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7.xml" ContentType="application/vnd.openxmlformats-officedocument.drawing+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3.xml" ContentType="application/vnd.openxmlformats-officedocument.drawingml.chartshapes+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showInkAnnotation="0" codeName="ThisWorkbook" defaultThemeVersion="124226"/>
  <xr:revisionPtr revIDLastSave="0" documentId="13_ncr:1_{98D6C716-89D0-4509-8B1F-4707E47D3282}" xr6:coauthVersionLast="47" xr6:coauthVersionMax="47" xr10:uidLastSave="{00000000-0000-0000-0000-000000000000}"/>
  <bookViews>
    <workbookView xWindow="-120" yWindow="-120" windowWidth="29040" windowHeight="15840" tabRatio="906" xr2:uid="{00000000-000D-0000-FFFF-FFFF00000000}"/>
  </bookViews>
  <sheets>
    <sheet name="Contents" sheetId="1" r:id="rId1"/>
    <sheet name="1.1. Indiv. mod. thermal gen. " sheetId="86" r:id="rId2"/>
    <sheet name="1.1. Ind. mod. thermal prod OLD" sheetId="101" state="hidden" r:id="rId3"/>
    <sheet name="overview thermal" sheetId="99" state="hidden" r:id="rId4"/>
    <sheet name="Thermal_mapping" sheetId="100" state="hidden" r:id="rId5"/>
    <sheet name="1.2. Renewable &amp; decentralised" sheetId="78" r:id="rId6"/>
    <sheet name="2.1. Tot. elec. demand charts" sheetId="102" state="hidden" r:id="rId7"/>
    <sheet name="2.1. Tot. elec. demand" sheetId="107" r:id="rId8"/>
    <sheet name="3.1 Storage" sheetId="79" r:id="rId9"/>
    <sheet name="3.2. DSR industry" sheetId="85" r:id="rId10"/>
    <sheet name="3.3. DSR end-user" sheetId="94" r:id="rId11"/>
    <sheet name="3.4. Electrolysers" sheetId="87" r:id="rId12"/>
    <sheet name="4.1. Fuel and CO2 prices" sheetId="93" r:id="rId13"/>
    <sheet name="4.2 Investment costs" sheetId="105" r:id="rId14"/>
    <sheet name="4.3. Outages" sheetId="47" r:id="rId15"/>
    <sheet name="4.4. Short-term flex. charact." sheetId="95" r:id="rId16"/>
    <sheet name="5.1. Flow based domains" sheetId="77" r:id="rId17"/>
    <sheet name="6.1. Data for other countries" sheetId="73"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2" hidden="1">'1.1. Ind. mod. thermal prod OLD'!$A$12:$Y$100</definedName>
    <definedName name="_xlnm._FilterDatabase" localSheetId="1" hidden="1">'1.1. Indiv. mod. thermal gen. '!$B$12:$X$100</definedName>
    <definedName name="a" localSheetId="2" hidden="1">#REF!</definedName>
    <definedName name="a" localSheetId="5" hidden="1">#REF!</definedName>
    <definedName name="a" localSheetId="7" hidden="1">#REF!</definedName>
    <definedName name="a" localSheetId="6" hidden="1">#REF!</definedName>
    <definedName name="a" localSheetId="8" hidden="1">#REF!</definedName>
    <definedName name="a" localSheetId="9" hidden="1">#REF!</definedName>
    <definedName name="a" localSheetId="10" hidden="1">#REF!</definedName>
    <definedName name="a" localSheetId="12" hidden="1">#REF!</definedName>
    <definedName name="a" localSheetId="13" hidden="1">#REF!</definedName>
    <definedName name="a" localSheetId="15" hidden="1">#REF!</definedName>
    <definedName name="a" localSheetId="16" hidden="1">#REF!</definedName>
    <definedName name="a" localSheetId="17" hidden="1">#REF!</definedName>
    <definedName name="a" hidden="1">#REF!</definedName>
    <definedName name="aa"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2" hidden="1">#REF!</definedName>
    <definedName name="aaa" localSheetId="7" hidden="1">#REF!</definedName>
    <definedName name="aaa" localSheetId="6" hidden="1">#REF!</definedName>
    <definedName name="aaa" localSheetId="9" hidden="1">#REF!</definedName>
    <definedName name="aaa" localSheetId="10" hidden="1">#REF!</definedName>
    <definedName name="aaa" localSheetId="12" hidden="1">#REF!</definedName>
    <definedName name="aaa" localSheetId="13" hidden="1">#REF!</definedName>
    <definedName name="aaa" localSheetId="15" hidden="1">#REF!</definedName>
    <definedName name="aaa" localSheetId="16" hidden="1">#REF!</definedName>
    <definedName name="aaa" localSheetId="17" hidden="1">#REF!</definedName>
    <definedName name="aaa" hidden="1">#REF!</definedName>
    <definedName name="AllApps">#REF!</definedName>
    <definedName name="amount_iter_res">#REF!</definedName>
    <definedName name="antares_batch">#REF!</definedName>
    <definedName name="aozeid">#REF!</definedName>
    <definedName name="Applications">#REF!</definedName>
    <definedName name="aq">#REF!</definedName>
    <definedName name="area">OFFSET([1]Cockpit!$G$7,1,0,COUNTA([1]Cockpit!$G$8:$G$1000),1)</definedName>
    <definedName name="areas_from">OFFSET([1]Cockpit!$I$7,1,0,COUNTA([1]Cockpit!$G$8:$G$1000),1)</definedName>
    <definedName name="areas_or_links">#REF!</definedName>
    <definedName name="areas_or_links_report">OFFSET([1]Cockpit!$H$7,1,0,COUNTA([1]Cockpit!$G$8:$G$1000),1)</definedName>
    <definedName name="areas_to">OFFSET([1]Cockpit!$J$7,1,0,COUNTA([1]Cockpit!$G$8:$G$1000),1)</definedName>
    <definedName name="as" localSheetId="2" hidden="1">#REF!</definedName>
    <definedName name="as" localSheetId="7" hidden="1">#REF!</definedName>
    <definedName name="as" localSheetId="6" hidden="1">#REF!</definedName>
    <definedName name="as" localSheetId="9" hidden="1">#REF!</definedName>
    <definedName name="as" localSheetId="10" hidden="1">#REF!</definedName>
    <definedName name="as" localSheetId="12" hidden="1">#REF!</definedName>
    <definedName name="as" localSheetId="13" hidden="1">#REF!</definedName>
    <definedName name="as" localSheetId="15" hidden="1">#REF!</definedName>
    <definedName name="as" localSheetId="16" hidden="1">#REF!</definedName>
    <definedName name="as" localSheetId="17" hidden="1">#REF!</definedName>
    <definedName name="as" hidden="1">#REF!</definedName>
    <definedName name="aver">[2]CONVERGENCE!#REF!</definedName>
    <definedName name="b" localSheetId="2" hidden="1">#REF!</definedName>
    <definedName name="b" localSheetId="7" hidden="1">#REF!</definedName>
    <definedName name="b" localSheetId="6" hidden="1">#REF!</definedName>
    <definedName name="b" localSheetId="10" hidden="1">#REF!</definedName>
    <definedName name="b" localSheetId="12" hidden="1">#REF!</definedName>
    <definedName name="b" localSheetId="13" hidden="1">#REF!</definedName>
    <definedName name="b" localSheetId="15" hidden="1">#REF!</definedName>
    <definedName name="b" localSheetId="16" hidden="1">#REF!</definedName>
    <definedName name="b" localSheetId="17" hidden="1">#REF!</definedName>
    <definedName name="b" hidden="1">#REF!</definedName>
    <definedName name="base_simu_res">#REF!</definedName>
    <definedName name="bb">OFFSET(#REF!,1,0,COUNT(#REF!),1)</definedName>
    <definedName name="bbb"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e_ens">[3]analysis!$Y$14</definedName>
    <definedName name="beini">#REF!</definedName>
    <definedName name="Bottom" localSheetId="2">OFFSET(#REF!,1,0,COUNT(#REF!),1)</definedName>
    <definedName name="Bottom" localSheetId="6">OFFSET(#REF!,1,0,COUNT(#REF!),1)</definedName>
    <definedName name="Bottom" localSheetId="13">OFFSET(#REF!,1,0,COUNT(#REF!),1)</definedName>
    <definedName name="Bottom">OFFSET(#REF!,1,0,COUNT(#REF!),1)</definedName>
    <definedName name="bottom_2020">OFFSET(#REF!,1,0,COUNT(#REF!),1)</definedName>
    <definedName name="CapMechansm">'[4]Drop-down values'!$AK$16:$AK$17</definedName>
    <definedName name="cases">[5]mapping!$D$8:$D$20</definedName>
    <definedName name="cba_to_copy">#REF!</definedName>
    <definedName name="choose_maintenance">[6]mapping!$S$6:$S$8</definedName>
    <definedName name="CHP">'[7]Drop-down values'!$E$30:$E$31</definedName>
    <definedName name="CL" localSheetId="2" hidden="1">#REF!</definedName>
    <definedName name="CL" localSheetId="7" hidden="1">#REF!</definedName>
    <definedName name="CL" localSheetId="6" hidden="1">#REF!</definedName>
    <definedName name="CL" localSheetId="10" hidden="1">#REF!</definedName>
    <definedName name="CL" localSheetId="12" hidden="1">#REF!</definedName>
    <definedName name="CL" localSheetId="13" hidden="1">#REF!</definedName>
    <definedName name="CL" localSheetId="15" hidden="1">#REF!</definedName>
    <definedName name="CL" localSheetId="16" hidden="1">#REF!</definedName>
    <definedName name="CL" localSheetId="17" hidden="1">#REF!</definedName>
    <definedName name="CL" hidden="1">#REF!</definedName>
    <definedName name="cluster">#REF!</definedName>
    <definedName name="cockpit_matrix">#REF!</definedName>
    <definedName name="cockpit_start_country">#REF!</definedName>
    <definedName name="cockpit_start_country_2">#REF!</definedName>
    <definedName name="cockpit_start_country_3">#REF!</definedName>
    <definedName name="col_from">#REF!</definedName>
    <definedName name="col_to">[1]analysis!$C$6</definedName>
    <definedName name="cong_day">#REF!</definedName>
    <definedName name="cong_hourweek">#REF!</definedName>
    <definedName name="cong_month">#REF!</definedName>
    <definedName name="cong_week">#REF!</definedName>
    <definedName name="ConnectTorD">'[4]Drop-down values'!$AK$11:$AK$12</definedName>
    <definedName name="count">[1]analysis!$Q$10</definedName>
    <definedName name="Countries" localSheetId="2">'[8]Fuel &amp; CO2 prices'!#REF!</definedName>
    <definedName name="Countries" localSheetId="6">'[8]Fuel &amp; CO2 prices'!#REF!</definedName>
    <definedName name="Countries" localSheetId="13">'[8]Fuel &amp; CO2 prices'!#REF!</definedName>
    <definedName name="Countries">'[8]Fuel &amp; CO2 prices'!#REF!</definedName>
    <definedName name="Country_Code">LEFT([4]MarketNodeSummary!$C$5,2)</definedName>
    <definedName name="country_details_start_country">#REF!</definedName>
    <definedName name="country_details_start_country_arealinks">#REF!</definedName>
    <definedName name="country_details_start_country_from">#REF!</definedName>
    <definedName name="country_details_start_country_to">#REF!</definedName>
    <definedName name="country_details_table1">OFFSET(#REF!,0,0,3+1,#REF!+1)</definedName>
    <definedName name="country_details_table2">OFFSET(#REF!,0,0,5,#REF!+1)</definedName>
    <definedName name="country_flows_name">#REF!</definedName>
    <definedName name="country_flows_values">#REF!</definedName>
    <definedName name="country_mapping">#REF!</definedName>
    <definedName name="country_mapping_To">[1]imp_mapping!$D$28</definedName>
    <definedName name="create_report">OFFSET([1]Cockpit!$K$7,1,0,COUNTA([1]Cockpit!$G$8:$G$1000),1)</definedName>
    <definedName name="creation">#REF!</definedName>
    <definedName name="current_country">[6]Cockpit!$M$8</definedName>
    <definedName name="current_iter">[1]res_opti_main_cockpit!$I$6</definedName>
    <definedName name="current_scenario">[9]calculations_merit_order!$D$3</definedName>
    <definedName name="current_year">[9]calculations_merit_order!$D$2</definedName>
    <definedName name="current_zone">[9]calculations!$D$5</definedName>
    <definedName name="cx">[10]Activations!#REF!</definedName>
    <definedName name="df">OFFSET(#REF!,1,0,COUNTA(#REF!),1)</definedName>
    <definedName name="dfv">OFFSET(#REF!,1,1,COUNT(#REF!),1)</definedName>
    <definedName name="dfvfv">#REF!</definedName>
    <definedName name="DHH" localSheetId="2" hidden="1">#REF!</definedName>
    <definedName name="DHH" localSheetId="7" hidden="1">#REF!</definedName>
    <definedName name="DHH" localSheetId="6" hidden="1">#REF!</definedName>
    <definedName name="DHH" localSheetId="10" hidden="1">#REF!</definedName>
    <definedName name="DHH" localSheetId="12" hidden="1">#REF!</definedName>
    <definedName name="DHH" localSheetId="13" hidden="1">#REF!</definedName>
    <definedName name="DHH" localSheetId="15" hidden="1">#REF!</definedName>
    <definedName name="DHH" localSheetId="16" hidden="1">#REF!</definedName>
    <definedName name="DHH" localSheetId="17" hidden="1">#REF!</definedName>
    <definedName name="DHH" hidden="1">#REF!</definedName>
    <definedName name="DHhA" localSheetId="2" hidden="1">#REF!</definedName>
    <definedName name="DHhA" localSheetId="7" hidden="1">#REF!</definedName>
    <definedName name="DHhA" localSheetId="6" hidden="1">#REF!</definedName>
    <definedName name="DHhA" localSheetId="10" hidden="1">#REF!</definedName>
    <definedName name="DHhA" localSheetId="12" hidden="1">#REF!</definedName>
    <definedName name="DHhA" localSheetId="13" hidden="1">#REF!</definedName>
    <definedName name="DHhA" localSheetId="15" hidden="1">#REF!</definedName>
    <definedName name="DHhA" localSheetId="16" hidden="1">#REF!</definedName>
    <definedName name="DHhA" localSheetId="17" hidden="1">#REF!</definedName>
    <definedName name="DHhA" hidden="1">#REF!</definedName>
    <definedName name="digest_compare_export_sheet">#REF!</definedName>
    <definedName name="digest_compare_sheet">#REF!</definedName>
    <definedName name="ef">#REF!</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[10]Activations!#REF!</definedName>
    <definedName name="ert">[10]Activations!#REF!</definedName>
    <definedName name="et">#REF!</definedName>
    <definedName name="ety">#REF!</definedName>
    <definedName name="ExportObligation">'[4]Drop-down values'!$AK$22:$AK$23</definedName>
    <definedName name="f">OFFSET(#REF!,0,0,5,#REF!+1)</definedName>
    <definedName name="fd" localSheetId="2">OFFSET(#REF!,1,0,COUNT(#REF!),1)</definedName>
    <definedName name="fd" localSheetId="6">OFFSET(#REF!,1,0,COUNT(#REF!),1)</definedName>
    <definedName name="fd" localSheetId="13">OFFSET(#REF!,1,0,COUNT(#REF!),1)</definedName>
    <definedName name="fd">OFFSET(#REF!,1,0,COUNT(#REF!),1)</definedName>
    <definedName name="file_to_create">#REF!</definedName>
    <definedName name="file_to_create_links">#REF!</definedName>
    <definedName name="file_type">#REF!</definedName>
    <definedName name="flows_to_be">OFFSET(#REF!,1,0,COUNTA(#REF!),1)</definedName>
    <definedName name="folder_location">[6]Cockpit!$D$5</definedName>
    <definedName name="frini">#REF!</definedName>
    <definedName name="frr_options">'[4]Drop-down values'!$F$30:$F$31</definedName>
    <definedName name="Fuel_and_plant_type">'[11]Drop-down values'!$D$2:$D$26</definedName>
    <definedName name="fuel_config">[9]Main!#REF!</definedName>
    <definedName name="Fuel_source">'[4]Drop-down values'!$N$22:$N$32</definedName>
    <definedName name="GenUnitName">OFFSET([4]Thermal!$C$8,0,0,COUNTA([4]Thermal!$C:$C)-5,1)</definedName>
    <definedName name="getdatayesno">#REF!</definedName>
    <definedName name="gg">#REF!</definedName>
    <definedName name="gggg">[12]OUTAGE_DURATION!#REF!</definedName>
    <definedName name="ggt">#REF!</definedName>
    <definedName name="GoalRedisp">'[4]Drop-down values'!$AH$22:$AH$24</definedName>
    <definedName name="gtgg">#REF!</definedName>
    <definedName name="hb">#REF!</definedName>
    <definedName name="hbd">#REF!</definedName>
    <definedName name="hh">#REF!</definedName>
    <definedName name="hj">[10]Activations!#REF!</definedName>
    <definedName name="hkj">#REF!</definedName>
    <definedName name="ie">OFFSET(#REF!,1,0,COUNT(#REF!),1)</definedName>
    <definedName name="IED_compliance">'[4]Drop-down values'!$K$2:$K$5</definedName>
    <definedName name="iefn">#REF!</definedName>
    <definedName name="ijk">#REF!</definedName>
    <definedName name="ijrf">#REF!</definedName>
    <definedName name="input_case">[10]Activations!#REF!</definedName>
    <definedName name="input_changes">#REF!</definedName>
    <definedName name="input_granularity">#REF!</definedName>
    <definedName name="input_matrix">#REF!</definedName>
    <definedName name="input_mode">#REF!</definedName>
    <definedName name="input_names">#REF!</definedName>
    <definedName name="io">OFFSET(#REF!,1,0,COUNTA(#REF!),1)</definedName>
    <definedName name="items_for_areas">OFFSET([1]mapping!$A$23,1,0,COUNTA([1]mapping!A$24:A$1048576),1)</definedName>
    <definedName name="items_for_links">OFFSET([1]mapping!$B$23,1,0,COUNTA([1]mapping!B$24:B$1048576),1)</definedName>
    <definedName name="jf">#REF!</definedName>
    <definedName name="jk">#REF!</definedName>
    <definedName name="jkep">#REF!</definedName>
    <definedName name="jkhsfd">#REF!</definedName>
    <definedName name="jln">#REF!</definedName>
    <definedName name="jnd">#REF!</definedName>
    <definedName name="jzef">#REF!</definedName>
    <definedName name="k">#REF!</definedName>
    <definedName name="kdf">#REF!</definedName>
    <definedName name="khb">#REF!</definedName>
    <definedName name="kijolj">[10]Activations!#REF!</definedName>
    <definedName name="kj">#REF!</definedName>
    <definedName name="kjf">#REF!</definedName>
    <definedName name="kjl">#REF!</definedName>
    <definedName name="kjlkqd">#REF!</definedName>
    <definedName name="kjm">#REF!</definedName>
    <definedName name="kkkdp">#REF!</definedName>
    <definedName name="kkkkf">#REF!</definedName>
    <definedName name="klej">OFFSET(#REF!,0,0,5,#REF!+1)</definedName>
    <definedName name="klzf">#REF!</definedName>
    <definedName name="kml">#REF!</definedName>
    <definedName name="ko" localSheetId="2" hidden="1">#REF!</definedName>
    <definedName name="ko" localSheetId="7" hidden="1">#REF!</definedName>
    <definedName name="ko" localSheetId="6" hidden="1">#REF!</definedName>
    <definedName name="ko" localSheetId="10" hidden="1">#REF!</definedName>
    <definedName name="ko" localSheetId="12" hidden="1">#REF!</definedName>
    <definedName name="ko" localSheetId="13" hidden="1">#REF!</definedName>
    <definedName name="ko" localSheetId="15" hidden="1">#REF!</definedName>
    <definedName name="ko" localSheetId="16" hidden="1">#REF!</definedName>
    <definedName name="ko" localSheetId="17" hidden="1">#REF!</definedName>
    <definedName name="ko" hidden="1">#REF!</definedName>
    <definedName name="koko" localSheetId="2" hidden="1">#REF!</definedName>
    <definedName name="koko" localSheetId="7" hidden="1">#REF!</definedName>
    <definedName name="koko" localSheetId="6" hidden="1">#REF!</definedName>
    <definedName name="koko" localSheetId="10" hidden="1">#REF!</definedName>
    <definedName name="koko" localSheetId="12" hidden="1">#REF!</definedName>
    <definedName name="koko" localSheetId="13" hidden="1">#REF!</definedName>
    <definedName name="koko" localSheetId="15" hidden="1">#REF!</definedName>
    <definedName name="koko" localSheetId="16" hidden="1">#REF!</definedName>
    <definedName name="koko" localSheetId="17" hidden="1">#REF!</definedName>
    <definedName name="koko" hidden="1">#REF!</definedName>
    <definedName name="ktoe_TWh">'[13]EUROSTAT 2018'!$J$2</definedName>
    <definedName name="l">#REF!</definedName>
    <definedName name="Lab_maf">#N/A</definedName>
    <definedName name="labelmaf">#N/A</definedName>
    <definedName name="Labels" localSheetId="2">OFFSET('1.1. Ind. mod. thermal prod OLD'!Bottom,0,-1)</definedName>
    <definedName name="Labels" localSheetId="7">OFFSET(Bottom,0,-1)</definedName>
    <definedName name="Labels" localSheetId="6">OFFSET('2.1. Tot. elec. demand charts'!Bottom,0,-1)</definedName>
    <definedName name="Labels" localSheetId="13">OFFSET('4.2 Investment costs'!Bottom,0,-1)</definedName>
    <definedName name="Labels">OFFSET(Bottom,0,-1)</definedName>
    <definedName name="ldc" localSheetId="7">#REF!</definedName>
    <definedName name="ldc">#REF!</definedName>
    <definedName name="ldfk">#REF!</definedName>
    <definedName name="lfezo">#REF!</definedName>
    <definedName name="Limit">[14]Inputs!$J$5</definedName>
    <definedName name="line_chart1">OFFSET(#REF!,1,0,COUNT(#REF!),1)</definedName>
    <definedName name="line_chart2">OFFSET(#REF!,1,1,COUNT(#REF!),1)</definedName>
    <definedName name="line_cong_table1">#REF!</definedName>
    <definedName name="line_cong_title">#REF!</definedName>
    <definedName name="line_from">#REF!</definedName>
    <definedName name="line_to">#REF!</definedName>
    <definedName name="LINEB">[1]adeq_patch!$F$2:$G$10</definedName>
    <definedName name="link_to_param">[9]Main!#REF!</definedName>
    <definedName name="links_matrix">#REF!</definedName>
    <definedName name="lk">#REF!</definedName>
    <definedName name="lkc">#REF!</definedName>
    <definedName name="lkf">#REF!</definedName>
    <definedName name="lkje">[12]CONVERGENCE!#REF!</definedName>
    <definedName name="lkjn">[12]CONVERGENCE!#REF!</definedName>
    <definedName name="llsdj">[10]Activations!#REF!</definedName>
    <definedName name="lmkfdo">#REF!</definedName>
    <definedName name="lmqkd">#REF!</definedName>
    <definedName name="log_start">#REF!</definedName>
    <definedName name="losjkf">#REF!</definedName>
    <definedName name="lsd">#REF!</definedName>
    <definedName name="lsk">[10]Activations!#REF!</definedName>
    <definedName name="lskd">#REF!</definedName>
    <definedName name="lskdf">OFFSET(#REF!,1,0,COUNTA(#REF!),1)</definedName>
    <definedName name="lze">#REF!</definedName>
    <definedName name="m">#REF!</definedName>
    <definedName name="mailto">#REF!</definedName>
    <definedName name="mappingCurrentArea">[15]Mapping!$C$2</definedName>
    <definedName name="MarketNodes" localSheetId="2">'[8]Fuel &amp; CO2 prices'!#REF!</definedName>
    <definedName name="MarketNodes" localSheetId="6">'[8]Fuel &amp; CO2 prices'!#REF!</definedName>
    <definedName name="MarketNodes" localSheetId="13">'[8]Fuel &amp; CO2 prices'!#REF!</definedName>
    <definedName name="MarketNodes">'[8]Fuel &amp; CO2 prices'!#REF!</definedName>
    <definedName name="MarkUp">'[4]Drop-down values'!$AQ$11:$AQ$41</definedName>
    <definedName name="MarkupDown">'[4]Drop-down values'!$AR$11:$AR$51</definedName>
    <definedName name="mc_from">[10]Activations!#REF!</definedName>
    <definedName name="mc_to">[10]Activations!#REF!</definedName>
    <definedName name="mc_year_from">[16]Cockpit!$O$5</definedName>
    <definedName name="mc_year_input">[5]calculations_1!$X$17</definedName>
    <definedName name="mc_year_to">[16]Cockpit!$O$6</definedName>
    <definedName name="mcrr_country_selection">#REF!</definedName>
    <definedName name="mctofrom">[5]mapping!$F$8:$F$1007</definedName>
    <definedName name="method">[10]Activations!#REF!</definedName>
    <definedName name="mjin">#REF!</definedName>
    <definedName name="mjkn">#REF!</definedName>
    <definedName name="mk">#REF!</definedName>
    <definedName name="mkd">#REF!</definedName>
    <definedName name="mkfpk">#REF!</definedName>
    <definedName name="mkl">[10]Activations!#REF!</definedName>
    <definedName name="mko">#REF!</definedName>
    <definedName name="ml">#REF!</definedName>
    <definedName name="mldfk">OFFSET(#REF!,0,0,3+1,#REF!+1)</definedName>
    <definedName name="mlk">#REF!</definedName>
    <definedName name="mlkd">#REF!</definedName>
    <definedName name="mlkf">#REF!</definedName>
    <definedName name="mlkfdsj">#REF!</definedName>
    <definedName name="mok">#REF!</definedName>
    <definedName name="mokf">#REF!</definedName>
    <definedName name="mqkd">#REF!</definedName>
    <definedName name="mqld">#REF!</definedName>
    <definedName name="mskf">#REF!</definedName>
    <definedName name="Mtce_Profile">'[4]Drop-down values'!$I$3:$I$5</definedName>
    <definedName name="n_active_units">[5]mapping!$G$8:$G$57</definedName>
    <definedName name="n_cores">#REF!</definedName>
    <definedName name="name2">[17]main!$H$11:$H$23</definedName>
    <definedName name="nameAA2">'[4]Drop-down values'!$AC$2</definedName>
    <definedName name="nameZ2">'[4]Drop-down values'!$AB$2</definedName>
    <definedName name="nb">#REF!</definedName>
    <definedName name="nkf">#REF!</definedName>
    <definedName name="NonENTSOE_nodes">'[4]Drop-down values'!$AF$2:$AF$15</definedName>
    <definedName name="offshore_new_cap">#REF!</definedName>
    <definedName name="offshore_new_country">#REF!</definedName>
    <definedName name="ok">#REF!</definedName>
    <definedName name="okef">#REF!</definedName>
    <definedName name="okf">#REF!</definedName>
    <definedName name="okfdf">#REF!</definedName>
    <definedName name="olkze">#REF!</definedName>
    <definedName name="onshore_new_cap">#REF!</definedName>
    <definedName name="onshore_new_country">#REF!</definedName>
    <definedName name="Operational_status">'[4]Drop-down values'!$O$2:$O$6</definedName>
    <definedName name="optimisation_method">[5]mapping!$H$8:$H$16</definedName>
    <definedName name="Other_Non_RES_Purpose">'[4]Drop-down values'!$AS$3:$AS$5</definedName>
    <definedName name="OtherNonRESMustRun">'[4]Drop-down values'!$AR$3:$AR$4</definedName>
    <definedName name="OutageReason">'[4]Drop-down values'!$AK$3:$AK$5</definedName>
    <definedName name="ozej">OFFSET(#REF!,1,0,COUNT(#REF!),1)</definedName>
    <definedName name="p">OFFSET(#REF!,0,0,3+1,#REF!+1)</definedName>
    <definedName name="PartRegulation">'[4]Drop-down values'!$AQ$3:$AQ$5</definedName>
    <definedName name="path">#REF!</definedName>
    <definedName name="path_input">OFFSET([1]Cockpit!$C$5,1,0,COUNTA([1]Cockpit!$C$6:$C$207),1)</definedName>
    <definedName name="pd">#REF!</definedName>
    <definedName name="perc_step">#REF!</definedName>
    <definedName name="Percentile_step">#REF!</definedName>
    <definedName name="percentile95">[2]CONVERGENCE!#REF!</definedName>
    <definedName name="piiejf">[12]OUTAGE_DURATION!#REF!</definedName>
    <definedName name="pj">#REF!</definedName>
    <definedName name="plef_max_hydro_cap">#REF!</definedName>
    <definedName name="plef_start_activations">#REF!</definedName>
    <definedName name="plef_tab1">#REF!</definedName>
    <definedName name="plef_tab2">#REF!</definedName>
    <definedName name="plef_text1">#REF!</definedName>
    <definedName name="po">#REF!</definedName>
    <definedName name="poed">#REF!</definedName>
    <definedName name="pojf">#REF!</definedName>
    <definedName name="PolicyUnits">'[4]Drop-down values'!$AO$11:$AO$12</definedName>
    <definedName name="poze">#REF!</definedName>
    <definedName name="ppezn">#REF!</definedName>
    <definedName name="pqldzod">#REF!</definedName>
    <definedName name="price_sheet">[18]PDC!#REF!</definedName>
    <definedName name="ptdf_to_copy">#REF!</definedName>
    <definedName name="pùkxd">#REF!</definedName>
    <definedName name="pv_new_cap">#REF!</definedName>
    <definedName name="pv_new_country">#REF!</definedName>
    <definedName name="Q_scen">[19]Details_countries_around!$B$3</definedName>
    <definedName name="Q_sens">[19]Details_countries_around!$E$5</definedName>
    <definedName name="qµs">#REF!</definedName>
    <definedName name="qge">#REF!</definedName>
    <definedName name="qhbsd">#REF!</definedName>
    <definedName name="qkdjf">#REF!</definedName>
    <definedName name="qksd">#REF!</definedName>
    <definedName name="qsdk">OFFSET(#REF!,0,0,3+1,#REF!+1)</definedName>
    <definedName name="qsjj">#REF!</definedName>
    <definedName name="qsl">[10]Activations!#REF!</definedName>
    <definedName name="qùsld">[12]OUTAGE_DURATION!#REF!</definedName>
    <definedName name="r_script_diff">#REF!</definedName>
    <definedName name="Redisp_bids">'[4]Drop-down values'!$AM$43:$AM$46</definedName>
    <definedName name="Redisp_EnergyStart">'[4]Drop-down values'!$AK$29:$AK$30</definedName>
    <definedName name="Redisp_pricegran">'[4]Drop-down values'!$AK$35:$AK$39</definedName>
    <definedName name="Redisp_Timeframe">'[4]Drop-down values'!$AM$35:$AM$39</definedName>
    <definedName name="RedispatchPart">'[4]Drop-down values'!$AM$3:$AM$4</definedName>
    <definedName name="RedispatchVol">'[4]Drop-down values'!$AO$3:$AO$4</definedName>
    <definedName name="RedispGeoLimits">'[4]Drop-down values'!$AH$29:$AH$32</definedName>
    <definedName name="RedispMustRun">'[4]Drop-down values'!$AM$29:$AM$30</definedName>
    <definedName name="regional_sheet">#REF!</definedName>
    <definedName name="regional_sheet_avail">#REF!</definedName>
    <definedName name="report_type">[1]Cockpit!$K$5</definedName>
    <definedName name="report_type_input">OFFSET([1]mapping!$B$2,1,0,COUNTA([1]mapping!$B$3:$B$100),1)</definedName>
    <definedName name="result">#REF!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ng_VBA_Formats" xml:space="preserve"> OFFSET(#REF!, 0, 0,#REF!)</definedName>
    <definedName name="rng_VBA_HeaderContents">#REF!</definedName>
    <definedName name="rng_VBA_LineStyles" xml:space="preserve"> OFFSET(#REF!, 0, 0,#REF!)</definedName>
    <definedName name="rng_VBA_Names" xml:space="preserve"> OFFSET(#REF!, 0, 0,#REF!)</definedName>
    <definedName name="rng_WTReg_Current.Rank">[20]WT_Regions!$F$20:$F$41</definedName>
    <definedName name="rt">#REF!</definedName>
    <definedName name="runs_input">#REF!</definedName>
    <definedName name="saveto">#REF!</definedName>
    <definedName name="scen" localSheetId="7">INDEX([21]mapping!$M$2:$Q$8,MATCH([21]Main!$D1,study,0),)</definedName>
    <definedName name="scen">INDEX([21]mapping!$M$2:$Q$8,MATCH([21]Main!$D1,study,0),)</definedName>
    <definedName name="scenario_diff">#REF!</definedName>
    <definedName name="Scenarios" localSheetId="2">'[8]Fuel &amp; CO2 prices'!#REF!</definedName>
    <definedName name="Scenarios" localSheetId="6">'[8]Fuel &amp; CO2 prices'!#REF!</definedName>
    <definedName name="Scenarios" localSheetId="13">'[8]Fuel &amp; CO2 prices'!#REF!</definedName>
    <definedName name="Scenarios">'[8]Fuel &amp; CO2 prices'!#REF!</definedName>
    <definedName name="scenlike" localSheetId="7">INDEX([21]mapping!$M$2:$Q$8,MATCH([21]Main!$D1,study,0),)</definedName>
    <definedName name="scenlike">INDEX([21]mapping!$M$2:$Q$8,MATCH([21]Main!$D1,study,0),)</definedName>
    <definedName name="sdj">OFFSET(#REF!,1,0,COUNTA(#REF!),1)</definedName>
    <definedName name="sdk">OFFSET(#REF!,1,1,COUNT(#REF!),1)</definedName>
    <definedName name="sdp">OFFSET(#REF!,0,0,5,#REF!+1)</definedName>
    <definedName name="SecondQ" localSheetId="2">OFFSET(#REF!,1,0,COUNT(#REF!),1)</definedName>
    <definedName name="SecondQ" localSheetId="6">OFFSET(#REF!,1,0,COUNT(#REF!),1)</definedName>
    <definedName name="SecondQ" localSheetId="13">OFFSET(#REF!,1,0,COUNT(#REF!),1)</definedName>
    <definedName name="SecondQ">OFFSET(#REF!,1,0,COUNT(#REF!),1)</definedName>
    <definedName name="Selected_simu">[22]MC_AREA_to_QGIS!$B$6</definedName>
    <definedName name="Selected_simu_2">[22]MC_AREA_to_QGIS_2simus!$B$5</definedName>
    <definedName name="sens">[23]mapping!$G$7:$G$25</definedName>
    <definedName name="sheet">[2]OUTAGE_DURATION!#REF!</definedName>
    <definedName name="sheet_prefix">#REF!</definedName>
    <definedName name="sheet_prefix_input">OFFSET([1]Cockpit!$E$5,1,0,COUNTA([1]Cockpit!$C$6:$C$207),1)</definedName>
    <definedName name="sheet1">#REF!</definedName>
    <definedName name="sheet2">#REF!</definedName>
    <definedName name="sheet3">#REF!</definedName>
    <definedName name="sheet4">#REF!</definedName>
    <definedName name="sheet5">#REF!</definedName>
    <definedName name="sheet6">#REF!</definedName>
    <definedName name="sheet7">#REF!</definedName>
    <definedName name="sheets_create">#REF!</definedName>
    <definedName name="shet5">#REF!</definedName>
    <definedName name="simple_adq_paste1">#REF!</definedName>
    <definedName name="simple_adq_start_activations">#REF!</definedName>
    <definedName name="simple_adq_table1">#REF!</definedName>
    <definedName name="simple_adq_text1">#REF!</definedName>
    <definedName name="simu_1_diff">#REF!</definedName>
    <definedName name="simu_2_diff">#REF!</definedName>
    <definedName name="simu_diff">#REF!</definedName>
    <definedName name="simu2">[17]main!$G$11:$G$23</definedName>
    <definedName name="simuname">#REF!</definedName>
    <definedName name="smdlf">[10]Activations!#REF!</definedName>
    <definedName name="ssd">'[7]Drop-down values'!$D$2:$D$26</definedName>
    <definedName name="start_country_flows_factor">#REF!</definedName>
    <definedName name="start_country_writting">#REF!</definedName>
    <definedName name="start_flows">#REF!</definedName>
    <definedName name="start_imp_Solar_TS">#REF!</definedName>
    <definedName name="start_Links_TS">#REF!</definedName>
    <definedName name="start_strat_res">#REF!</definedName>
    <definedName name="Start_up_fuel">'[4]Drop-down values'!$C$31:$C$38</definedName>
    <definedName name="start_Wind_TS">#REF!</definedName>
    <definedName name="start_write">#REF!</definedName>
    <definedName name="status_core1">#REF!</definedName>
    <definedName name="status_core2">#REF!</definedName>
    <definedName name="status_core3">#REF!</definedName>
    <definedName name="status_core4">#REF!</definedName>
    <definedName name="strat_res_table1">#REF!</definedName>
    <definedName name="strat_res_table3">#REF!</definedName>
    <definedName name="strat_res_text2">#REF!</definedName>
    <definedName name="study">[21]mapping!$L$2:$L$8</definedName>
    <definedName name="study_link">[1]imp_Cockpit!$F$3</definedName>
    <definedName name="study_name">#REF!</definedName>
    <definedName name="study_name_input">OFFSET([1]Cockpit!$D$5,1,0,COUNTA([1]Cockpit!$C$6:$C$207),1)</definedName>
    <definedName name="Summ_Table">[14]Summary!$A$3:$P$127</definedName>
    <definedName name="Summ_Table_GD">[14]Summary!$D$3:$D$127</definedName>
    <definedName name="Summ_Table_Header">[14]Summary!$A$3:$P$3</definedName>
    <definedName name="sxfg">#REF!</definedName>
    <definedName name="t">#REF!</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bl_standardColours">#REF!</definedName>
    <definedName name="test" localSheetId="2" hidden="1">#REF!</definedName>
    <definedName name="test" localSheetId="7" hidden="1">#REF!</definedName>
    <definedName name="test" localSheetId="6" hidden="1">#REF!</definedName>
    <definedName name="test" localSheetId="10" hidden="1">#REF!</definedName>
    <definedName name="test" localSheetId="12" hidden="1">#REF!</definedName>
    <definedName name="test" localSheetId="13" hidden="1">#REF!</definedName>
    <definedName name="test" localSheetId="15" hidden="1">#REF!</definedName>
    <definedName name="test" localSheetId="16" hidden="1">#REF!</definedName>
    <definedName name="test" localSheetId="17" hidden="1">#REF!</definedName>
    <definedName name="test" hidden="1">#REF!</definedName>
    <definedName name="thermal_config">[9]Main!#REF!</definedName>
    <definedName name="thermal_groups">[24]mapping!$D$34:$D$40</definedName>
    <definedName name="ThirdQ" localSheetId="2">OFFSET(#REF!,1,0,COUNT(#REF!),1)</definedName>
    <definedName name="ThirdQ" localSheetId="6">OFFSET(#REF!,1,0,COUNT(#REF!),1)</definedName>
    <definedName name="ThirdQ" localSheetId="13">OFFSET(#REF!,1,0,COUNT(#REF!),1)</definedName>
    <definedName name="ThirdQ">OFFSET(#REF!,1,0,COUNT(#REF!),1)</definedName>
    <definedName name="to_change_links">#REF!</definedName>
    <definedName name="to_coppy">[1]adeq_patch!$F$2</definedName>
    <definedName name="tobesent">#REF!</definedName>
    <definedName name="tr">[12]CONVERGENCE!#REF!</definedName>
    <definedName name="tre">#REF!</definedName>
    <definedName name="treasd">#REF!</definedName>
    <definedName name="trez">#REF!</definedName>
    <definedName name="treza">#REF!</definedName>
    <definedName name="trezaq">#REF!</definedName>
    <definedName name="trezaqw">#REF!</definedName>
    <definedName name="tt">#REF!</definedName>
    <definedName name="ttt">#REF!</definedName>
    <definedName name="ttttt">#REF!</definedName>
    <definedName name="tyhj">#REF!</definedName>
    <definedName name="type">[21]mapping!$F$2:$F$16</definedName>
    <definedName name="tyu">#REF!</definedName>
    <definedName name="uedyt">#REF!</definedName>
    <definedName name="ugv">[10]Activations!#REF!</definedName>
    <definedName name="ùkd">#REF!</definedName>
    <definedName name="UNSP">OFFSET(#REF!,1,0,COUNTA(#REF!),1)</definedName>
    <definedName name="uol">#REF!</definedName>
    <definedName name="uoy">#REF!</definedName>
    <definedName name="ùpld">#REF!</definedName>
    <definedName name="ùplzsd">[12]CONVERGENCE!#REF!</definedName>
    <definedName name="ùqkdf">#REF!</definedName>
    <definedName name="ùqsmd">#REF!</definedName>
    <definedName name="uy">#REF!</definedName>
    <definedName name="uyik">#REF!</definedName>
    <definedName name="uyol">[12]CONVERGENCE!#REF!</definedName>
    <definedName name="v">#REF!</definedName>
    <definedName name="variable">#REF!</definedName>
    <definedName name="vok">#REF!</definedName>
    <definedName name="w">[10]Activations!#REF!</definedName>
    <definedName name="waiting_list">#REF!</definedName>
    <definedName name="WayReimburseRedisp">'[4]Drop-down values'!$AM$11:$AM$18</definedName>
    <definedName name="winter_from">[10]Activations!#REF!</definedName>
    <definedName name="winter_to">[10]Activations!#REF!</definedName>
    <definedName name="winter_until">[16]Cockpit!$O$8</definedName>
    <definedName name="write_results">[5]calculations_1!$CD$24</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xaz">[10]Activations!#REF!</definedName>
    <definedName name="wxbn">#REF!</definedName>
    <definedName name="wxn">#REF!</definedName>
    <definedName name="wxnk">#REF!</definedName>
    <definedName name="xxx"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year">[25]mapping!$E$10:$E$15</definedName>
    <definedName name="Years" localSheetId="2">'[8]Fuel &amp; CO2 prices'!#REF!</definedName>
    <definedName name="Years" localSheetId="6">'[8]Fuel &amp; CO2 prices'!#REF!</definedName>
    <definedName name="Years" localSheetId="13">'[8]Fuel &amp; CO2 prices'!#REF!</definedName>
    <definedName name="Years">'[8]Fuel &amp; CO2 prices'!#REF!</definedName>
    <definedName name="yesno">[1]mapping!$E$34:$E$36</definedName>
    <definedName name="yte">#REF!</definedName>
    <definedName name="yu">#REF!</definedName>
    <definedName name="yuk">#REF!</definedName>
    <definedName name="ze">OFFSET(#REF!,1,0,COUNT(#REF!),1)</definedName>
    <definedName name="zpeio">#REF!</definedName>
    <definedName name="zser">#REF!</definedName>
    <definedName name="zuer">[10]Activations!#REF!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62" i="78" l="1"/>
  <c r="AE93" i="78"/>
  <c r="AE124" i="78"/>
  <c r="F40" i="94" l="1"/>
  <c r="G40" i="94" s="1"/>
  <c r="H40" i="94" s="1"/>
  <c r="I40" i="94" s="1"/>
  <c r="J40" i="94" s="1"/>
  <c r="K40" i="94" s="1"/>
  <c r="L40" i="94" s="1"/>
  <c r="M40" i="94" s="1"/>
  <c r="N40" i="94" s="1"/>
  <c r="O40" i="94" s="1"/>
  <c r="P40" i="94" s="1"/>
  <c r="Q40" i="94" s="1"/>
  <c r="R40" i="94" s="1"/>
  <c r="S40" i="94" s="1"/>
  <c r="T40" i="94" s="1"/>
  <c r="U40" i="94" s="1"/>
  <c r="V40" i="94" s="1"/>
  <c r="W40" i="94" s="1"/>
  <c r="X40" i="94" s="1"/>
  <c r="Y40" i="94" s="1"/>
  <c r="Z40" i="94" s="1"/>
  <c r="AA40" i="94" s="1"/>
  <c r="AB40" i="94" s="1"/>
  <c r="E16" i="78" l="1"/>
  <c r="L219" i="107"/>
  <c r="K219" i="107"/>
  <c r="I219" i="107"/>
  <c r="L218" i="107"/>
  <c r="K218" i="107"/>
  <c r="I218" i="107"/>
  <c r="L217" i="107"/>
  <c r="K217" i="107"/>
  <c r="I217" i="107"/>
  <c r="L216" i="107"/>
  <c r="K216" i="107"/>
  <c r="I216" i="107"/>
  <c r="L215" i="107"/>
  <c r="K215" i="107"/>
  <c r="I215" i="107"/>
  <c r="L214" i="107"/>
  <c r="K214" i="107"/>
  <c r="I214" i="107"/>
  <c r="L213" i="107"/>
  <c r="K213" i="107"/>
  <c r="I213" i="107"/>
  <c r="L212" i="107"/>
  <c r="K212" i="107"/>
  <c r="I212" i="107"/>
  <c r="L211" i="107"/>
  <c r="K211" i="107"/>
  <c r="I211" i="107"/>
  <c r="L210" i="107"/>
  <c r="K210" i="107"/>
  <c r="I210" i="107"/>
  <c r="L209" i="107"/>
  <c r="K209" i="107"/>
  <c r="I209" i="107"/>
  <c r="L208" i="107"/>
  <c r="K208" i="107"/>
  <c r="I208" i="107"/>
  <c r="L207" i="107"/>
  <c r="K207" i="107"/>
  <c r="I207" i="107"/>
  <c r="L206" i="107"/>
  <c r="K206" i="107"/>
  <c r="I206" i="107"/>
  <c r="L205" i="107"/>
  <c r="K205" i="107"/>
  <c r="I205" i="107"/>
  <c r="L189" i="107"/>
  <c r="K189" i="107"/>
  <c r="I189" i="107"/>
  <c r="L188" i="107"/>
  <c r="K188" i="107"/>
  <c r="I188" i="107"/>
  <c r="L187" i="107"/>
  <c r="K187" i="107"/>
  <c r="I187" i="107"/>
  <c r="L186" i="107"/>
  <c r="K186" i="107"/>
  <c r="I186" i="107"/>
  <c r="L185" i="107"/>
  <c r="K185" i="107"/>
  <c r="I185" i="107"/>
  <c r="L184" i="107"/>
  <c r="K184" i="107"/>
  <c r="I184" i="107"/>
  <c r="L183" i="107"/>
  <c r="K183" i="107"/>
  <c r="I183" i="107"/>
  <c r="L182" i="107"/>
  <c r="K182" i="107"/>
  <c r="I182" i="107"/>
  <c r="L181" i="107"/>
  <c r="K181" i="107"/>
  <c r="I181" i="107"/>
  <c r="L180" i="107"/>
  <c r="K180" i="107"/>
  <c r="I180" i="107"/>
  <c r="L179" i="107"/>
  <c r="K179" i="107"/>
  <c r="I179" i="107"/>
  <c r="L178" i="107"/>
  <c r="K178" i="107"/>
  <c r="I178" i="107"/>
  <c r="L177" i="107"/>
  <c r="K177" i="107"/>
  <c r="I177" i="107"/>
  <c r="L176" i="107"/>
  <c r="K176" i="107"/>
  <c r="I176" i="107"/>
  <c r="L175" i="107"/>
  <c r="K175" i="107"/>
  <c r="I175" i="107"/>
  <c r="H101" i="107"/>
  <c r="H100" i="107"/>
  <c r="H99" i="107"/>
  <c r="H98" i="107"/>
  <c r="H97" i="107"/>
  <c r="H96" i="107"/>
  <c r="H95" i="107"/>
  <c r="H94" i="107"/>
  <c r="H93" i="107"/>
  <c r="H92" i="107"/>
  <c r="H91" i="107"/>
  <c r="H90" i="107"/>
  <c r="H89" i="107"/>
  <c r="H88" i="107"/>
  <c r="H87" i="107"/>
  <c r="J73" i="107"/>
  <c r="J72" i="107"/>
  <c r="J71" i="107"/>
  <c r="J70" i="107"/>
  <c r="J69" i="107"/>
  <c r="J68" i="107"/>
  <c r="J67" i="107"/>
  <c r="J66" i="107"/>
  <c r="J65" i="107"/>
  <c r="J64" i="107"/>
  <c r="J63" i="107"/>
  <c r="J62" i="107"/>
  <c r="J61" i="107"/>
  <c r="J60" i="107"/>
  <c r="J59" i="107"/>
  <c r="Q20" i="78" l="1"/>
  <c r="P20" i="78"/>
  <c r="O20" i="78"/>
  <c r="N20" i="78"/>
  <c r="M20" i="78"/>
  <c r="L20" i="78"/>
  <c r="K20" i="78"/>
  <c r="J20" i="78"/>
  <c r="I20" i="78"/>
  <c r="H20" i="78"/>
  <c r="G20" i="78"/>
  <c r="F20" i="78"/>
  <c r="E20" i="78"/>
  <c r="Q16" i="78"/>
  <c r="P16" i="78"/>
  <c r="O16" i="78"/>
  <c r="N16" i="78"/>
  <c r="M16" i="78"/>
  <c r="L16" i="78"/>
  <c r="K16" i="78"/>
  <c r="J16" i="78"/>
  <c r="I16" i="78"/>
  <c r="H16" i="78"/>
  <c r="G16" i="78"/>
  <c r="F16" i="78"/>
  <c r="Q12" i="78"/>
  <c r="P12" i="78"/>
  <c r="O12" i="78"/>
  <c r="N12" i="78"/>
  <c r="M12" i="78"/>
  <c r="L12" i="78"/>
  <c r="K12" i="78"/>
  <c r="J12" i="78"/>
  <c r="I12" i="78"/>
  <c r="H12" i="78"/>
  <c r="G12" i="78"/>
  <c r="F12" i="78"/>
  <c r="E12" i="78"/>
  <c r="Q10" i="78"/>
  <c r="P10" i="78"/>
  <c r="O10" i="78"/>
  <c r="N10" i="78"/>
  <c r="M10" i="78"/>
  <c r="L10" i="78"/>
  <c r="K10" i="78"/>
  <c r="J10" i="78"/>
  <c r="I10" i="78"/>
  <c r="H10" i="78"/>
  <c r="G10" i="78"/>
  <c r="F10" i="78"/>
  <c r="E10" i="78"/>
  <c r="Q9" i="78"/>
  <c r="P9" i="78"/>
  <c r="O9" i="78"/>
  <c r="N9" i="78"/>
  <c r="M9" i="78"/>
  <c r="L9" i="78"/>
  <c r="K9" i="78"/>
  <c r="J9" i="78"/>
  <c r="I9" i="78"/>
  <c r="H9" i="78"/>
  <c r="G9" i="78"/>
  <c r="F9" i="78"/>
  <c r="E9" i="78"/>
  <c r="I201" i="102" l="1"/>
  <c r="M201" i="102" s="1"/>
  <c r="J201" i="102"/>
  <c r="N201" i="102" s="1"/>
  <c r="K201" i="102"/>
  <c r="O201" i="102" s="1"/>
  <c r="L201" i="102"/>
  <c r="P201" i="102" s="1"/>
  <c r="I202" i="102"/>
  <c r="M202" i="102" s="1"/>
  <c r="J202" i="102"/>
  <c r="N202" i="102" s="1"/>
  <c r="K202" i="102"/>
  <c r="O202" i="102" s="1"/>
  <c r="L202" i="102"/>
  <c r="P202" i="102" s="1"/>
  <c r="I203" i="102"/>
  <c r="M203" i="102" s="1"/>
  <c r="J203" i="102"/>
  <c r="N203" i="102" s="1"/>
  <c r="K203" i="102"/>
  <c r="O203" i="102" s="1"/>
  <c r="L203" i="102"/>
  <c r="P203" i="102" s="1"/>
  <c r="I204" i="102"/>
  <c r="M204" i="102" s="1"/>
  <c r="J204" i="102"/>
  <c r="N204" i="102" s="1"/>
  <c r="K204" i="102"/>
  <c r="O204" i="102" s="1"/>
  <c r="L204" i="102"/>
  <c r="P204" i="102" s="1"/>
  <c r="I205" i="102"/>
  <c r="M205" i="102" s="1"/>
  <c r="J205" i="102"/>
  <c r="N205" i="102" s="1"/>
  <c r="K205" i="102"/>
  <c r="O205" i="102" s="1"/>
  <c r="L205" i="102"/>
  <c r="P205" i="102" s="1"/>
  <c r="I206" i="102"/>
  <c r="M206" i="102" s="1"/>
  <c r="J206" i="102"/>
  <c r="N206" i="102" s="1"/>
  <c r="K206" i="102"/>
  <c r="O206" i="102" s="1"/>
  <c r="L206" i="102"/>
  <c r="P206" i="102" s="1"/>
  <c r="I207" i="102"/>
  <c r="M207" i="102" s="1"/>
  <c r="J207" i="102"/>
  <c r="N207" i="102" s="1"/>
  <c r="K207" i="102"/>
  <c r="O207" i="102" s="1"/>
  <c r="L207" i="102"/>
  <c r="P207" i="102" s="1"/>
  <c r="I208" i="102"/>
  <c r="M208" i="102" s="1"/>
  <c r="J208" i="102"/>
  <c r="N208" i="102" s="1"/>
  <c r="K208" i="102"/>
  <c r="O208" i="102" s="1"/>
  <c r="L208" i="102"/>
  <c r="P208" i="102" s="1"/>
  <c r="I209" i="102"/>
  <c r="M209" i="102" s="1"/>
  <c r="J209" i="102"/>
  <c r="N209" i="102" s="1"/>
  <c r="K209" i="102"/>
  <c r="O209" i="102" s="1"/>
  <c r="L209" i="102"/>
  <c r="P209" i="102" s="1"/>
  <c r="I210" i="102"/>
  <c r="M210" i="102" s="1"/>
  <c r="J210" i="102"/>
  <c r="N210" i="102" s="1"/>
  <c r="K210" i="102"/>
  <c r="O210" i="102" s="1"/>
  <c r="L210" i="102"/>
  <c r="P210" i="102" s="1"/>
  <c r="I211" i="102"/>
  <c r="M211" i="102" s="1"/>
  <c r="J211" i="102"/>
  <c r="N211" i="102" s="1"/>
  <c r="K211" i="102"/>
  <c r="O211" i="102" s="1"/>
  <c r="L211" i="102"/>
  <c r="P211" i="102" s="1"/>
  <c r="I212" i="102"/>
  <c r="M212" i="102" s="1"/>
  <c r="J212" i="102"/>
  <c r="N212" i="102" s="1"/>
  <c r="K212" i="102"/>
  <c r="O212" i="102" s="1"/>
  <c r="L212" i="102"/>
  <c r="P212" i="102" s="1"/>
  <c r="I213" i="102"/>
  <c r="M213" i="102" s="1"/>
  <c r="J213" i="102"/>
  <c r="N213" i="102" s="1"/>
  <c r="K213" i="102"/>
  <c r="O213" i="102" s="1"/>
  <c r="L213" i="102"/>
  <c r="P213" i="102" s="1"/>
  <c r="I214" i="102"/>
  <c r="M214" i="102" s="1"/>
  <c r="J214" i="102"/>
  <c r="N214" i="102" s="1"/>
  <c r="K214" i="102"/>
  <c r="O214" i="102" s="1"/>
  <c r="L214" i="102"/>
  <c r="P214" i="102" s="1"/>
  <c r="J200" i="102"/>
  <c r="N200" i="102" s="1"/>
  <c r="K200" i="102"/>
  <c r="O200" i="102" s="1"/>
  <c r="L200" i="102"/>
  <c r="P200" i="102" s="1"/>
  <c r="I200" i="102"/>
  <c r="M200" i="102" s="1"/>
  <c r="Q200" i="102" s="1"/>
  <c r="AC70" i="102"/>
  <c r="AD70" i="102"/>
  <c r="AC71" i="102"/>
  <c r="AD71" i="102"/>
  <c r="AC72" i="102"/>
  <c r="AD72" i="102"/>
  <c r="AC73" i="102"/>
  <c r="AD73" i="102"/>
  <c r="AC74" i="102"/>
  <c r="AD74" i="102"/>
  <c r="AC75" i="102"/>
  <c r="AD75" i="102"/>
  <c r="AC76" i="102"/>
  <c r="AD76" i="102"/>
  <c r="AC77" i="102"/>
  <c r="AD77" i="102"/>
  <c r="AC78" i="102"/>
  <c r="AD78" i="102"/>
  <c r="AC79" i="102"/>
  <c r="AD79" i="102"/>
  <c r="AC80" i="102"/>
  <c r="AD80" i="102"/>
  <c r="AC81" i="102"/>
  <c r="AD81" i="102"/>
  <c r="AC82" i="102"/>
  <c r="AD82" i="102"/>
  <c r="AC83" i="102"/>
  <c r="AD83" i="102"/>
  <c r="AD69" i="102"/>
  <c r="AC69" i="102"/>
  <c r="U69" i="102" s="1"/>
  <c r="Z81" i="102"/>
  <c r="V70" i="102"/>
  <c r="V71" i="102"/>
  <c r="V72" i="102"/>
  <c r="V73" i="102"/>
  <c r="V74" i="102"/>
  <c r="V75" i="102"/>
  <c r="V76" i="102"/>
  <c r="V77" i="102"/>
  <c r="V78" i="102"/>
  <c r="V79" i="102"/>
  <c r="V80" i="102"/>
  <c r="V81" i="102"/>
  <c r="V82" i="102"/>
  <c r="V83" i="102"/>
  <c r="V69" i="102"/>
  <c r="L70" i="102"/>
  <c r="Z70" i="102" s="1"/>
  <c r="L71" i="102"/>
  <c r="Z71" i="102" s="1"/>
  <c r="L72" i="102"/>
  <c r="Z72" i="102" s="1"/>
  <c r="L73" i="102"/>
  <c r="Z73" i="102" s="1"/>
  <c r="L74" i="102"/>
  <c r="Z74" i="102" s="1"/>
  <c r="L75" i="102"/>
  <c r="Z75" i="102" s="1"/>
  <c r="L76" i="102"/>
  <c r="Z76" i="102" s="1"/>
  <c r="L77" i="102"/>
  <c r="Z77" i="102" s="1"/>
  <c r="L78" i="102"/>
  <c r="Z78" i="102" s="1"/>
  <c r="L79" i="102"/>
  <c r="Z79" i="102" s="1"/>
  <c r="L80" i="102"/>
  <c r="Z80" i="102" s="1"/>
  <c r="L81" i="102"/>
  <c r="L82" i="102"/>
  <c r="Z82" i="102" s="1"/>
  <c r="L83" i="102"/>
  <c r="Z83" i="102" s="1"/>
  <c r="L69" i="102"/>
  <c r="Z69" i="102" s="1"/>
  <c r="K70" i="102"/>
  <c r="Y70" i="102" s="1"/>
  <c r="K71" i="102"/>
  <c r="Y71" i="102" s="1"/>
  <c r="K72" i="102"/>
  <c r="Y72" i="102" s="1"/>
  <c r="K73" i="102"/>
  <c r="Y73" i="102" s="1"/>
  <c r="K74" i="102"/>
  <c r="Y74" i="102" s="1"/>
  <c r="K75" i="102"/>
  <c r="Y75" i="102" s="1"/>
  <c r="K76" i="102"/>
  <c r="Y76" i="102" s="1"/>
  <c r="K77" i="102"/>
  <c r="Y77" i="102" s="1"/>
  <c r="K78" i="102"/>
  <c r="Y78" i="102" s="1"/>
  <c r="K79" i="102"/>
  <c r="Y79" i="102" s="1"/>
  <c r="K80" i="102"/>
  <c r="Y80" i="102" s="1"/>
  <c r="K81" i="102"/>
  <c r="Y81" i="102" s="1"/>
  <c r="K82" i="102"/>
  <c r="Y82" i="102" s="1"/>
  <c r="K83" i="102"/>
  <c r="Y83" i="102" s="1"/>
  <c r="K69" i="102"/>
  <c r="Y69" i="102" s="1"/>
  <c r="I70" i="102"/>
  <c r="J70" i="102"/>
  <c r="I71" i="102"/>
  <c r="J71" i="102"/>
  <c r="I72" i="102"/>
  <c r="J72" i="102"/>
  <c r="I73" i="102"/>
  <c r="J73" i="102"/>
  <c r="I74" i="102"/>
  <c r="J74" i="102"/>
  <c r="I75" i="102"/>
  <c r="J75" i="102"/>
  <c r="I76" i="102"/>
  <c r="J76" i="102"/>
  <c r="I77" i="102"/>
  <c r="J77" i="102"/>
  <c r="I78" i="102"/>
  <c r="J78" i="102"/>
  <c r="I79" i="102"/>
  <c r="J79" i="102"/>
  <c r="I80" i="102"/>
  <c r="J80" i="102"/>
  <c r="I81" i="102"/>
  <c r="J81" i="102"/>
  <c r="I82" i="102"/>
  <c r="J82" i="102"/>
  <c r="I83" i="102"/>
  <c r="J83" i="102"/>
  <c r="J69" i="102"/>
  <c r="I69" i="102"/>
  <c r="H315" i="102"/>
  <c r="H314" i="102"/>
  <c r="H313" i="102"/>
  <c r="H312" i="102"/>
  <c r="H311" i="102"/>
  <c r="H310" i="102"/>
  <c r="H309" i="102"/>
  <c r="H308" i="102"/>
  <c r="H307" i="102"/>
  <c r="H306" i="102"/>
  <c r="H305" i="102"/>
  <c r="H304" i="102"/>
  <c r="H303" i="102"/>
  <c r="H302" i="102"/>
  <c r="H301" i="102"/>
  <c r="H289" i="102"/>
  <c r="H288" i="102"/>
  <c r="H287" i="102"/>
  <c r="H286" i="102"/>
  <c r="H285" i="102"/>
  <c r="H284" i="102"/>
  <c r="H283" i="102"/>
  <c r="H282" i="102"/>
  <c r="H281" i="102"/>
  <c r="H280" i="102"/>
  <c r="H279" i="102"/>
  <c r="H278" i="102"/>
  <c r="H277" i="102"/>
  <c r="H276" i="102"/>
  <c r="H275" i="102"/>
  <c r="I254" i="102"/>
  <c r="I253" i="102"/>
  <c r="I252" i="102"/>
  <c r="I251" i="102"/>
  <c r="I250" i="102"/>
  <c r="I249" i="102"/>
  <c r="I248" i="102"/>
  <c r="I247" i="102"/>
  <c r="I246" i="102"/>
  <c r="I245" i="102"/>
  <c r="I244" i="102"/>
  <c r="I243" i="102"/>
  <c r="I242" i="102"/>
  <c r="I241" i="102"/>
  <c r="I240" i="102"/>
  <c r="L43" i="102"/>
  <c r="K43" i="102"/>
  <c r="L42" i="102"/>
  <c r="K42" i="102"/>
  <c r="L41" i="102"/>
  <c r="K41" i="102"/>
  <c r="L40" i="102"/>
  <c r="K40" i="102"/>
  <c r="L39" i="102"/>
  <c r="K39" i="102"/>
  <c r="L38" i="102"/>
  <c r="K38" i="102"/>
  <c r="L37" i="102"/>
  <c r="K37" i="102"/>
  <c r="L36" i="102"/>
  <c r="K36" i="102"/>
  <c r="L35" i="102"/>
  <c r="K35" i="102"/>
  <c r="L34" i="102"/>
  <c r="K34" i="102"/>
  <c r="L33" i="102"/>
  <c r="K33" i="102"/>
  <c r="L32" i="102"/>
  <c r="K32" i="102"/>
  <c r="L31" i="102"/>
  <c r="K31" i="102"/>
  <c r="L30" i="102"/>
  <c r="K30" i="102"/>
  <c r="U80" i="102" l="1"/>
  <c r="U72" i="102"/>
  <c r="U83" i="102"/>
  <c r="U79" i="102"/>
  <c r="U75" i="102"/>
  <c r="U71" i="102"/>
  <c r="U82" i="102"/>
  <c r="U74" i="102"/>
  <c r="U77" i="102"/>
  <c r="Q206" i="102"/>
  <c r="Q214" i="102"/>
  <c r="Q210" i="102"/>
  <c r="Q202" i="102"/>
  <c r="W79" i="102"/>
  <c r="U78" i="102"/>
  <c r="U70" i="102"/>
  <c r="AA70" i="102" s="1"/>
  <c r="Q212" i="102"/>
  <c r="Q208" i="102"/>
  <c r="Q204" i="102"/>
  <c r="U81" i="102"/>
  <c r="U73" i="102"/>
  <c r="U76" i="102"/>
  <c r="Q203" i="102"/>
  <c r="Q213" i="102"/>
  <c r="Q207" i="102"/>
  <c r="Q211" i="102"/>
  <c r="Q205" i="102"/>
  <c r="Q209" i="102"/>
  <c r="Q201" i="102"/>
  <c r="W70" i="102"/>
  <c r="W77" i="102"/>
  <c r="AA77" i="102" s="1"/>
  <c r="W78" i="102"/>
  <c r="AA78" i="102" s="1"/>
  <c r="W81" i="102"/>
  <c r="W73" i="102"/>
  <c r="W69" i="102"/>
  <c r="AA69" i="102" s="1"/>
  <c r="W82" i="102"/>
  <c r="W74" i="102"/>
  <c r="W75" i="102"/>
  <c r="AA75" i="102" s="1"/>
  <c r="AA79" i="102"/>
  <c r="AA82" i="102"/>
  <c r="W76" i="102"/>
  <c r="W80" i="102"/>
  <c r="AA80" i="102" s="1"/>
  <c r="W72" i="102"/>
  <c r="AA72" i="102" s="1"/>
  <c r="W71" i="102"/>
  <c r="W83" i="102"/>
  <c r="AA83" i="102" s="1"/>
  <c r="I81" i="100"/>
  <c r="K82" i="100"/>
  <c r="K11" i="100"/>
  <c r="J4" i="100"/>
  <c r="K4" i="100" s="1"/>
  <c r="J5" i="100"/>
  <c r="K5" i="100" s="1"/>
  <c r="J6" i="100"/>
  <c r="K6" i="100" s="1"/>
  <c r="J7" i="100"/>
  <c r="K7" i="100" s="1"/>
  <c r="J8" i="100"/>
  <c r="K8" i="100" s="1"/>
  <c r="J9" i="100"/>
  <c r="K9" i="100" s="1"/>
  <c r="J11" i="100"/>
  <c r="J16" i="100"/>
  <c r="K16" i="100" s="1"/>
  <c r="J21" i="100"/>
  <c r="K21" i="100" s="1"/>
  <c r="J22" i="100"/>
  <c r="K22" i="100" s="1"/>
  <c r="J23" i="100"/>
  <c r="K23" i="100" s="1"/>
  <c r="J32" i="100"/>
  <c r="K32" i="100" s="1"/>
  <c r="J33" i="100"/>
  <c r="K33" i="100" s="1"/>
  <c r="J35" i="100"/>
  <c r="K35" i="100" s="1"/>
  <c r="J36" i="100"/>
  <c r="K36" i="100" s="1"/>
  <c r="J37" i="100"/>
  <c r="K37" i="100" s="1"/>
  <c r="J40" i="100"/>
  <c r="K40" i="100" s="1"/>
  <c r="J41" i="100"/>
  <c r="K41" i="100" s="1"/>
  <c r="J42" i="100"/>
  <c r="K42" i="100" s="1"/>
  <c r="J43" i="100"/>
  <c r="K43" i="100" s="1"/>
  <c r="J44" i="100"/>
  <c r="K44" i="100" s="1"/>
  <c r="J45" i="100"/>
  <c r="K45" i="100" s="1"/>
  <c r="J46" i="100"/>
  <c r="K46" i="100" s="1"/>
  <c r="J47" i="100"/>
  <c r="K47" i="100" s="1"/>
  <c r="J48" i="100"/>
  <c r="K48" i="100" s="1"/>
  <c r="J49" i="100"/>
  <c r="K49" i="100" s="1"/>
  <c r="J51" i="100"/>
  <c r="K51" i="100" s="1"/>
  <c r="J55" i="100"/>
  <c r="K55" i="100" s="1"/>
  <c r="J56" i="100"/>
  <c r="K56" i="100" s="1"/>
  <c r="J57" i="100"/>
  <c r="K57" i="100" s="1"/>
  <c r="J71" i="100"/>
  <c r="K71" i="100" s="1"/>
  <c r="J72" i="100"/>
  <c r="K72" i="100" s="1"/>
  <c r="J82" i="100"/>
  <c r="J91" i="100"/>
  <c r="K91" i="100" s="1"/>
  <c r="H103" i="101"/>
  <c r="A100" i="101"/>
  <c r="A99" i="101"/>
  <c r="A98" i="101"/>
  <c r="A97" i="101"/>
  <c r="A96" i="101"/>
  <c r="A95" i="101"/>
  <c r="A94" i="101"/>
  <c r="A93" i="101"/>
  <c r="A92" i="101"/>
  <c r="A91" i="101"/>
  <c r="A90" i="101"/>
  <c r="A89" i="101"/>
  <c r="A88" i="101"/>
  <c r="A87" i="101"/>
  <c r="A86" i="101"/>
  <c r="A85" i="101"/>
  <c r="A84" i="101"/>
  <c r="A83" i="101"/>
  <c r="A82" i="101"/>
  <c r="A81" i="101"/>
  <c r="A80" i="101"/>
  <c r="A79" i="101"/>
  <c r="A78" i="101"/>
  <c r="A77" i="101"/>
  <c r="A76" i="101"/>
  <c r="A75" i="101"/>
  <c r="A74" i="101"/>
  <c r="A73" i="101"/>
  <c r="A72" i="101"/>
  <c r="A71" i="101"/>
  <c r="A70" i="101"/>
  <c r="A69" i="101"/>
  <c r="A68" i="101"/>
  <c r="A67" i="101"/>
  <c r="A66" i="101"/>
  <c r="A65" i="101"/>
  <c r="A64" i="101"/>
  <c r="A63" i="101"/>
  <c r="A62" i="101"/>
  <c r="A61" i="101"/>
  <c r="A60" i="101"/>
  <c r="A59" i="101"/>
  <c r="A58" i="101"/>
  <c r="A57" i="101"/>
  <c r="A56" i="101"/>
  <c r="A55" i="101"/>
  <c r="A54" i="101"/>
  <c r="A53" i="101"/>
  <c r="A52" i="101"/>
  <c r="A51" i="101"/>
  <c r="A50" i="101"/>
  <c r="A49" i="101"/>
  <c r="A48" i="101"/>
  <c r="A47" i="101"/>
  <c r="A46" i="101"/>
  <c r="A45" i="101"/>
  <c r="A44" i="101"/>
  <c r="A43" i="101"/>
  <c r="A42" i="101"/>
  <c r="A41" i="101"/>
  <c r="A40" i="101"/>
  <c r="A39" i="101"/>
  <c r="A38" i="101"/>
  <c r="A37" i="101"/>
  <c r="A36" i="101"/>
  <c r="A35" i="101"/>
  <c r="A34" i="101"/>
  <c r="A33" i="101"/>
  <c r="A32" i="101"/>
  <c r="A31" i="101"/>
  <c r="A30" i="101"/>
  <c r="A29" i="101"/>
  <c r="A28" i="101"/>
  <c r="A27" i="101"/>
  <c r="A26" i="101"/>
  <c r="A25" i="101"/>
  <c r="A24" i="101"/>
  <c r="A23" i="101"/>
  <c r="A22" i="101"/>
  <c r="A21" i="101"/>
  <c r="A20" i="101"/>
  <c r="A19" i="101"/>
  <c r="A18" i="101"/>
  <c r="A17" i="101"/>
  <c r="A16" i="101"/>
  <c r="A15" i="101"/>
  <c r="A14" i="101"/>
  <c r="A13" i="101"/>
  <c r="AA74" i="102" l="1"/>
  <c r="AA71" i="102"/>
  <c r="AA73" i="102"/>
  <c r="AA76" i="102"/>
  <c r="AA81" i="102"/>
  <c r="H58" i="100"/>
  <c r="I58" i="100" s="1"/>
  <c r="J58" i="100" s="1"/>
  <c r="K58" i="100" s="1"/>
  <c r="H43" i="100"/>
  <c r="H37" i="100"/>
  <c r="H6" i="100"/>
  <c r="H7" i="100"/>
  <c r="H8" i="100"/>
  <c r="H10" i="100"/>
  <c r="I10" i="100" s="1"/>
  <c r="H11" i="100"/>
  <c r="H12" i="100"/>
  <c r="I12" i="100" s="1"/>
  <c r="J12" i="100" s="1"/>
  <c r="K12" i="100" s="1"/>
  <c r="H13" i="100"/>
  <c r="I13" i="100" s="1"/>
  <c r="J13" i="100" s="1"/>
  <c r="K13" i="100" s="1"/>
  <c r="H14" i="100"/>
  <c r="I14" i="100" s="1"/>
  <c r="J14" i="100" s="1"/>
  <c r="K14" i="100" s="1"/>
  <c r="H15" i="100"/>
  <c r="I15" i="100" s="1"/>
  <c r="J15" i="100" s="1"/>
  <c r="K15" i="100" s="1"/>
  <c r="H16" i="100"/>
  <c r="H17" i="100"/>
  <c r="I17" i="100" s="1"/>
  <c r="J17" i="100" s="1"/>
  <c r="K17" i="100" s="1"/>
  <c r="H18" i="100"/>
  <c r="I18" i="100" s="1"/>
  <c r="J18" i="100" s="1"/>
  <c r="K18" i="100" s="1"/>
  <c r="H19" i="100"/>
  <c r="I19" i="100" s="1"/>
  <c r="H20" i="100"/>
  <c r="I20" i="100" s="1"/>
  <c r="J20" i="100" s="1"/>
  <c r="K20" i="100" s="1"/>
  <c r="H21" i="100"/>
  <c r="H24" i="100"/>
  <c r="I24" i="100" s="1"/>
  <c r="J24" i="100" s="1"/>
  <c r="K24" i="100" s="1"/>
  <c r="H25" i="100"/>
  <c r="I25" i="100" s="1"/>
  <c r="J25" i="100" s="1"/>
  <c r="K25" i="100" s="1"/>
  <c r="H26" i="100"/>
  <c r="I26" i="100" s="1"/>
  <c r="J26" i="100" s="1"/>
  <c r="K26" i="100" s="1"/>
  <c r="H27" i="100"/>
  <c r="I27" i="100" s="1"/>
  <c r="J27" i="100" s="1"/>
  <c r="K27" i="100" s="1"/>
  <c r="H28" i="100"/>
  <c r="I28" i="100" s="1"/>
  <c r="J28" i="100" s="1"/>
  <c r="K28" i="100" s="1"/>
  <c r="H29" i="100"/>
  <c r="I29" i="100" s="1"/>
  <c r="J29" i="100" s="1"/>
  <c r="K29" i="100" s="1"/>
  <c r="H30" i="100"/>
  <c r="I30" i="100" s="1"/>
  <c r="J30" i="100" s="1"/>
  <c r="K30" i="100" s="1"/>
  <c r="H31" i="100"/>
  <c r="I31" i="100" s="1"/>
  <c r="J31" i="100" s="1"/>
  <c r="K31" i="100" s="1"/>
  <c r="H32" i="100"/>
  <c r="H34" i="100"/>
  <c r="I34" i="100" s="1"/>
  <c r="J34" i="100" s="1"/>
  <c r="K34" i="100" s="1"/>
  <c r="H35" i="100"/>
  <c r="H38" i="100"/>
  <c r="I38" i="100" s="1"/>
  <c r="J38" i="100" s="1"/>
  <c r="K38" i="100" s="1"/>
  <c r="H39" i="100"/>
  <c r="I39" i="100" s="1"/>
  <c r="J39" i="100" s="1"/>
  <c r="K39" i="100" s="1"/>
  <c r="H40" i="100"/>
  <c r="H44" i="100"/>
  <c r="H45" i="100"/>
  <c r="H46" i="100"/>
  <c r="H47" i="100"/>
  <c r="H50" i="100"/>
  <c r="I50" i="100" s="1"/>
  <c r="J50" i="100" s="1"/>
  <c r="K50" i="100" s="1"/>
  <c r="H51" i="100"/>
  <c r="H52" i="100"/>
  <c r="I52" i="100" s="1"/>
  <c r="J52" i="100" s="1"/>
  <c r="K52" i="100" s="1"/>
  <c r="H53" i="100"/>
  <c r="I53" i="100" s="1"/>
  <c r="J53" i="100" s="1"/>
  <c r="K53" i="100" s="1"/>
  <c r="H54" i="100"/>
  <c r="I54" i="100" s="1"/>
  <c r="J54" i="100" s="1"/>
  <c r="K54" i="100" s="1"/>
  <c r="H55" i="100"/>
  <c r="H59" i="100"/>
  <c r="I59" i="100" s="1"/>
  <c r="J59" i="100" s="1"/>
  <c r="K59" i="100" s="1"/>
  <c r="H60" i="100"/>
  <c r="I60" i="100" s="1"/>
  <c r="J60" i="100" s="1"/>
  <c r="K60" i="100" s="1"/>
  <c r="H61" i="100"/>
  <c r="I61" i="100" s="1"/>
  <c r="J61" i="100" s="1"/>
  <c r="K61" i="100" s="1"/>
  <c r="H62" i="100"/>
  <c r="I62" i="100" s="1"/>
  <c r="H63" i="100"/>
  <c r="I63" i="100" s="1"/>
  <c r="J63" i="100" s="1"/>
  <c r="K63" i="100" s="1"/>
  <c r="H64" i="100"/>
  <c r="I64" i="100" s="1"/>
  <c r="J64" i="100" s="1"/>
  <c r="K64" i="100" s="1"/>
  <c r="H65" i="100"/>
  <c r="I65" i="100" s="1"/>
  <c r="J65" i="100" s="1"/>
  <c r="K65" i="100" s="1"/>
  <c r="H66" i="100"/>
  <c r="I66" i="100" s="1"/>
  <c r="J66" i="100" s="1"/>
  <c r="K66" i="100" s="1"/>
  <c r="H67" i="100"/>
  <c r="I67" i="100" s="1"/>
  <c r="J67" i="100" s="1"/>
  <c r="K67" i="100" s="1"/>
  <c r="H68" i="100"/>
  <c r="I68" i="100" s="1"/>
  <c r="J68" i="100" s="1"/>
  <c r="K68" i="100" s="1"/>
  <c r="H69" i="100"/>
  <c r="I69" i="100" s="1"/>
  <c r="J69" i="100" s="1"/>
  <c r="K69" i="100" s="1"/>
  <c r="H70" i="100"/>
  <c r="I70" i="100" s="1"/>
  <c r="J70" i="100" s="1"/>
  <c r="K70" i="100" s="1"/>
  <c r="H71" i="100"/>
  <c r="H73" i="100"/>
  <c r="I73" i="100" s="1"/>
  <c r="J73" i="100" s="1"/>
  <c r="K73" i="100" s="1"/>
  <c r="H74" i="100"/>
  <c r="I74" i="100" s="1"/>
  <c r="J74" i="100" s="1"/>
  <c r="K74" i="100" s="1"/>
  <c r="H75" i="100"/>
  <c r="I75" i="100" s="1"/>
  <c r="J75" i="100" s="1"/>
  <c r="K75" i="100" s="1"/>
  <c r="H76" i="100"/>
  <c r="H77" i="100"/>
  <c r="I77" i="100" s="1"/>
  <c r="J77" i="100" s="1"/>
  <c r="K77" i="100" s="1"/>
  <c r="H78" i="100"/>
  <c r="I78" i="100" s="1"/>
  <c r="J78" i="100" s="1"/>
  <c r="K78" i="100" s="1"/>
  <c r="H79" i="100"/>
  <c r="H80" i="100"/>
  <c r="I80" i="100" s="1"/>
  <c r="J80" i="100" s="1"/>
  <c r="K80" i="100" s="1"/>
  <c r="H82" i="100"/>
  <c r="H83" i="100"/>
  <c r="I83" i="100" s="1"/>
  <c r="J83" i="100" s="1"/>
  <c r="K83" i="100" s="1"/>
  <c r="H84" i="100"/>
  <c r="I84" i="100" s="1"/>
  <c r="J84" i="100" s="1"/>
  <c r="K84" i="100" s="1"/>
  <c r="H85" i="100"/>
  <c r="I85" i="100" s="1"/>
  <c r="J85" i="100" s="1"/>
  <c r="K85" i="100" s="1"/>
  <c r="H86" i="100"/>
  <c r="I86" i="100" s="1"/>
  <c r="J86" i="100" s="1"/>
  <c r="K86" i="100" s="1"/>
  <c r="H87" i="100"/>
  <c r="I87" i="100" s="1"/>
  <c r="J87" i="100" s="1"/>
  <c r="K87" i="100" s="1"/>
  <c r="H88" i="100"/>
  <c r="I88" i="100" s="1"/>
  <c r="J88" i="100" s="1"/>
  <c r="K88" i="100" s="1"/>
  <c r="H89" i="100"/>
  <c r="I89" i="100" s="1"/>
  <c r="J89" i="100" s="1"/>
  <c r="K89" i="100" s="1"/>
  <c r="H90" i="100"/>
  <c r="I90" i="100" s="1"/>
  <c r="J90" i="100" s="1"/>
  <c r="K90" i="100" s="1"/>
  <c r="H91" i="100"/>
  <c r="H92" i="100"/>
  <c r="H93" i="100"/>
  <c r="I93" i="100" s="1"/>
  <c r="J93" i="100" s="1"/>
  <c r="K93" i="100" s="1"/>
  <c r="H94" i="100"/>
  <c r="I94" i="100" s="1"/>
  <c r="J94" i="100" s="1"/>
  <c r="K94" i="100" s="1"/>
  <c r="H5" i="100"/>
  <c r="H4" i="100"/>
  <c r="H3" i="100"/>
  <c r="I3" i="100" s="1"/>
  <c r="J3" i="100" s="1"/>
  <c r="K3" i="100" s="1"/>
  <c r="I79" i="100" l="1"/>
  <c r="J79" i="100" s="1"/>
  <c r="K79" i="100"/>
  <c r="I76" i="100"/>
  <c r="J76" i="100" s="1"/>
  <c r="K76" i="100"/>
  <c r="J19" i="100"/>
  <c r="K19" i="100"/>
  <c r="J10" i="100"/>
  <c r="K10" i="100"/>
  <c r="J62" i="100"/>
  <c r="K62" i="100"/>
  <c r="I92" i="100"/>
  <c r="J92" i="100" s="1"/>
  <c r="K92" i="100"/>
  <c r="H6" i="99"/>
  <c r="H13" i="99" s="1"/>
  <c r="I6" i="99"/>
  <c r="I13" i="99" s="1"/>
  <c r="J6" i="99"/>
  <c r="J13" i="99" s="1"/>
  <c r="K6" i="99"/>
  <c r="K13" i="99" s="1"/>
  <c r="L6" i="99"/>
  <c r="L13" i="99" s="1"/>
  <c r="M6" i="99"/>
  <c r="M13" i="99" s="1"/>
  <c r="N6" i="99"/>
  <c r="N13" i="99" s="1"/>
  <c r="O6" i="99"/>
  <c r="O13" i="99" s="1"/>
  <c r="P6" i="99"/>
  <c r="P13" i="99" s="1"/>
  <c r="Q6" i="99"/>
  <c r="Q13" i="99" s="1"/>
  <c r="R6" i="99"/>
  <c r="R13" i="99" s="1"/>
  <c r="S6" i="99"/>
  <c r="S13" i="99" s="1"/>
  <c r="H7" i="99"/>
  <c r="H14" i="99" s="1"/>
  <c r="I7" i="99"/>
  <c r="I14" i="99" s="1"/>
  <c r="J7" i="99"/>
  <c r="J14" i="99" s="1"/>
  <c r="K7" i="99"/>
  <c r="K14" i="99" s="1"/>
  <c r="L7" i="99"/>
  <c r="L14" i="99" s="1"/>
  <c r="M7" i="99"/>
  <c r="M14" i="99" s="1"/>
  <c r="N7" i="99"/>
  <c r="N14" i="99" s="1"/>
  <c r="O7" i="99"/>
  <c r="O14" i="99" s="1"/>
  <c r="P7" i="99"/>
  <c r="P14" i="99" s="1"/>
  <c r="Q7" i="99"/>
  <c r="Q14" i="99" s="1"/>
  <c r="R7" i="99"/>
  <c r="R14" i="99" s="1"/>
  <c r="S7" i="99"/>
  <c r="S14" i="99" s="1"/>
  <c r="H8" i="99"/>
  <c r="H15" i="99" s="1"/>
  <c r="I8" i="99"/>
  <c r="I15" i="99" s="1"/>
  <c r="J8" i="99"/>
  <c r="J15" i="99" s="1"/>
  <c r="K8" i="99"/>
  <c r="K15" i="99" s="1"/>
  <c r="L8" i="99"/>
  <c r="L15" i="99" s="1"/>
  <c r="M8" i="99"/>
  <c r="M15" i="99" s="1"/>
  <c r="N8" i="99"/>
  <c r="N15" i="99" s="1"/>
  <c r="O8" i="99"/>
  <c r="O15" i="99" s="1"/>
  <c r="P8" i="99"/>
  <c r="P15" i="99" s="1"/>
  <c r="Q8" i="99"/>
  <c r="Q15" i="99" s="1"/>
  <c r="R8" i="99"/>
  <c r="R15" i="99" s="1"/>
  <c r="S8" i="99"/>
  <c r="S15" i="99" s="1"/>
  <c r="H9" i="99"/>
  <c r="H16" i="99" s="1"/>
  <c r="I9" i="99"/>
  <c r="I16" i="99" s="1"/>
  <c r="J9" i="99"/>
  <c r="J16" i="99" s="1"/>
  <c r="K9" i="99"/>
  <c r="K16" i="99" s="1"/>
  <c r="L9" i="99"/>
  <c r="L16" i="99" s="1"/>
  <c r="M9" i="99"/>
  <c r="M16" i="99" s="1"/>
  <c r="N9" i="99"/>
  <c r="N16" i="99" s="1"/>
  <c r="O9" i="99"/>
  <c r="O16" i="99" s="1"/>
  <c r="P9" i="99"/>
  <c r="P16" i="99" s="1"/>
  <c r="Q9" i="99"/>
  <c r="Q16" i="99" s="1"/>
  <c r="R9" i="99"/>
  <c r="R16" i="99" s="1"/>
  <c r="S9" i="99"/>
  <c r="S16" i="99" s="1"/>
  <c r="I5" i="99"/>
  <c r="I12" i="99" s="1"/>
  <c r="J5" i="99"/>
  <c r="J12" i="99" s="1"/>
  <c r="K5" i="99"/>
  <c r="K12" i="99" s="1"/>
  <c r="L5" i="99"/>
  <c r="L12" i="99" s="1"/>
  <c r="M5" i="99"/>
  <c r="M12" i="99" s="1"/>
  <c r="N5" i="99"/>
  <c r="N12" i="99" s="1"/>
  <c r="O5" i="99"/>
  <c r="O12" i="99" s="1"/>
  <c r="P5" i="99"/>
  <c r="P12" i="99" s="1"/>
  <c r="Q5" i="99"/>
  <c r="Q12" i="99" s="1"/>
  <c r="R5" i="99"/>
  <c r="R12" i="99" s="1"/>
  <c r="S5" i="99"/>
  <c r="S12" i="99" s="1"/>
  <c r="H5" i="99"/>
  <c r="H12" i="99" s="1"/>
  <c r="D28" i="85" l="1"/>
  <c r="E28" i="85"/>
  <c r="F28" i="85"/>
  <c r="G28" i="85"/>
  <c r="H28" i="85"/>
  <c r="I28" i="85"/>
  <c r="J28" i="85"/>
  <c r="K28" i="85"/>
  <c r="L28" i="85"/>
  <c r="M28" i="85"/>
  <c r="N28" i="85"/>
  <c r="O28" i="85"/>
  <c r="P28" i="85"/>
  <c r="C28" i="85"/>
  <c r="G27" i="79" l="1"/>
  <c r="H27" i="79"/>
  <c r="I27" i="79"/>
  <c r="J27" i="79"/>
  <c r="K27" i="79"/>
  <c r="L27" i="79"/>
  <c r="M27" i="79"/>
  <c r="N27" i="79"/>
  <c r="O27" i="79"/>
  <c r="P27" i="79"/>
  <c r="Q27" i="79"/>
  <c r="R27" i="79"/>
  <c r="F27" i="79"/>
  <c r="F30" i="79" l="1"/>
  <c r="G30" i="79"/>
  <c r="H30" i="79"/>
  <c r="I30" i="79"/>
  <c r="J30" i="79"/>
  <c r="K30" i="79"/>
  <c r="L30" i="79"/>
  <c r="M30" i="79"/>
  <c r="N30" i="79"/>
  <c r="O30" i="79"/>
  <c r="P30" i="79"/>
  <c r="Q30" i="79"/>
  <c r="R30" i="79"/>
  <c r="D9" i="87" l="1"/>
  <c r="D18" i="85" l="1"/>
  <c r="E18" i="85"/>
  <c r="F18" i="85"/>
  <c r="G18" i="85"/>
  <c r="H18" i="85"/>
  <c r="I18" i="85"/>
  <c r="J18" i="85"/>
  <c r="K18" i="85"/>
  <c r="L18" i="85"/>
  <c r="M18" i="85"/>
  <c r="N18" i="85"/>
  <c r="O18" i="85"/>
  <c r="P18" i="85"/>
  <c r="C18" i="85"/>
  <c r="D11" i="85"/>
  <c r="E11" i="85"/>
  <c r="F11" i="85"/>
  <c r="G11" i="85"/>
  <c r="H11" i="85"/>
  <c r="I11" i="85"/>
  <c r="J11" i="85"/>
  <c r="K11" i="85"/>
  <c r="C11" i="85"/>
  <c r="P11" i="85"/>
  <c r="L11" i="85" l="1"/>
  <c r="N11" i="85"/>
  <c r="O11" i="85"/>
  <c r="M11" i="85"/>
  <c r="E17" i="79" l="1"/>
  <c r="F17" i="79" l="1"/>
  <c r="R17" i="79"/>
  <c r="Q17" i="79"/>
  <c r="P17" i="79"/>
  <c r="O17" i="79"/>
  <c r="N17" i="79"/>
  <c r="M17" i="79"/>
  <c r="L17" i="79"/>
  <c r="K17" i="79"/>
  <c r="J17" i="79"/>
  <c r="I17" i="79"/>
  <c r="H17" i="79"/>
  <c r="G17" i="79"/>
  <c r="E11" i="79"/>
  <c r="E10" i="79" s="1"/>
  <c r="R10" i="79"/>
  <c r="Q10" i="79"/>
  <c r="P10" i="79"/>
  <c r="O10" i="79"/>
  <c r="N10" i="79"/>
  <c r="M10" i="79"/>
  <c r="L10" i="79"/>
  <c r="K10" i="79"/>
  <c r="J10" i="79"/>
  <c r="I10" i="79"/>
  <c r="H10" i="79"/>
  <c r="G10" i="79"/>
  <c r="F10" i="79"/>
  <c r="AO150" i="78"/>
  <c r="AP150" i="78" s="1"/>
  <c r="AQ150" i="78" s="1"/>
  <c r="AO92" i="78"/>
  <c r="AP92" i="78" s="1"/>
  <c r="Q22" i="78"/>
  <c r="P22" i="78"/>
  <c r="O22" i="78"/>
  <c r="N22" i="78"/>
  <c r="M22" i="78"/>
  <c r="L22" i="78"/>
  <c r="K22" i="78"/>
  <c r="J22" i="78"/>
  <c r="I22" i="78"/>
  <c r="H22" i="78"/>
  <c r="G22" i="78"/>
  <c r="F22" i="78"/>
  <c r="E22" i="78"/>
  <c r="M14" i="78"/>
  <c r="L14" i="78"/>
  <c r="K14" i="78"/>
  <c r="J14" i="78"/>
  <c r="I14" i="78"/>
  <c r="H14" i="78"/>
  <c r="G14" i="78"/>
  <c r="F14" i="78"/>
  <c r="E14" i="78"/>
  <c r="M8" i="78"/>
  <c r="N14" i="78" l="1"/>
  <c r="O14" i="78"/>
  <c r="N8" i="78"/>
  <c r="AR150" i="78"/>
  <c r="Q14" i="78" s="1"/>
  <c r="P14" i="78"/>
  <c r="E8" i="78"/>
  <c r="O8" i="78" l="1"/>
  <c r="F8" i="78"/>
  <c r="Q8" i="78" l="1"/>
  <c r="P8" i="78"/>
  <c r="G8" i="78" l="1"/>
  <c r="H8" i="78"/>
  <c r="I8" i="78" l="1"/>
  <c r="J8" i="78" l="1"/>
  <c r="L8" i="78" l="1"/>
  <c r="K8"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1" authorId="0" shapeId="0" xr:uid="{00000000-0006-0000-0200-000001000000}">
      <text>
        <r>
          <rPr>
            <b/>
            <sz val="9"/>
            <color indexed="81"/>
            <rFont val="Tahoma"/>
            <family val="2"/>
          </rPr>
          <t>Author:</t>
        </r>
        <r>
          <rPr>
            <sz val="9"/>
            <color indexed="81"/>
            <rFont val="Tahoma"/>
            <family val="2"/>
          </rPr>
          <t xml:space="preserve">
Unknown efficiency set as 41% (efficiency for GT) as discussed with Raf</t>
        </r>
      </text>
    </comment>
    <comment ref="H25" authorId="0" shapeId="0" xr:uid="{00000000-0006-0000-0200-000002000000}">
      <text>
        <r>
          <rPr>
            <b/>
            <sz val="9"/>
            <color indexed="81"/>
            <rFont val="Tahoma"/>
            <family val="2"/>
          </rPr>
          <t>Author:</t>
        </r>
        <r>
          <rPr>
            <sz val="9"/>
            <color indexed="81"/>
            <rFont val="Tahoma"/>
            <family val="2"/>
          </rPr>
          <t xml:space="preserve">
Unknown efficiency set as 41% (efficiency for GT) as discussed with Raf</t>
        </r>
      </text>
    </comment>
    <comment ref="H40" authorId="0" shapeId="0" xr:uid="{00000000-0006-0000-0200-000003000000}">
      <text>
        <r>
          <rPr>
            <b/>
            <sz val="9"/>
            <color indexed="81"/>
            <rFont val="Tahoma"/>
            <family val="2"/>
          </rPr>
          <t>Author:</t>
        </r>
        <r>
          <rPr>
            <sz val="9"/>
            <color indexed="81"/>
            <rFont val="Tahoma"/>
            <family val="2"/>
          </rPr>
          <t xml:space="preserve">
Unknown efficiency set as 41% (efficiency for GT) as discussed with Raf</t>
        </r>
      </text>
    </comment>
    <comment ref="H48" authorId="0" shapeId="0" xr:uid="{00000000-0006-0000-0200-000004000000}">
      <text>
        <r>
          <rPr>
            <b/>
            <sz val="9"/>
            <color indexed="81"/>
            <rFont val="Tahoma"/>
            <family val="2"/>
          </rPr>
          <t>Author:</t>
        </r>
        <r>
          <rPr>
            <sz val="9"/>
            <color indexed="81"/>
            <rFont val="Tahoma"/>
            <family val="2"/>
          </rPr>
          <t xml:space="preserve">
Unknown efficiency set as 41% (efficiency for GT) as discussed with Raf</t>
        </r>
      </text>
    </comment>
    <comment ref="H68" authorId="0" shapeId="0" xr:uid="{00000000-0006-0000-0200-000005000000}">
      <text>
        <r>
          <rPr>
            <b/>
            <sz val="9"/>
            <color indexed="81"/>
            <rFont val="Tahoma"/>
            <family val="2"/>
          </rPr>
          <t>Author:</t>
        </r>
        <r>
          <rPr>
            <sz val="9"/>
            <color indexed="81"/>
            <rFont val="Tahoma"/>
            <family val="2"/>
          </rPr>
          <t xml:space="preserve">
Unknown efficiency set as 41% (efficiency for GT) as discussed with Raf</t>
        </r>
      </text>
    </comment>
    <comment ref="H73" authorId="0" shapeId="0" xr:uid="{00000000-0006-0000-0200-000006000000}">
      <text>
        <r>
          <rPr>
            <b/>
            <sz val="9"/>
            <color indexed="81"/>
            <rFont val="Tahoma"/>
            <family val="2"/>
          </rPr>
          <t>Author:</t>
        </r>
        <r>
          <rPr>
            <sz val="9"/>
            <color indexed="81"/>
            <rFont val="Tahoma"/>
            <family val="2"/>
          </rPr>
          <t xml:space="preserve">
Unknown efficiency set as 41% (efficiency for GT) as discussed with Raf</t>
        </r>
      </text>
    </comment>
    <comment ref="H78" authorId="0" shapeId="0" xr:uid="{00000000-0006-0000-0200-000007000000}">
      <text>
        <r>
          <rPr>
            <b/>
            <sz val="9"/>
            <color indexed="81"/>
            <rFont val="Tahoma"/>
            <family val="2"/>
          </rPr>
          <t>Author:</t>
        </r>
        <r>
          <rPr>
            <sz val="9"/>
            <color indexed="81"/>
            <rFont val="Tahoma"/>
            <family val="2"/>
          </rPr>
          <t xml:space="preserve">
Unknown efficiency set as 41% (efficiency for GT) as discussed with Raf</t>
        </r>
      </text>
    </comment>
    <comment ref="H79" authorId="0" shapeId="0" xr:uid="{00000000-0006-0000-0200-000008000000}">
      <text>
        <r>
          <rPr>
            <b/>
            <sz val="9"/>
            <color indexed="81"/>
            <rFont val="Tahoma"/>
            <family val="2"/>
          </rPr>
          <t>Author:</t>
        </r>
        <r>
          <rPr>
            <sz val="9"/>
            <color indexed="81"/>
            <rFont val="Tahoma"/>
            <family val="2"/>
          </rPr>
          <t xml:space="preserve">
Unknown efficiency set as 41% (efficiency for GT) as discussed with Raf</t>
        </r>
      </text>
    </comment>
    <comment ref="H82" authorId="0" shapeId="0" xr:uid="{00000000-0006-0000-0200-000009000000}">
      <text>
        <r>
          <rPr>
            <b/>
            <sz val="9"/>
            <color indexed="81"/>
            <rFont val="Tahoma"/>
            <family val="2"/>
          </rPr>
          <t>Author:</t>
        </r>
        <r>
          <rPr>
            <sz val="9"/>
            <color indexed="81"/>
            <rFont val="Tahoma"/>
            <family val="2"/>
          </rPr>
          <t xml:space="preserve">
Unknown efficiency set as 41% (efficiency for GT) as discussed with Raf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0" authorId="0" shapeId="0" xr:uid="{CC85AEA0-7331-4BE5-B04C-D83570BD167E}">
      <text>
        <r>
          <rPr>
            <b/>
            <sz val="9"/>
            <color indexed="81"/>
            <rFont val="Tahoma"/>
            <family val="2"/>
          </rPr>
          <t>Author:</t>
        </r>
        <r>
          <rPr>
            <sz val="9"/>
            <color indexed="81"/>
            <rFont val="Tahoma"/>
            <family val="2"/>
          </rPr>
          <t xml:space="preserve">
to check after meeting Siemens</t>
        </r>
      </text>
    </comment>
  </commentList>
</comments>
</file>

<file path=xl/sharedStrings.xml><?xml version="1.0" encoding="utf-8"?>
<sst xmlns="http://schemas.openxmlformats.org/spreadsheetml/2006/main" count="5474" uniqueCount="1101">
  <si>
    <t>Input data for market and flexibility simulations</t>
  </si>
  <si>
    <t>1.  Generation</t>
  </si>
  <si>
    <t xml:space="preserve">1.1. Invidividually modelled thermal generation </t>
  </si>
  <si>
    <t>2. Demand</t>
  </si>
  <si>
    <t>2.1. Total electricity demand</t>
  </si>
  <si>
    <t>3. Flexibility</t>
  </si>
  <si>
    <t>3.1. Storage</t>
  </si>
  <si>
    <t>3.4. Electrolysers</t>
  </si>
  <si>
    <t>4. Economic and technical variables</t>
  </si>
  <si>
    <t>4.1. Fuel and CO2 prices</t>
  </si>
  <si>
    <t>4.2. Investment costs</t>
  </si>
  <si>
    <t>4.3. Outages</t>
  </si>
  <si>
    <t>5. Flow-based domains</t>
  </si>
  <si>
    <t>5.1. Main assumptions for flow-based domains</t>
  </si>
  <si>
    <t>6. Other countries</t>
  </si>
  <si>
    <t>6.1. Data for other countries</t>
  </si>
  <si>
    <t>1.1. Individually modelled thermal generation</t>
  </si>
  <si>
    <t>Sources</t>
  </si>
  <si>
    <t>Color Legend</t>
  </si>
  <si>
    <t xml:space="preserve">- This information is based on official information known. </t>
  </si>
  <si>
    <t>Units that will not be part of the EVA unless are indicated by market parties to be at risk or that the support mechanism is to be stopped in the future</t>
  </si>
  <si>
    <t>- Please inform us if any unit(s) are to be considered as not available for future time horizons or if any of those units are at risk of not being available and for which reasons.</t>
  </si>
  <si>
    <t>Units that are not available for the market or closed</t>
  </si>
  <si>
    <t>Units will be part of the Economic Viability Assessment (EVA)</t>
  </si>
  <si>
    <t>Available  units and no EVA will be performed (nuclear)</t>
  </si>
  <si>
    <t>Available  units and no EVA will be performed (new CCGT)</t>
  </si>
  <si>
    <t>Situation at end of the given year - considered as available for the EVA/market</t>
  </si>
  <si>
    <t>Owner</t>
  </si>
  <si>
    <t>Production unit name</t>
  </si>
  <si>
    <t>Type</t>
  </si>
  <si>
    <t>Fuel type</t>
  </si>
  <si>
    <t>Net generation capacity [MW]</t>
  </si>
  <si>
    <t>Efficiency
[%]</t>
  </si>
  <si>
    <t>VOM
[€/MWh]</t>
  </si>
  <si>
    <t>Proposal to be considered in the Economic Viability Assessment (EVA)</t>
  </si>
  <si>
    <t>Comments</t>
  </si>
  <si>
    <t>Engie electrabel</t>
  </si>
  <si>
    <t>AALTER TJ</t>
  </si>
  <si>
    <t>TJ</t>
  </si>
  <si>
    <t>Oil</t>
  </si>
  <si>
    <t>Yes</t>
  </si>
  <si>
    <t>yes</t>
  </si>
  <si>
    <t>AMERCOEUR 1R GT</t>
  </si>
  <si>
    <t>CCGT-GT</t>
  </si>
  <si>
    <t>Gas</t>
  </si>
  <si>
    <t>AMERCOEUR 1R ST_cur</t>
  </si>
  <si>
    <t>CCGT-ST</t>
  </si>
  <si>
    <t>AWIRS 4</t>
  </si>
  <si>
    <t>CL</t>
  </si>
  <si>
    <t>Biomass</t>
  </si>
  <si>
    <t>-</t>
  </si>
  <si>
    <t>no</t>
  </si>
  <si>
    <t>Decommissioning: 01/09/2020 - https://economie.fgov.be/sites/default/files/Files/Energy/Mise-arret-definitive-unite-Awirs-4.pdf</t>
  </si>
  <si>
    <t>CCGT</t>
  </si>
  <si>
    <t>No</t>
  </si>
  <si>
    <t>Contracted in the CRM  Y-4 auction for Delivery Period 2025-26 for a duration of 15 years - https://www.elia.be/en/grid-data/adequacy/crm-auction-results</t>
  </si>
  <si>
    <t>BEERSE TJ</t>
  </si>
  <si>
    <t>Indaver</t>
  </si>
  <si>
    <t>Beveren 2 Indaver</t>
  </si>
  <si>
    <t>IS</t>
  </si>
  <si>
    <t>Waste</t>
  </si>
  <si>
    <t>No, unless elements that the unit is at risk or support mechanism to be ended</t>
  </si>
  <si>
    <t>Beveren 3 Indaver</t>
  </si>
  <si>
    <t>Beveren Ineos Phenol Chem</t>
  </si>
  <si>
    <t>CHP</t>
  </si>
  <si>
    <t>Beveren Sleco</t>
  </si>
  <si>
    <t>Biopower</t>
  </si>
  <si>
    <t>Biomassa Oostende</t>
  </si>
  <si>
    <t>Biostoom</t>
  </si>
  <si>
    <t>Biostoom Oostende</t>
  </si>
  <si>
    <t>Borealis</t>
  </si>
  <si>
    <t>Borealis Kallo Cogen GT_ST</t>
  </si>
  <si>
    <t>CIERREUX TJ</t>
  </si>
  <si>
    <t>DOEL 1</t>
  </si>
  <si>
    <t>NU</t>
  </si>
  <si>
    <t>Nuclear</t>
  </si>
  <si>
    <t>No - based on the law (official closure dates taken into account)</t>
  </si>
  <si>
    <t>Decommissioning: 15/02/2025 - https://economie.fgov.be/fr/themes/energie/sources-denergie/nucleaire/base-legale-de-la-sortie-du</t>
  </si>
  <si>
    <t>DOEL 2</t>
  </si>
  <si>
    <t>Decommissioning: 01/12/2025 - https://economie.fgov.be/fr/themes/energie/sources-denergie/nucleaire/base-legale-de-la-sortie-du</t>
  </si>
  <si>
    <t>DOEL 3</t>
  </si>
  <si>
    <t>Decommissioning: 01/10/2022 - https://economie.fgov.be/fr/themes/energie/sources-denergie/nucleaire/base-legale-de-la-sortie-du</t>
  </si>
  <si>
    <t>DOEL 4</t>
  </si>
  <si>
    <t>Lifetime extension - Considered operational for winter 26-27</t>
  </si>
  <si>
    <t>DROGENBOS GT1</t>
  </si>
  <si>
    <t>DROGENBOS GT2</t>
  </si>
  <si>
    <t>DROGENBOS ST</t>
  </si>
  <si>
    <t>Luminus</t>
  </si>
  <si>
    <t>EDF Luminus Angleur GT31</t>
  </si>
  <si>
    <t>GT</t>
  </si>
  <si>
    <t>EDF Luminus Angleur GT32</t>
  </si>
  <si>
    <t>EDF Luminus Angleur GT41</t>
  </si>
  <si>
    <t>EDF Luminus Angleur GT42</t>
  </si>
  <si>
    <t>EDF Luminus Ham GT31</t>
  </si>
  <si>
    <t>EDF Luminus Ham GT32</t>
  </si>
  <si>
    <t>EDF Luminus Ham STEG</t>
  </si>
  <si>
    <t>EDF Luminus Ringvaart STEG</t>
  </si>
  <si>
    <t>EDF Luminus Seraing GT1</t>
  </si>
  <si>
    <t>EDF Luminus Seraing GT2</t>
  </si>
  <si>
    <t>EDF Luminus Seraing NEW</t>
  </si>
  <si>
    <t xml:space="preserve">Contracted in the CRM  Y-4 auction for Delivery Period 2025-26 for a duration of 15 years - https://www.elia.be/en/grid-data/adequacy/crm-auction-results </t>
  </si>
  <si>
    <t>Euro-silo</t>
  </si>
  <si>
    <t>Euro-Silo</t>
  </si>
  <si>
    <t>E-wood</t>
  </si>
  <si>
    <t>Fluxys LNG Zeebrugge WKK</t>
  </si>
  <si>
    <t>Green Power</t>
  </si>
  <si>
    <t>Greenpower Oostende</t>
  </si>
  <si>
    <t>HERDERSBRUG GT1</t>
  </si>
  <si>
    <t>HERDERSBRUG GT2</t>
  </si>
  <si>
    <t>HERDERSBRUG ST</t>
  </si>
  <si>
    <t>INEOS</t>
  </si>
  <si>
    <t>INESCO GT1</t>
  </si>
  <si>
    <t>CCGT-CHP</t>
  </si>
  <si>
    <t>INESCO GT2</t>
  </si>
  <si>
    <t>INESCO ST</t>
  </si>
  <si>
    <t>INTRADEL</t>
  </si>
  <si>
    <t>Intradel Herstal IS</t>
  </si>
  <si>
    <t>IPALLE</t>
  </si>
  <si>
    <t>Ipalle Thumaide</t>
  </si>
  <si>
    <t>ISVAG</t>
  </si>
  <si>
    <t>IVBO</t>
  </si>
  <si>
    <t>IZEGEM</t>
  </si>
  <si>
    <t>Inovyn</t>
  </si>
  <si>
    <t>Jemeppe-sur-Sambre GT1</t>
  </si>
  <si>
    <t>Jemeppe-sur-Sambre GT2</t>
  </si>
  <si>
    <t>Jemeppe-sur-Sambre ST</t>
  </si>
  <si>
    <t>Lillo Energy</t>
  </si>
  <si>
    <t>Lillo Degussa GT1</t>
  </si>
  <si>
    <t>Lillo Degussa GT2</t>
  </si>
  <si>
    <t>Lillo Degussa ST</t>
  </si>
  <si>
    <t>Direct Energie</t>
  </si>
  <si>
    <t>Marcinelle Energie TGV</t>
  </si>
  <si>
    <t>Monsanto Lillo WKK EBL</t>
  </si>
  <si>
    <t>NOORDSCHOTE TJ</t>
  </si>
  <si>
    <t>RODENHUIZE 4</t>
  </si>
  <si>
    <t>As of 24.02.23 Rodenhuize 4 will be used as a backup unit to Zelzate Knippegroen for burning steel gas when Zelz is unavailable - https://umm.nordpoolgroup.com/#/messages/73aa666e-c3ff-4224-a1e5-6ad751abf122/1</t>
  </si>
  <si>
    <t>SAINT-GHISLAIN STEG</t>
  </si>
  <si>
    <t>Capacity updated from 350 to 378 MW - https://www.elia.be/-/media/project/elia/elia-site/public-consultations/2022/20220620_engie---non-confidential-parts.pdf</t>
  </si>
  <si>
    <t>Sappi Lanaken GT</t>
  </si>
  <si>
    <t>SCHAERBEEK SIOMAB ST1</t>
  </si>
  <si>
    <t>SCHAERBEEK SIOMAB ST2</t>
  </si>
  <si>
    <t>SCHAERBEEK SIOMAB ST3</t>
  </si>
  <si>
    <t>EXXONMOBIL</t>
  </si>
  <si>
    <t>Scheldelaan Exxonmobil</t>
  </si>
  <si>
    <t>STORA</t>
  </si>
  <si>
    <t>STORA LANGERBRUGGE WKK1</t>
  </si>
  <si>
    <t>STORA LANGERBRUGGE WKK2</t>
  </si>
  <si>
    <t>Syral Aalst GT</t>
  </si>
  <si>
    <t>Syral Aalst ST</t>
  </si>
  <si>
    <t>TAMINCO</t>
  </si>
  <si>
    <t>TAMINCO Gent WKK</t>
  </si>
  <si>
    <t>TIHANGE 1N</t>
  </si>
  <si>
    <t>Decommissioning: 01/10/2025 - https://economie.fgov.be/fr/themes/energie/sources-denergie/nucleaire/base-legale-de-la-sortie-du</t>
  </si>
  <si>
    <t>TIHANGE 1S</t>
  </si>
  <si>
    <t>TIHANGE 2</t>
  </si>
  <si>
    <t>Decommissioning: 01/02/2023 - https://economie.fgov.be/fr/themes/energie/sources-denergie/nucleaire/base-legale-de-la-sortie-du</t>
  </si>
  <si>
    <t>TIHANGE 3</t>
  </si>
  <si>
    <t>T-Power</t>
  </si>
  <si>
    <t>TURBOJET VOLTA</t>
  </si>
  <si>
    <t>Art. 4bis - Decommissioning date: 26/08/2023 - https://economie.fgov.be/sites/default/files/Files/Energy/22-54-EBL-FOD-N-Mahieu-fermeture-TJ-VOLTA-Art4-%20GHS-signed.pdf</t>
  </si>
  <si>
    <t>Vilvoorde GT</t>
  </si>
  <si>
    <t>Vilvoorde ST</t>
  </si>
  <si>
    <t>TOTAL</t>
  </si>
  <si>
    <t>Wilmarsdonk Total GT1</t>
  </si>
  <si>
    <t>Wilmarsdonk Total GT2</t>
  </si>
  <si>
    <t>Wilmarsdonk Total GT3</t>
  </si>
  <si>
    <t>Zandvliet Power NV</t>
  </si>
  <si>
    <t>Zandvliet Power</t>
  </si>
  <si>
    <t>Zedelgem TJ</t>
  </si>
  <si>
    <t>Zeebrugge TJ</t>
  </si>
  <si>
    <t>Zelzate 2 Knippegroen</t>
  </si>
  <si>
    <t>Zelzate TJ</t>
  </si>
  <si>
    <t>Zwijndrecht Lanxess GT</t>
  </si>
  <si>
    <t>Zwijndrecht Lanxess ST</t>
  </si>
  <si>
    <t>Legend Unit-Type</t>
  </si>
  <si>
    <t>Combined Cycle</t>
  </si>
  <si>
    <t>Combined Cycle - Gas Turbine</t>
  </si>
  <si>
    <t>Combined Cycle - Steam Turbine</t>
  </si>
  <si>
    <t>Classic</t>
  </si>
  <si>
    <t>Gas Turbine</t>
  </si>
  <si>
    <t>ST</t>
  </si>
  <si>
    <t>Steam Turbine</t>
  </si>
  <si>
    <t>Incineration Station</t>
  </si>
  <si>
    <t>TurboJet</t>
  </si>
  <si>
    <t>Cogeneration Unit</t>
  </si>
  <si>
    <t>Generation capacity at the end of the mentioned year [MW]</t>
  </si>
  <si>
    <t>Generation type</t>
  </si>
  <si>
    <t>Wind</t>
  </si>
  <si>
    <t>Wind onshore</t>
  </si>
  <si>
    <t>Wind offshore</t>
  </si>
  <si>
    <t>Photovoltaics</t>
  </si>
  <si>
    <t>Hydro RoR</t>
  </si>
  <si>
    <t>Turbines</t>
  </si>
  <si>
    <t>Motors</t>
  </si>
  <si>
    <t>Historic (IEA)</t>
  </si>
  <si>
    <t>NECP2019_WAM</t>
  </si>
  <si>
    <t xml:space="preserve">Hydro RoR </t>
  </si>
  <si>
    <t>Hydro ROR</t>
  </si>
  <si>
    <t xml:space="preserve">2.1. Total electricity consumption </t>
  </si>
  <si>
    <t xml:space="preserve">The total electricity demand for Belgium is based on the tool developped by Climact and used in the previous Adequacy &amp; Flexibility study (2021), where the methodology used is described in the following report: </t>
  </si>
  <si>
    <t xml:space="preserve">https://www.elia.be/-/media/project/elia/elia-site/public-consultations/2020/20200603_total-electricity-demand-forecasting_en.pdf </t>
  </si>
  <si>
    <r>
      <t>It includes the forecasted total</t>
    </r>
    <r>
      <rPr>
        <b/>
        <sz val="11"/>
        <color theme="1"/>
        <rFont val="Calibri"/>
        <family val="2"/>
        <scheme val="minor"/>
      </rPr>
      <t xml:space="preserve"> electricity demand</t>
    </r>
    <r>
      <rPr>
        <sz val="11"/>
        <color theme="1"/>
        <rFont val="Calibri"/>
        <family val="2"/>
        <scheme val="minor"/>
      </rPr>
      <t xml:space="preserve"> which is build up based on several elements:</t>
    </r>
  </si>
  <si>
    <t>1) It includes the impact of macro-economic forecasts based on the report published by the Federal Plan Bureau:</t>
  </si>
  <si>
    <t>Bureau fédéral du Plan - Publication - Perspectives économiques 2022-2027 – Version de juin 2022</t>
  </si>
  <si>
    <t>2) It includes the trends in terms of electrification of transport &amp; heating</t>
  </si>
  <si>
    <t>cfr. Section 2.1.1 &amp; 2.1.2</t>
  </si>
  <si>
    <t>3) it includes the impact of high prices as presented in the WG Adequacy on 25/08/2022</t>
  </si>
  <si>
    <r>
      <t>This forecast does not include additional electricity demand which might occur</t>
    </r>
    <r>
      <rPr>
        <b/>
        <sz val="11"/>
        <color theme="1"/>
        <rFont val="Calibri"/>
        <family val="2"/>
        <scheme val="minor"/>
      </rPr>
      <t xml:space="preserve"> in the industrial sector and/or the growth of new industries</t>
    </r>
    <r>
      <rPr>
        <sz val="11"/>
        <color theme="1"/>
        <rFont val="Calibri"/>
        <family val="2"/>
        <scheme val="minor"/>
      </rPr>
      <t xml:space="preserve"> (mainly data centers)</t>
    </r>
  </si>
  <si>
    <t>A range is proposed to capture this additional electrification</t>
  </si>
  <si>
    <t>cfr. Section 2.1.3</t>
  </si>
  <si>
    <t>TWh</t>
  </si>
  <si>
    <t>Year</t>
  </si>
  <si>
    <t>Historical normalised  total demand</t>
  </si>
  <si>
    <t>Organic total demand</t>
  </si>
  <si>
    <t>Total Demand incl. EV &amp; HP</t>
  </si>
  <si>
    <t>Min Range</t>
  </si>
  <si>
    <t>Max Range</t>
  </si>
  <si>
    <t>Min Range increase</t>
  </si>
  <si>
    <t>Max Range increase</t>
  </si>
  <si>
    <t>historical</t>
  </si>
  <si>
    <t>2.1.1. Electrification of the transport sector</t>
  </si>
  <si>
    <t>Passenger cars</t>
  </si>
  <si>
    <t>Value</t>
  </si>
  <si>
    <t>Source</t>
  </si>
  <si>
    <t>Key Drivers</t>
  </si>
  <si>
    <t>Usage (km/year)</t>
  </si>
  <si>
    <t>Febiac: total km/#units</t>
  </si>
  <si>
    <t>Passenger car sales continue the trend of 2020-2022 with reduced sales mainly in the private car segment (1)</t>
  </si>
  <si>
    <t>Efficiency (kWh/100km) - BEV</t>
  </si>
  <si>
    <t>Several sources</t>
  </si>
  <si>
    <t>All regions reach 100% BEV car sales by 2035 due to EU-wide ban on new ICE (2)</t>
  </si>
  <si>
    <t>Efficiency (kWh/100km) - PHEV</t>
  </si>
  <si>
    <t>Company cars: 100% BEV sales in all regions by 2029 due to federal fiscal measures &amp; BXL LEZ (3)(5)</t>
  </si>
  <si>
    <t>Febiac 2020-2021</t>
  </si>
  <si>
    <t>FL: region reaches 100% BEV sales by 2029 for private cars (4)</t>
  </si>
  <si>
    <t>BXL: no more gasoline &amp; diesel respectively 2030, 2035 due to LEZ (5)</t>
  </si>
  <si>
    <t>Sources used</t>
  </si>
  <si>
    <t>BE</t>
  </si>
  <si>
    <t>(1) Datadigest 2021 (febiac.be)</t>
  </si>
  <si>
    <t>EU</t>
  </si>
  <si>
    <t>(2) Fit for 55: MEPs back objective of zero emissions for cars and vans in 2035 | News | European Parliament (europa.eu)</t>
  </si>
  <si>
    <t>(3) Minister Van Peteghem maakt van bedrijfswagens en laadpalen de hefbomen naar een groener wagenpark | Vincent Van Peteghem (belgium.be)</t>
  </si>
  <si>
    <t>FL</t>
  </si>
  <si>
    <t>(4) VR 2021 0511 DOC.1237-1 Visienota VEKP Bijkomende maatregelen.pdf (energiesparen.be)</t>
  </si>
  <si>
    <r>
      <rPr>
        <i/>
        <sz val="11"/>
        <color rgb="FF394D55"/>
        <rFont val="Calibri"/>
        <family val="2"/>
        <scheme val="minor"/>
      </rPr>
      <t xml:space="preserve">“B.2 </t>
    </r>
    <r>
      <rPr>
        <sz val="11"/>
        <color rgb="FF394D55"/>
        <rFont val="Calibri"/>
        <family val="2"/>
        <scheme val="minor"/>
      </rPr>
      <t xml:space="preserve">Uitfasering aankoop fossiele verbrandingsmotoren </t>
    </r>
    <r>
      <rPr>
        <i/>
        <sz val="11"/>
        <color rgb="FF394D55"/>
        <rFont val="Calibri"/>
        <family val="2"/>
        <scheme val="minor"/>
      </rPr>
      <t>”</t>
    </r>
  </si>
  <si>
    <t>BXL</t>
  </si>
  <si>
    <t>(5) Praktisch pagina | Low Emission Zone (lez.brussels)</t>
  </si>
  <si>
    <t>Million units</t>
  </si>
  <si>
    <t>BEV</t>
  </si>
  <si>
    <t>PHEV</t>
  </si>
  <si>
    <t>Equivalent Units (PHEV counted as 1/2)</t>
  </si>
  <si>
    <t>equivalent % of stock</t>
  </si>
  <si>
    <t>LDV freight (Vans)</t>
  </si>
  <si>
    <t>16 500</t>
  </si>
  <si>
    <t>Sales slightly below historical 10y average (+/- 65k/y) (1)</t>
  </si>
  <si>
    <t>Electrification of Vans follows the passenger car segment, but with a delayed uptake.</t>
  </si>
  <si>
    <t>Main driver being the ICE ban also applicable for vans from 2035, sucht that 100% BEV sales are reached in 2035 (2)</t>
  </si>
  <si>
    <t>Sales (thousand units/y)</t>
  </si>
  <si>
    <t>Febiac 10y avg &amp; slightly reduced</t>
  </si>
  <si>
    <t xml:space="preserve">(1) Datadigest 2021 (febiac.be) </t>
  </si>
  <si>
    <t>thousands units</t>
  </si>
  <si>
    <t>HDV freight (Trucks)</t>
  </si>
  <si>
    <t>55 000</t>
  </si>
  <si>
    <t>Sales slightly below historical 10y average (+/-9k/y)</t>
  </si>
  <si>
    <t>Efficiency (kWh/100km)</t>
  </si>
  <si>
    <t>Very conservative assumptions on electrication with delayed uptake of BEV sales reaching 7% in 2030 and 20% in 2035 (1)</t>
  </si>
  <si>
    <t>Febiac estimates ~ 20% market share for e-trucks in 2030 (based on bilateral meetring Elia-FEBIAC)</t>
  </si>
  <si>
    <t>Electric mobility: TRATON GROUP boosts investment | TRATON</t>
  </si>
  <si>
    <t>Mercedes-Benz All eActros LongHaul: In Pictures | Trucks.cardekho.com</t>
  </si>
  <si>
    <t>The future of electromobility | Volvo Trucks</t>
  </si>
  <si>
    <t>VR 2021 0511 DOC.1237-1 Visienota VEKP Bijkomende maatregelen.pdf (energiesparen.be)</t>
  </si>
  <si>
    <t>“C.7 Aanmoediging emissievrij vrachtvervoer door gunstig belastingsregime”</t>
  </si>
  <si>
    <t>“C.9 Versnelde transitie naar zero-emissie vrachtvervoer over de weg”</t>
  </si>
  <si>
    <t xml:space="preserve">Busses </t>
  </si>
  <si>
    <t>45 000</t>
  </si>
  <si>
    <t>Pledges &amp; ambitions by public bus companies are the key driver for this segment</t>
  </si>
  <si>
    <t>FL: De Lijn to reach 100% BEV by 2035</t>
  </si>
  <si>
    <t>BXL: MIVB to reach 100% BEV by 2030</t>
  </si>
  <si>
    <t>E-bussen: De Lijn gaat volop voor groen - De Lijn</t>
  </si>
  <si>
    <t>100% elektrische busvloot tegen 2030 - Pascal Smet</t>
  </si>
  <si>
    <t>2.1.2. Electrification of the heating sector</t>
  </si>
  <si>
    <t>Residential</t>
  </si>
  <si>
    <t>Statbel: avg last 5 years</t>
  </si>
  <si>
    <t>Business as usual in the evolution of new buildings (1)</t>
  </si>
  <si>
    <t>Renovation rate avg 2022-2035</t>
  </si>
  <si>
    <t xml:space="preserve">assumption </t>
  </si>
  <si>
    <t>Renovations increasing from 0.7% (1) towards 1.3% in 2035</t>
  </si>
  <si>
    <t>Fluvius</t>
  </si>
  <si>
    <t>FL: no more gas connections from 2025: 96% HP, 4% District heating (2)</t>
  </si>
  <si>
    <t>Other regions: 100% HP/DH in new built from 2035</t>
  </si>
  <si>
    <t xml:space="preserve">Average Hot water demand </t>
  </si>
  <si>
    <t>Renovations &amp; end-of-lifetime boiler replacement: 15% , 20% HP by 2030, 2035</t>
  </si>
  <si>
    <t>Bouwvergunningen | Statbel (fgov.be) (1)</t>
  </si>
  <si>
    <t>Verplichting elektrische warmtepomp bij nieuwbouw vervroegd naar 2025 - Ode (2)</t>
  </si>
  <si>
    <t>Current sales &amp; stock</t>
  </si>
  <si>
    <t>ATTB, FRIXIS, Delta-EE, EHPA, Statista, EurObserv'ER, Fluvius</t>
  </si>
  <si>
    <t>VEKA: https://apps.energiesparen.be/energiekaart/vlaanderen/warmtepompen-aantal rapp-2021-18.pdf (vreg.be) </t>
  </si>
  <si>
    <t>WL</t>
  </si>
  <si>
    <r>
      <t>bilan-domestique-et-equivalents-2019-v2.pdf (wallonie.be</t>
    </r>
    <r>
      <rPr>
        <u/>
        <sz val="11"/>
        <color rgb="FF394D55"/>
        <rFont val="Calibri"/>
        <family val="2"/>
        <scheme val="minor"/>
      </rPr>
      <t>)</t>
    </r>
    <r>
      <rPr>
        <sz val="11"/>
        <color rgb="FF394D55"/>
        <rFont val="Calibri"/>
        <family val="2"/>
        <scheme val="minor"/>
      </rPr>
      <t xml:space="preserve"> p29</t>
    </r>
  </si>
  <si>
    <t>AA HP</t>
  </si>
  <si>
    <t>AW HP</t>
  </si>
  <si>
    <t>GW HP</t>
  </si>
  <si>
    <t>Total</t>
  </si>
  <si>
    <t>* Included in this category are Air-Air reversible heat pumps which have seen a sharp increase in recent years. These units are typically installed as an AC (cooling) unit but also have the capability to deliver heat, albeit in general limited to a part of the building and/or as a secondary form of heating</t>
  </si>
  <si>
    <t>After consultation with ATTB, FRIXIS and contacts within the heat pump sector, it was decided to categorise these A-A (reversible) units for 80% in the hybrid category as they will have different characteristics when it comes to yearly and hourly electricity demand</t>
  </si>
  <si>
    <t>Tertiary</t>
  </si>
  <si>
    <t>Average building consumption &amp; 50% new built reduction</t>
  </si>
  <si>
    <t>In general: faster uptake of Heat pumps as compared to residential sector</t>
  </si>
  <si>
    <t>Average building consumption &amp; 25% renovation reduction</t>
  </si>
  <si>
    <t>Double the amount of residential</t>
  </si>
  <si>
    <t>Renovations: 100% HP by 2030</t>
  </si>
  <si>
    <t>End-of-lifetime boiler replacement: 25% , 35% HP by 2030, 2035</t>
  </si>
  <si>
    <t>ATTB, FRIXIS, Delta-EE, EHPA, Statista, EurObserv'ER</t>
  </si>
  <si>
    <t>Verplichtingen voor niet-residentiële gebouwen | Vlaanderen.be</t>
  </si>
  <si>
    <t>2.1.3. Additional electrification in industry &amp; data centers</t>
  </si>
  <si>
    <t>The forecast for 2030 is based on real-life observed requests from Elia-connected clients and in depth consultation with different industrial companies, sectoral organisations and researchers</t>
  </si>
  <si>
    <t>The lower range represents electricity demand increase due to projects that have been confirmed</t>
  </si>
  <si>
    <t>The higher range represents electricity demand increase due to projects that have been confirmed + requests which are net yet completely certain</t>
  </si>
  <si>
    <t>Flexibility</t>
  </si>
  <si>
    <t>It must be noted that a significant share of this additional electricity demand is focused on the electrification of heat (electric steam boiler, industrial heat pumps, electric ovens…) &amp; other types of flexible demand</t>
  </si>
  <si>
    <t>Additional electrification in industry</t>
  </si>
  <si>
    <t>Range</t>
  </si>
  <si>
    <t>Industry - Low</t>
  </si>
  <si>
    <t>Industry - High</t>
  </si>
  <si>
    <t>*This excludes additional electricity demand from electrolyzers &amp; other PtX processes</t>
  </si>
  <si>
    <t>Additional electrification due to data centers</t>
  </si>
  <si>
    <t>Data Center - Low</t>
  </si>
  <si>
    <t>Data Center - High</t>
  </si>
  <si>
    <t>3.1.1 Pumped-storage</t>
  </si>
  <si>
    <t>Turbining capacity at the end of the mentioned year [MW]</t>
  </si>
  <si>
    <t>Turbining capacity</t>
  </si>
  <si>
    <t>Total capacity</t>
  </si>
  <si>
    <t>Coo 1-6</t>
  </si>
  <si>
    <t>Platte Taille 1-4</t>
  </si>
  <si>
    <t>Reservoir volume at the end of the mentioned year [MWh]</t>
  </si>
  <si>
    <t>Reservoir volume</t>
  </si>
  <si>
    <t>Available storage for economic dispatch</t>
  </si>
  <si>
    <t>Storage reservoir</t>
  </si>
  <si>
    <t xml:space="preserve">Storage reservoir derating (black-start services) </t>
  </si>
  <si>
    <t>3.1.2. Large scale batteries</t>
  </si>
  <si>
    <t>Capacity and volume of large scale storage at the end of the mentioned year [MW] or [MWh]</t>
  </si>
  <si>
    <t>Total potential capacity [MW]</t>
  </si>
  <si>
    <t>Capacity [MW]</t>
  </si>
  <si>
    <t>Exisiting capacity</t>
  </si>
  <si>
    <t>Additional potential if economically viable</t>
  </si>
  <si>
    <t>Total potential volume [MWh]</t>
  </si>
  <si>
    <t>Volume [MWh]</t>
  </si>
  <si>
    <t>Existing volume</t>
  </si>
  <si>
    <t>Reservoir volume [MWh]</t>
  </si>
  <si>
    <t>3.1.3. Small scale home batteries</t>
  </si>
  <si>
    <t>Capacity and volume of storage at the end of the mentioned year[MW] or [MWh]</t>
  </si>
  <si>
    <t>Demand Side Response volume per year</t>
  </si>
  <si>
    <t>Potential capacity at the end of the mentioned year [MW]</t>
  </si>
  <si>
    <t>Total potential shedding capacity*</t>
  </si>
  <si>
    <t>Max use of 1 hour</t>
  </si>
  <si>
    <t>Max use of 2 hours</t>
  </si>
  <si>
    <t>Max use of 4 hours*</t>
  </si>
  <si>
    <t>Max use of 8 hours</t>
  </si>
  <si>
    <t>No limit</t>
  </si>
  <si>
    <t>* The  volume for ancillary services is included in the "max use of 4 hours" category</t>
  </si>
  <si>
    <t>2. Flexibility options &amp; forecasts</t>
  </si>
  <si>
    <t>Maximum achievable % for each charging type</t>
  </si>
  <si>
    <t>Electric Vehicles - Residential</t>
  </si>
  <si>
    <t>Natural charging - V0</t>
  </si>
  <si>
    <t>Heat Pumps - Residential</t>
  </si>
  <si>
    <t>Natural load - HP0</t>
  </si>
  <si>
    <t>3. Flex profiles (average winter) with assumptions</t>
  </si>
  <si>
    <t>[kW]</t>
  </si>
  <si>
    <t>Electric Vehicles</t>
  </si>
  <si>
    <t>ASHP &amp; GSHP - residential profile</t>
  </si>
  <si>
    <t>Installed capacity at the end of the mentioned year [MW]</t>
  </si>
  <si>
    <t>Electrolysers</t>
  </si>
  <si>
    <r>
      <t>4.1. Fuel and CO</t>
    </r>
    <r>
      <rPr>
        <sz val="12"/>
        <color theme="1"/>
        <rFont val="Calibri"/>
        <family val="2"/>
        <scheme val="minor"/>
      </rPr>
      <t>2</t>
    </r>
    <r>
      <rPr>
        <sz val="18"/>
        <color theme="1"/>
        <rFont val="Calibri"/>
        <family val="2"/>
        <scheme val="minor"/>
      </rPr>
      <t xml:space="preserve"> prices</t>
    </r>
  </si>
  <si>
    <r>
      <t>Fuel and CO</t>
    </r>
    <r>
      <rPr>
        <b/>
        <sz val="9"/>
        <color theme="1"/>
        <rFont val="Calibri"/>
        <family val="2"/>
        <scheme val="minor"/>
      </rPr>
      <t>2</t>
    </r>
    <r>
      <rPr>
        <b/>
        <sz val="12"/>
        <color theme="1"/>
        <rFont val="Calibri"/>
        <family val="2"/>
        <scheme val="minor"/>
      </rPr>
      <t xml:space="preserve"> prices per year</t>
    </r>
  </si>
  <si>
    <t xml:space="preserve">Price in [€2022] </t>
  </si>
  <si>
    <t>Years</t>
  </si>
  <si>
    <t>AREA</t>
  </si>
  <si>
    <t>Historical average</t>
  </si>
  <si>
    <t>Forward</t>
  </si>
  <si>
    <t>Long term</t>
  </si>
  <si>
    <t>Historical average (2022)</t>
  </si>
  <si>
    <t>Forward (up to 2025)</t>
  </si>
  <si>
    <t>Long term (until 2035)</t>
  </si>
  <si>
    <t>Gas TTF [€/MWh]</t>
  </si>
  <si>
    <t>World Energy Outlook 2022 – Analysis - IEA</t>
  </si>
  <si>
    <t>EU except UK</t>
  </si>
  <si>
    <t>Gas NBP [€/MWh]</t>
  </si>
  <si>
    <t>UK</t>
  </si>
  <si>
    <t>Coal ARA [€/MWh]</t>
  </si>
  <si>
    <t>Coal (API2) CIF ARA (ARGUS-McCloskey) Futures Quotes - CME Group</t>
  </si>
  <si>
    <t>Oil [€/MWh]</t>
  </si>
  <si>
    <t>CO2 EUA [€/tCO2]</t>
  </si>
  <si>
    <t>CO2 UKA [€/tCO2]</t>
  </si>
  <si>
    <t>Carbon pricing | Ember (ember-climate.org)</t>
  </si>
  <si>
    <t>Legend:</t>
  </si>
  <si>
    <t>Methodology:</t>
  </si>
  <si>
    <t>Forward prices</t>
  </si>
  <si>
    <t>Historical average (for the year 2022)</t>
  </si>
  <si>
    <t>WEO prices</t>
  </si>
  <si>
    <t>Interpolation to WEO prices</t>
  </si>
  <si>
    <t>Interpolation between last forward price known &amp; long-term price defined in WEO2022 for 2030 and 2050.</t>
  </si>
  <si>
    <t xml:space="preserve"> </t>
  </si>
  <si>
    <t>2022*</t>
  </si>
  <si>
    <t>General Inflation</t>
  </si>
  <si>
    <t>Historische inflatie België – historische CPI inflatie België (inflation.eu)</t>
  </si>
  <si>
    <t>*10/2021-10/2022</t>
  </si>
  <si>
    <t>Industrial PPI</t>
  </si>
  <si>
    <t>Output price index (industry) | Statbel (fgov.be)</t>
  </si>
  <si>
    <t>*01/2022-08/2022</t>
  </si>
  <si>
    <t>Labour cost (Electricity, gas, steam and air conditioning supply (D) )</t>
  </si>
  <si>
    <t>Labour Cost Index | Statbel (fgov.be)</t>
  </si>
  <si>
    <t>*01/2022-07/2022</t>
  </si>
  <si>
    <t>All figures in EUR 2022</t>
  </si>
  <si>
    <t>Technologies part of the structural block</t>
  </si>
  <si>
    <t>Applies to</t>
  </si>
  <si>
    <t>CAPEX [€/kW]</t>
  </si>
  <si>
    <t>FOM (including major overhauls) [€/kW/y]</t>
  </si>
  <si>
    <t>Investment economic lifetime [years]</t>
  </si>
  <si>
    <t>Hurdle rate in EOM (WACC + premium)</t>
  </si>
  <si>
    <t>2022-2025</t>
  </si>
  <si>
    <t>2026-2030</t>
  </si>
  <si>
    <t>2031-2035</t>
  </si>
  <si>
    <t>2022-2035</t>
  </si>
  <si>
    <t>Source CAPEX</t>
  </si>
  <si>
    <t>Source
FOM</t>
  </si>
  <si>
    <t>Existing (assumed no extension costs)</t>
  </si>
  <si>
    <t>Existing units &lt;25 years</t>
  </si>
  <si>
    <t>Afry 2022</t>
  </si>
  <si>
    <t>OCGT</t>
  </si>
  <si>
    <t>All existing capacity</t>
  </si>
  <si>
    <t>Turbojets</t>
  </si>
  <si>
    <t>Demand Response</t>
  </si>
  <si>
    <t>All existing capacity in 2020</t>
  </si>
  <si>
    <t>*depending on activation costs</t>
  </si>
  <si>
    <t>Pumped Storage</t>
  </si>
  <si>
    <t>Existing (assuming extension costs needed)</t>
  </si>
  <si>
    <t>Existing units &gt;25 years</t>
  </si>
  <si>
    <t>New</t>
  </si>
  <si>
    <t>&gt;800 MW</t>
  </si>
  <si>
    <t>400 &lt; 800 MW</t>
  </si>
  <si>
    <t>&lt; 400 MW</t>
  </si>
  <si>
    <t>&gt;100 MW</t>
  </si>
  <si>
    <t>&lt;100 MW</t>
  </si>
  <si>
    <t>Demand response</t>
  </si>
  <si>
    <t>New capacity 0 &lt; 300 MW</t>
  </si>
  <si>
    <t>All costs included in the FOM</t>
  </si>
  <si>
    <t>New capacity 300 &lt; 600 MW</t>
  </si>
  <si>
    <t>New capacity 600 &lt; 900 MW</t>
  </si>
  <si>
    <t>New capacity 900 &lt; 1200 MW</t>
  </si>
  <si>
    <t>Batteries/Storage</t>
  </si>
  <si>
    <t>Large scale batteries (1h)</t>
  </si>
  <si>
    <t>Large scale batteries (2h)</t>
  </si>
  <si>
    <t>Large scale batteries (4h)</t>
  </si>
  <si>
    <t>Pumped Storage - new unit</t>
  </si>
  <si>
    <t>New unit in Coo</t>
  </si>
  <si>
    <t>Renewables</t>
  </si>
  <si>
    <t>RES</t>
  </si>
  <si>
    <t>Indexation + benchmark with several sources incl. IRENA (2021), IEA (2021), EnergyVille (2022)</t>
  </si>
  <si>
    <t>Indexation + EnergyVille</t>
  </si>
  <si>
    <t>New (after 2 GW)</t>
  </si>
  <si>
    <t>PV</t>
  </si>
  <si>
    <t>Batteries: sources</t>
  </si>
  <si>
    <t>https://www.elia.be/en/public-consultation/20220506_public-consultation-on-crm</t>
  </si>
  <si>
    <t>Cost Projections for Utility-Scale Battery Storage: 2021 Update (nrel.gov)</t>
  </si>
  <si>
    <t>DSM: sources</t>
  </si>
  <si>
    <t>https://www.ademe.fr/sites/default/files/assets/documents/effacement-consommation-electrique-france_2017-synthese.pdf</t>
  </si>
  <si>
    <t>https://www.cre.fr/content/download/21610/275050</t>
  </si>
  <si>
    <t>New Sources used</t>
  </si>
  <si>
    <t>AFRY - peer review study presented to the TF CRM on 13/10/2022</t>
  </si>
  <si>
    <t>PATHS2050 | Energy outlook (energyville.be)</t>
  </si>
  <si>
    <t>Lazard.com | Levelized Cost Of Energy, Levelized Cost Of Storage, and Levelized Cost Of Hydrogen</t>
  </si>
  <si>
    <t>World Energy Outlook 2022 (windows.net)</t>
  </si>
  <si>
    <t>Renewable power generation costs in 2021 (irena.org)</t>
  </si>
  <si>
    <t>EN2021_Fraunhofer-ISE_LCOE_Renewable_Energy_Technologies.pdf</t>
  </si>
  <si>
    <t>Sources used in Previous AdeqFlex (2021) &amp; indexed for comparison</t>
  </si>
  <si>
    <t>Bloomberg (not public)</t>
  </si>
  <si>
    <t>https://www.elia.be/-/media/project/elia/elia-site/public-consultations/2020/20200505_fichtner-report-cost-of-capacity-crm_en.pdf</t>
  </si>
  <si>
    <t>https://setis.ec.europa.eu/system/files/ETRI_2014.pdf</t>
  </si>
  <si>
    <t>https://ec.europa.eu/energy/sites/ener/files/documents/2018_06_27_technology_pathways_-_finalreportmain2.pdf</t>
  </si>
  <si>
    <t>https://economie.fgov.be/sites/default/files/Files/Energy/Seuils-investissements-CREG-Feedback-PwC-20200207.pdf</t>
  </si>
  <si>
    <t>https://www.rtbf.be/info/regions/liege/detail_un-troisieme-bassin-a-coo-ou-le-retour-d-une-arlesienne?id=9383349</t>
  </si>
  <si>
    <t>https://www.semcommittee.com/sites/semc/files/media-files/SEM-18-156a%20Poyry%20Report%20-%20Cost%20of%20New%20Entrant%20Peaking%20Plant%20and%20Combined%20Cycle%20Plant%20in%20I-SEM.pdf</t>
  </si>
  <si>
    <t>https://www.energyville.be/sites/energyville/files/downloads/2020/20200918_fullpresentation_0.pdf</t>
  </si>
  <si>
    <t>Cost of life-time extension of Seraing (Trends Tendance article 27/08/14) with inflation</t>
  </si>
  <si>
    <t>4.3.1. Forced outage rates</t>
  </si>
  <si>
    <t>Category</t>
  </si>
  <si>
    <t>Number of FO per year</t>
  </si>
  <si>
    <t>Average FO rate [%]</t>
  </si>
  <si>
    <t>Average duration of FO rate [hours]</t>
  </si>
  <si>
    <t>1.3*</t>
  </si>
  <si>
    <t xml:space="preserve">199 hours* [around 8 days] </t>
  </si>
  <si>
    <t>110 hours [ around 5 days]</t>
  </si>
  <si>
    <t>221 hours [around 9 days]</t>
  </si>
  <si>
    <t>130 hours [around5 days]</t>
  </si>
  <si>
    <t>CHP, waste, biomass</t>
  </si>
  <si>
    <t>111 hours [around 5 days]</t>
  </si>
  <si>
    <t>DC links</t>
  </si>
  <si>
    <t>158 hours [around 7 days]</t>
  </si>
  <si>
    <t>4.3.2. Planned outages</t>
  </si>
  <si>
    <t>Parameters</t>
  </si>
  <si>
    <t xml:space="preserve">Maximum upward flexibility </t>
  </si>
  <si>
    <t xml:space="preserve">Maximim downward flexibility </t>
  </si>
  <si>
    <t>Energy Limit</t>
  </si>
  <si>
    <t>Clarification, justifications and remarks</t>
  </si>
  <si>
    <t>Parameter</t>
  </si>
  <si>
    <t xml:space="preserve">Minimum up time </t>
  </si>
  <si>
    <t>Minimum down time</t>
  </si>
  <si>
    <t>Hot start up time</t>
  </si>
  <si>
    <t>Warm start up time</t>
  </si>
  <si>
    <t>Cold start up time</t>
  </si>
  <si>
    <t>Transition time from "hot" to "warm"</t>
  </si>
  <si>
    <t>Transition time from "warm" to "cold"</t>
  </si>
  <si>
    <t>Min Stable power</t>
  </si>
  <si>
    <t>Ramp Rate</t>
  </si>
  <si>
    <t xml:space="preserve">Ramping flexibility limit </t>
  </si>
  <si>
    <t xml:space="preserve">Fast flexibility limit </t>
  </si>
  <si>
    <t>Slow flexibility limit</t>
  </si>
  <si>
    <t>Definition</t>
  </si>
  <si>
    <t>Duration that a unit needs to remain in "on" status after the start of an activation</t>
  </si>
  <si>
    <t>Duration that a unit needs to remain in "off" status after the end of an activation</t>
  </si>
  <si>
    <t>Duration between the activation signal and attaining minimum stable power in "hot", "warm" or "cold" conditions</t>
  </si>
  <si>
    <t>Duration that a unit goes from "hot" to "warm" status after the end of an activation</t>
  </si>
  <si>
    <t>Duration that a unit goes from "warm" to "cold" status after the end of an activation</t>
  </si>
  <si>
    <t>Minimum power output level when in "on" status</t>
  </si>
  <si>
    <t>Minimum power variation in a time period</t>
  </si>
  <si>
    <t>Maximum share of the installed capacity which can participate in the categories upward ramping, fast and slow flex (without accounting other constraints, e.g. ramp rate)</t>
  </si>
  <si>
    <t>Maximum share of the installed capacity which can participate in the categories downward ramping, fast and slow flex (without accounting other constraints, e.g. ramp rate)</t>
  </si>
  <si>
    <t xml:space="preserve">expressed in number of hours during which the plant can product at its maximum capacity </t>
  </si>
  <si>
    <t>Unit</t>
  </si>
  <si>
    <t>hours</t>
  </si>
  <si>
    <t>% Pmax</t>
  </si>
  <si>
    <t>%Pmax/min</t>
  </si>
  <si>
    <t>%Pmax</t>
  </si>
  <si>
    <t>Interconnections (AC &amp; DC)</t>
  </si>
  <si>
    <t>ATC import -Pnom import</t>
  </si>
  <si>
    <t>ATC export - Pnom export</t>
  </si>
  <si>
    <t>Cross-border flexibility is constrained by the remaining  import / export capacity after the day-ahead schedules. Additional constraints are implemented following :</t>
  </si>
  <si>
    <t>*the availability of the cross-border energy service, particularly during  high (&gt; 300 €/MWh - reduced upward flexibility) / low price (&lt; 0 €/MWh - reduced downward flexibility) periods</t>
  </si>
  <si>
    <t>*estimations on balancing market liquidity on European balancing market platforms on aFRR and mFRR (by means of sensitivities)</t>
  </si>
  <si>
    <t xml:space="preserve">        *Ramping : 0 MW with sensitivity up to 75 MW, equal to 50 % aFRR needs</t>
  </si>
  <si>
    <t xml:space="preserve">        *Fast : 250 MW / 350 MW (= reserve sharing limits) with sensitivities equal to 50% mFRR needs</t>
  </si>
  <si>
    <t>Renewable Generation</t>
  </si>
  <si>
    <t xml:space="preserve">Wind offshore </t>
  </si>
  <si>
    <t>65%Pnom</t>
  </si>
  <si>
    <t xml:space="preserve">65% Pnom  </t>
  </si>
  <si>
    <t>65% Pom</t>
  </si>
  <si>
    <t>Based on literature [1] and  constrained based on day-ahead forecast errors (99th percentile of observed forecast errors).</t>
  </si>
  <si>
    <t>Ramping flexibility limited to 400 MW and 925 MW of the installed offshore fleet (based on an installed capacity of 4.4 GW ) based on input stakeholders.</t>
  </si>
  <si>
    <t xml:space="preserve">    *This equals a share before 2028 : *18% of installed capacity ; As from 2028: *21%  of installed capacity</t>
  </si>
  <si>
    <t>Wind onshore (only share CIPU)</t>
  </si>
  <si>
    <t>90% Pnom</t>
  </si>
  <si>
    <t>Based on literature [1] and further constrained based on day-ahead forecast errors (99th percentile of observed forecast errors).</t>
  </si>
  <si>
    <t>Solar (only share CIPU)</t>
  </si>
  <si>
    <t xml:space="preserve">Based on return on experience, and analysis of day-ahead forecast errors </t>
  </si>
  <si>
    <t>Run-of-River Hydro</t>
  </si>
  <si>
    <t>Biofuel (only share CIPU)</t>
  </si>
  <si>
    <t>8h</t>
  </si>
  <si>
    <t>3h</t>
  </si>
  <si>
    <t>5h</t>
  </si>
  <si>
    <t>7h</t>
  </si>
  <si>
    <t>12h</t>
  </si>
  <si>
    <t>72h</t>
  </si>
  <si>
    <t>Pnom-Pmin           (0% when "off")</t>
  </si>
  <si>
    <t xml:space="preserve">Based on literature [2] and CHP recent steam turbine values </t>
  </si>
  <si>
    <t>new</t>
  </si>
  <si>
    <t>2h</t>
  </si>
  <si>
    <t>1h</t>
  </si>
  <si>
    <t>1.5h</t>
  </si>
  <si>
    <t>48h</t>
  </si>
  <si>
    <t>Pmax-Pnom           (0% when "off")</t>
  </si>
  <si>
    <t>Pmax-Pnom                (0% when "off")</t>
  </si>
  <si>
    <t>Pmax-Pnom           (100% when "off")</t>
  </si>
  <si>
    <t>Based on literature [3] and [4]</t>
  </si>
  <si>
    <t>(to be commissioned)</t>
  </si>
  <si>
    <t>recent</t>
  </si>
  <si>
    <t>(commissioned after 2000)</t>
  </si>
  <si>
    <t>old</t>
  </si>
  <si>
    <t>2,5h</t>
  </si>
  <si>
    <t>4h</t>
  </si>
  <si>
    <t>(commissioned before 2000)</t>
  </si>
  <si>
    <t>0.16h</t>
  </si>
  <si>
    <t>existing</t>
  </si>
  <si>
    <t xml:space="preserve">CHP (GAS TURBINE) </t>
  </si>
  <si>
    <t>2 h</t>
  </si>
  <si>
    <t>3 h</t>
  </si>
  <si>
    <t xml:space="preserve">Pnom-Pmin           </t>
  </si>
  <si>
    <t xml:space="preserve">8 hours </t>
  </si>
  <si>
    <t>Based on literature [3] and CHP recent steam turbine values (+ [5] for energy limit) + input COGEN</t>
  </si>
  <si>
    <t>CHP (CCGT)</t>
  </si>
  <si>
    <t xml:space="preserve">Pmax-Pnom           </t>
  </si>
  <si>
    <t xml:space="preserve">Pmax-Pnom                </t>
  </si>
  <si>
    <t xml:space="preserve">Pmax-Pnom          </t>
  </si>
  <si>
    <t>Large-scale storage</t>
  </si>
  <si>
    <t>Pmax - Pnom</t>
  </si>
  <si>
    <t>Pnom - Pmin</t>
  </si>
  <si>
    <t>4,5 hours</t>
  </si>
  <si>
    <t>Large battery storage</t>
  </si>
  <si>
    <t>Pmax-Pnom</t>
  </si>
  <si>
    <t>1 hours</t>
  </si>
  <si>
    <t>All categories</t>
  </si>
  <si>
    <t>min (10% Pmax ;               Pmax - Pnom)</t>
  </si>
  <si>
    <t>min (40% Pmax ;               Pmax - Pnom)</t>
  </si>
  <si>
    <t>1, 2 , 4, 8  hours - no limit</t>
  </si>
  <si>
    <t>Based on E-Cube study and and Elia's estimation [9]</t>
  </si>
  <si>
    <t>New technologies</t>
  </si>
  <si>
    <t xml:space="preserve">1. Home batteries </t>
  </si>
  <si>
    <t>2 hours</t>
  </si>
  <si>
    <t>2A. Heat Pumps - Sanitary Hot Water</t>
  </si>
  <si>
    <t>min(50% Pmax;Pmax-Pnom)</t>
  </si>
  <si>
    <t>min(70% Pmax;Pmax-Pnom)</t>
  </si>
  <si>
    <t>7 hours</t>
  </si>
  <si>
    <t>2B. Heat Pumps - Space Heating</t>
  </si>
  <si>
    <t>5 hours*</t>
  </si>
  <si>
    <t>8 hours*</t>
  </si>
  <si>
    <t>3 hours</t>
  </si>
  <si>
    <t>Electrolyzers</t>
  </si>
  <si>
    <t>Pnom (0% when "off")</t>
  </si>
  <si>
    <t>Based on literature [12]</t>
  </si>
  <si>
    <t>Diesel + Turbojets</t>
  </si>
  <si>
    <t>0 h</t>
  </si>
  <si>
    <t>0.10 h</t>
  </si>
  <si>
    <t xml:space="preserve">0.05 h </t>
  </si>
  <si>
    <t>0.05 h</t>
  </si>
  <si>
    <t>Based on Internal Combustion Engines [13]</t>
  </si>
  <si>
    <t xml:space="preserve">Terminology </t>
  </si>
  <si>
    <t>Pmax</t>
  </si>
  <si>
    <t>Maximum injected power of the unit (MW)</t>
  </si>
  <si>
    <t>Pmax-</t>
  </si>
  <si>
    <t>Maximum absorbed power of the unit (MW), i.e. negative value</t>
  </si>
  <si>
    <t>Pnom</t>
  </si>
  <si>
    <t xml:space="preserve">Day-Ahead Scheduled power of the unit (MW), i.e. positive or negative value </t>
  </si>
  <si>
    <t>Pmin</t>
  </si>
  <si>
    <t>Minimum stable power (MW)</t>
  </si>
  <si>
    <t>ATCexport</t>
  </si>
  <si>
    <t>Maximum available export capacity (MW)</t>
  </si>
  <si>
    <t>ATCimport</t>
  </si>
  <si>
    <t>Maximum available import capacity (MW)</t>
  </si>
  <si>
    <t>ramping flex</t>
  </si>
  <si>
    <t>Capacity which can be regulated continuously up- or downward in a timeframe of one minute</t>
  </si>
  <si>
    <t>fast flex</t>
  </si>
  <si>
    <t>Capacity which can be regulated up- or downward in a time frame of 15 minutes</t>
  </si>
  <si>
    <t>slow flew</t>
  </si>
  <si>
    <t xml:space="preserve">Capacity which can be regulated up- or downward in a time frame of 5 hours  </t>
  </si>
  <si>
    <t>List of references</t>
  </si>
  <si>
    <t>Van de vyver et al.</t>
  </si>
  <si>
    <t>Comparison of wind turbine power control strategies to provide power reserves</t>
  </si>
  <si>
    <t>https://ieeexplore.ieee.org/abstract/document/7514034</t>
  </si>
  <si>
    <t>Dotzauer et al.</t>
  </si>
  <si>
    <t>How to measure flexibility – Performance indicators for demand driven power generation from biogas plants</t>
  </si>
  <si>
    <t>https://www.sciencedirect.com/science/article/pii/S0960148118312059#sec3</t>
  </si>
  <si>
    <t>ENTSO-E</t>
  </si>
  <si>
    <t>MAF Data</t>
  </si>
  <si>
    <t>https://www.entsoe.eu/Documents/SDC%20documents/MAF/MAF_2018_Dataset.xlsx</t>
  </si>
  <si>
    <t>Agora</t>
  </si>
  <si>
    <t>Flexibility in thermal power plants, with a focus on existing coal-fired power plants</t>
  </si>
  <si>
    <t>https://www.agora-energiewende.de/fileadmin2/Projekte/2017/Flexibility_in_thermal_plants/115_flexibility-report-WEB.pdf</t>
  </si>
  <si>
    <t>Danish Energy Agency</t>
  </si>
  <si>
    <t>Flexibility in the Power System - Danish and European experiences</t>
  </si>
  <si>
    <t>https://ens.dk/sites/ens.dk/files/Globalcooperation/flexibility_in_the_power_system_v23-lri.pdf</t>
  </si>
  <si>
    <t>Deloitte</t>
  </si>
  <si>
    <t>Assessing the economic conditions of Belgian pumped-hydroelectric storage: comparative review of profitability drivers in Europe and evaluation of the current situation</t>
  </si>
  <si>
    <t>https://www.creg.be/sites/default/files/assets/Consult/2018/1718/RA1718-Annex2.7.pdf</t>
  </si>
  <si>
    <t>e-Storage</t>
  </si>
  <si>
    <t>Potential, Economic and Environmental Value of Large-Scale Energy Storage in Europe</t>
  </si>
  <si>
    <t>http://www.estorage-project.eu/wp-content/uploads/2013/06/eStorage-D3.2-Value-of-storage.pdf</t>
  </si>
  <si>
    <t>E-Cube Strategy Consultants</t>
  </si>
  <si>
    <t>Market Response study 2017 – 2nd phase report</t>
  </si>
  <si>
    <t>https://www.elia.be/-/media/project/elia/elia-site/electricity-market-and-system---document-library/adequacy---strategic-reserve/2018/20170712_e-cube_market-response_report_phase2.pdf</t>
  </si>
  <si>
    <t>Gils, H.</t>
  </si>
  <si>
    <t>Assessment of the theoretical demand response potential in Europe</t>
  </si>
  <si>
    <t>https://www.sciencedirect.com/science/article/abs/pii/S0360544214001534</t>
  </si>
  <si>
    <t>Le Baut et al.</t>
  </si>
  <si>
    <t>Characterization of flexibility resources and distribution networks</t>
  </si>
  <si>
    <t>http://smartnet-project.eu/wp-content/uploads/2017/05/D1.2_20170522_V1.1.pdf</t>
  </si>
  <si>
    <t>Brouwer et al.</t>
  </si>
  <si>
    <t>Least-cost options for integrating intermittent renewables in low-carbon power systems</t>
  </si>
  <si>
    <t>https://www.sciencedirect.com/science/article/abs/pii/S0306261915012167</t>
  </si>
  <si>
    <t>IRENA</t>
  </si>
  <si>
    <t>Green Hydrogen Cost Reduction</t>
  </si>
  <si>
    <t xml:space="preserve">https://www.irena.org/publications/2020/Dec/Green-hydrogen-cost-reduction </t>
  </si>
  <si>
    <t>Wartisla</t>
  </si>
  <si>
    <t xml:space="preserve">Reciprocating engines as a source reciprocating engines as a source of flexibility in a power system </t>
  </si>
  <si>
    <t xml:space="preserve">https://www.cire.pl/pliki/2/2018/13___niewinski.pdf </t>
  </si>
  <si>
    <t>DELTA-EE</t>
  </si>
  <si>
    <t>5.1. Flow-based domains</t>
  </si>
  <si>
    <t>5.1.1. Main parameters</t>
  </si>
  <si>
    <t>Market Parameters</t>
  </si>
  <si>
    <t>Flow-based perimeter</t>
  </si>
  <si>
    <t>CORE</t>
  </si>
  <si>
    <t>Bidding zones</t>
  </si>
  <si>
    <t>As Is</t>
  </si>
  <si>
    <t xml:space="preserve">ACER Decision No 11-2022 on the alternative bidding zone configurations only refers to assessment by next BZR study, so no official new configuration is known at this moment </t>
  </si>
  <si>
    <t>minRAM</t>
  </si>
  <si>
    <t>See table below</t>
  </si>
  <si>
    <t>https://acer.europa.eu/Official_documents/Acts_of_the_Agency/Publications%20Annexes/ACER%20Report%20on%20the%20result%20of%20monitoring%20the%20MACZT%20Generic/ACER%20Report%20on%20the%20result%20of%20monitoring%20the%20MACZT%20Derogations.pdf</t>
  </si>
  <si>
    <t>Treatment of external flows</t>
  </si>
  <si>
    <t xml:space="preserve"> Standard Hybrid Coupling (SHC)</t>
  </si>
  <si>
    <t>External &amp; Allocation constraints</t>
  </si>
  <si>
    <t xml:space="preserve">No allocation constraint for Belgium from 2024 onwards* </t>
  </si>
  <si>
    <t>* Assumed that simultaneous 'Max Import' is systematically not higher than 9.000MW
**See JAO Publication Tool for monthly statistics on the dynamic allocation constraint for Poland and External constraint of The Netherlands</t>
  </si>
  <si>
    <t xml:space="preserve">Dynamic Allocation constraint for PL for all years** </t>
  </si>
  <si>
    <t>External constraint on Core net position of NL (Import: 6500/Export: 6500) until 2023**</t>
  </si>
  <si>
    <t>Use of PST in capacity calculation</t>
  </si>
  <si>
    <t>For Belgium: 1/2
For other: 1/3</t>
  </si>
  <si>
    <t>All get a setpoint based on the nodal flow estimation (FE). In capacity calculation only the currently known PST’s are selected (BC). In capacity allocation none participate (MC)</t>
  </si>
  <si>
    <t>Use of HVDC in flow-based capacity allocation</t>
  </si>
  <si>
    <t>Only ALEGrO</t>
  </si>
  <si>
    <t xml:space="preserve">Modelling of Channel HVDC 
(NemoLink, IFAs, BritNed, Noth Sea Link, etc..) </t>
  </si>
  <si>
    <t>See eg section 5.1.3 “Post-Brexit trading arrangements with the United Kingdom” (page 53) of the Belgian Regulator (CREG) Monitoring Report 2021</t>
  </si>
  <si>
    <t>5.1.2. MinRAM trajectories</t>
  </si>
  <si>
    <t>Country</t>
  </si>
  <si>
    <t>Justification</t>
  </si>
  <si>
    <t>Austria</t>
  </si>
  <si>
    <t>CORE borders</t>
  </si>
  <si>
    <t>Action plan 2021-2025; Derogation for 2022 (related to loop flows &amp; PST flows)</t>
  </si>
  <si>
    <t>Belgium*</t>
  </si>
  <si>
    <t>*With the application of a derogation</t>
  </si>
  <si>
    <t>Netherlands</t>
  </si>
  <si>
    <t>Action plan 2020-2025; Derogation for 2022 (related to floop flows &amp; redispatching)</t>
  </si>
  <si>
    <t>Germany</t>
  </si>
  <si>
    <t>Action plan 2020-2025</t>
  </si>
  <si>
    <t>France</t>
  </si>
  <si>
    <t>Slovenia</t>
  </si>
  <si>
    <t>Kroatia</t>
  </si>
  <si>
    <t>Plans to adopt a action plan mid-2022; Derogation for 2022 (several reason)</t>
  </si>
  <si>
    <t>Romania</t>
  </si>
  <si>
    <t>Action plan  2021-2025</t>
  </si>
  <si>
    <t>Czechia</t>
  </si>
  <si>
    <t>Derogation for 2022 (loop flows, internal flows, reliability margins)</t>
  </si>
  <si>
    <t>Slovakia</t>
  </si>
  <si>
    <t>Derogation for 2022 (related to operational security)</t>
  </si>
  <si>
    <t>Poland</t>
  </si>
  <si>
    <t xml:space="preserve">CORE borders </t>
  </si>
  <si>
    <t>Action plan 2020-2025; Derogation for 2022 (related to floop flows &amp; non-coordinated transit flows); max value</t>
  </si>
  <si>
    <t>Hungary</t>
  </si>
  <si>
    <t>Public consultation of action plan in 2021</t>
  </si>
  <si>
    <t>Units</t>
  </si>
  <si>
    <t>Sources / Infos :</t>
  </si>
  <si>
    <t>Demand</t>
  </si>
  <si>
    <t>Twh</t>
  </si>
  <si>
    <t>Onshore Wind</t>
  </si>
  <si>
    <t>GW</t>
  </si>
  <si>
    <t>• Futurs Energétiques (October 2021)</t>
  </si>
  <si>
    <t>Offshore Wind</t>
  </si>
  <si>
    <t>Solar</t>
  </si>
  <si>
    <t>Coal</t>
  </si>
  <si>
    <t>• ERAA22</t>
  </si>
  <si>
    <t>• Easter package (April 2022)</t>
  </si>
  <si>
    <t>• Monitoring leveringszekerheid (TenneT, 2021)</t>
  </si>
  <si>
    <t>• Monitor Zon-PV and Wind op Land 2022 in Nederland</t>
  </si>
  <si>
    <t>• Offshore government announcement (March, 2021)</t>
  </si>
  <si>
    <t>• Ontwikkelkader windenergie op zee (June 2022)</t>
  </si>
  <si>
    <t>• Future Energy Scenarios (July 2022)</t>
  </si>
  <si>
    <t>• Unit-by-unit analysis for nuclear</t>
  </si>
  <si>
    <t>Spain</t>
  </si>
  <si>
    <t>• Hoja de Ruta para el desarrollo de la Eólica Marina y de las Energías del Mar (miteco.gob.es)</t>
  </si>
  <si>
    <t>• Hoja de Ruta del Autoconsumo (miteco.gob.es)</t>
  </si>
  <si>
    <t>• El Gobierno aprueba la Estrategia de Almacenamiento Energético, clave para garantizar la seguridad del suministro y precios más bajos de la energía (miteco.gob.es).</t>
  </si>
  <si>
    <t>• Estado del acceso y conexión de la generación renovable eólica y solar fotovoltaica | Red Eléctrica (ree.es)</t>
  </si>
  <si>
    <t>Italy</t>
  </si>
  <si>
    <t xml:space="preserve">• DDS2022 : «Documento di descrizione degli scenari 2022» </t>
  </si>
  <si>
    <t>• Energy Policy of Poland until 2040 (02/02/2021)</t>
  </si>
  <si>
    <t>Denmark</t>
  </si>
  <si>
    <t>• Analyseforudsætninger til Energinet (23/09/2022)</t>
  </si>
  <si>
    <t>• Energy Agency revisits cases of planned coal plant closures (01/10/2022)</t>
  </si>
  <si>
    <t>Note that exact expected commissioning and decommissioning date are taken into account.</t>
  </si>
  <si>
    <t>Art. 4bis - Decommissioning date: 18/04/2024 -  https://economie.fgov.be/sites/default/files/Files/Energy/tijdelijke-buitenwerkingstelling-stoomturbinesteg-centrale-seraing.pdf</t>
  </si>
  <si>
    <t>Yellow cells are indicating changes compared to Excel file submitted to public consultation in October 2022.</t>
  </si>
  <si>
    <t>E-wood production unit came in operation in December 2022.</t>
  </si>
  <si>
    <t>Commissioning date expected - mid-2024 (01/07/2024 considered) https://www.spglobal.com/commodityinsights/en/market-insights/latest-news/petrochemicals/090122-pdh-project-in-belgium-delayed-to-mid-2024-as-borealis-retenders-construction-contracts</t>
  </si>
  <si>
    <t>Range proposed on Public consultation 28/10</t>
  </si>
  <si>
    <t>Total demand Best Estimate</t>
  </si>
  <si>
    <t>Usage - private</t>
  </si>
  <si>
    <t>km/year</t>
  </si>
  <si>
    <t>Derived from global average car usage and relative relation company/private ~ FEBIAC</t>
  </si>
  <si>
    <t>Consumption - BEV</t>
  </si>
  <si>
    <t>kWh/100km</t>
  </si>
  <si>
    <t>Consumption - PHEV company</t>
  </si>
  <si>
    <t>theicct.org (6)</t>
  </si>
  <si>
    <t>Consumption - PHEV private</t>
  </si>
  <si>
    <t>Sales - company</t>
  </si>
  <si>
    <t>thousand units/y)</t>
  </si>
  <si>
    <t>A distinction is made in the mileage of cars in the company/private segment (1)</t>
  </si>
  <si>
    <t xml:space="preserve">Sales - private </t>
  </si>
  <si>
    <t>A distinction is made in the usage of PHEV cars in the company/private segment (6)</t>
  </si>
  <si>
    <t>Usage PHEV</t>
  </si>
  <si>
    <t>(6) Real-world usage of plug-in hybrid vehicles in Europe: A 2022 update on fuel consumption, electric driving, and CO2 emissions - International Council on Clean Transportation (theicct.org)</t>
  </si>
  <si>
    <t>Company</t>
  </si>
  <si>
    <t>Private</t>
  </si>
  <si>
    <t>Equivalent Units (PHEV counted based on their electric mode)</t>
  </si>
  <si>
    <t>New buildings</t>
  </si>
  <si>
    <t>thousand/y</t>
  </si>
  <si>
    <t>%</t>
  </si>
  <si>
    <t>Average Heating demand - new build</t>
  </si>
  <si>
    <t>kWh/y</t>
  </si>
  <si>
    <t>Fluvius - EPC A</t>
  </si>
  <si>
    <t>Average Heating demand - renovated building</t>
  </si>
  <si>
    <t>Fluvius - EPC C</t>
  </si>
  <si>
    <t>Heat supplied by secondary heater</t>
  </si>
  <si>
    <t>Assumption after discussion with heat federations</t>
  </si>
  <si>
    <t>AA HP (secondary)*</t>
  </si>
  <si>
    <t>Published a viewpoint specifically industry, logistics and data centers on 18/11/2022</t>
  </si>
  <si>
    <t>This study includes quantified trajectories for industrial demand up to 2050 as well as intermediate values for 2030 &amp; 2040</t>
  </si>
  <si>
    <t>These connection requests do not all translate into real-life projects, therefore a range was proposed during the public consultation where:</t>
  </si>
  <si>
    <t>Based on this range a final trajectory is now proposed taking as much as possible real connection dates of industrial consumers into account</t>
  </si>
  <si>
    <r>
      <t xml:space="preserve">Therefore, not all of this demand will result in additional peak demand and will likely be able to deliver flexibility services, assumptions are included in </t>
    </r>
    <r>
      <rPr>
        <b/>
        <sz val="11"/>
        <color rgb="FFFF0000"/>
        <rFont val="Calibri"/>
        <family val="2"/>
        <scheme val="minor"/>
      </rPr>
      <t>XXX</t>
    </r>
  </si>
  <si>
    <t>Final Trajectory</t>
  </si>
  <si>
    <t xml:space="preserve">The values for the short time frame are based on confirmed connection volumes and dates known by Elia </t>
  </si>
  <si>
    <t>The forecast towards 2030 and beyond is also based on real-life observed requests from Elia-connected clients and in depth consultation with different market parties</t>
  </si>
  <si>
    <t>An estimation is made on how likely those projects are to come to existence</t>
  </si>
  <si>
    <t>Announced Pledges scenario taken from WEO 2022</t>
  </si>
  <si>
    <t>Total demand industry rebound</t>
  </si>
  <si>
    <t>Additional DSR from industry electrification (shedding capacity)</t>
  </si>
  <si>
    <t>P2H - HP</t>
  </si>
  <si>
    <t>P2H - eBoiler</t>
  </si>
  <si>
    <t>CCS</t>
  </si>
  <si>
    <t>DRI-EAF (Steel)</t>
  </si>
  <si>
    <t>Data centers</t>
  </si>
  <si>
    <t>46 hours [around 2 day]</t>
  </si>
  <si>
    <t>Batteries </t>
  </si>
  <si>
    <t>/ </t>
  </si>
  <si>
    <t>2.0%*** </t>
  </si>
  <si>
    <t>/</t>
  </si>
  <si>
    <t>Combined Cycle that can also operate in CHP mode</t>
  </si>
  <si>
    <t xml:space="preserve">* Only considering technical forced outages. </t>
  </si>
  <si>
    <t>** Also considering long-lasting forced outages</t>
  </si>
  <si>
    <t>*** Regarding batteries, the forced outage rate is considered in the models by applying a derating factor on the installed capacity</t>
  </si>
  <si>
    <t>EDF Luminus Seraing ST</t>
  </si>
  <si>
    <t>Efficiency of 37% as of 18/04/2024 when TGV closes (based on Vilvoorde efficiency as OCGT https://flux50.com/media/2962/Rudi%20Hermans%2020190117.pdf</t>
  </si>
  <si>
    <t>52%*</t>
  </si>
  <si>
    <t>Art. 4bis - Decommissioning date: 31/10/2025 - https://economie.fgov.be/sites/default/files/Files/Energy/21-34-EBL-SPF-mise-a-l-arret-definitive-central-de-Vilvoorde.pdf. Efficiency as OCGT https://flux50.com/media/2962/Rudi%20Hermans%2020190117.pdf</t>
  </si>
  <si>
    <t>Based on REMIT information, decommissioning 01/04/2023. Efficiency as OCGT https://flux50.com/media/2962/Rudi%20Hermans%2020190117.pdf</t>
  </si>
  <si>
    <t>x</t>
  </si>
  <si>
    <t>37%*</t>
  </si>
  <si>
    <t>AMERCOEUR 1R GT+ST</t>
  </si>
  <si>
    <t>ArcelorMittal Belgium Gent - EBL - Knippegroen STEG</t>
  </si>
  <si>
    <t>ArcelorMittal Belgium Gent - Zelzate TJ</t>
  </si>
  <si>
    <t>Arlanxeo Zwijndrecht GT+ST</t>
  </si>
  <si>
    <t>AWIRS NEW CCGT</t>
  </si>
  <si>
    <t>DEUX-ACREN TJ</t>
  </si>
  <si>
    <t>DROGENBOS GT1+GT2+ST</t>
  </si>
  <si>
    <t>EDF Luminus Seraing GT1+GT2</t>
  </si>
  <si>
    <t>Evonik Degussa GT2+ST</t>
  </si>
  <si>
    <t>HERDERSBRUG GT1+GT2+ST</t>
  </si>
  <si>
    <t>Indaver-Sleco Doel GEN1</t>
  </si>
  <si>
    <t>Indaver-Sleco Doel GEN2</t>
  </si>
  <si>
    <t>Indaver-Sleco Doel GEN3</t>
  </si>
  <si>
    <t>Ineos Phenol Doel WKK</t>
  </si>
  <si>
    <t>INESCO GT1+GT2+ST</t>
  </si>
  <si>
    <t>Ipalle Thumaide GTA1</t>
  </si>
  <si>
    <t>Jemeppe-sur-Sambre GT1+GT2+ST</t>
  </si>
  <si>
    <t>Oorderen Bayer</t>
  </si>
  <si>
    <t>Lillo Energy Degussa GT1</t>
  </si>
  <si>
    <t>Syral Aalst GT+ST</t>
  </si>
  <si>
    <t>SERAING_newCCGT</t>
  </si>
  <si>
    <t>Zandvliet Power Repowering</t>
  </si>
  <si>
    <t>Borealis Kallo</t>
  </si>
  <si>
    <t>TIHANGE 3_EXT</t>
  </si>
  <si>
    <t>DOEL 4_EXT</t>
  </si>
  <si>
    <t>ERAA22</t>
  </si>
  <si>
    <t>AF23 PC name</t>
  </si>
  <si>
    <t>Flémalle NEW</t>
  </si>
  <si>
    <t>EXCEL AF23_PreConsul</t>
  </si>
  <si>
    <t>Name LCT</t>
  </si>
  <si>
    <t>Name CRM</t>
  </si>
  <si>
    <t>AMERCOEUR 1 GT</t>
  </si>
  <si>
    <t>AMERCOEUR 1 ST</t>
  </si>
  <si>
    <t>BIOMASSA OOSTENDE</t>
  </si>
  <si>
    <t>BIOSTOOM OOSTENDE</t>
  </si>
  <si>
    <t>ANGLEUR TG 31</t>
  </si>
  <si>
    <t>ANGLEUR TG 32</t>
  </si>
  <si>
    <t>ANGLEUR TG 41</t>
  </si>
  <si>
    <t>ANGLEUR TG 42</t>
  </si>
  <si>
    <t>HAM 31</t>
  </si>
  <si>
    <t>HAM 32</t>
  </si>
  <si>
    <t>HAM Gent-GT</t>
  </si>
  <si>
    <t>RINGVAART STEG</t>
  </si>
  <si>
    <t>SERAING TG1</t>
  </si>
  <si>
    <t>SERAING TG2</t>
  </si>
  <si>
    <t>Fluxys Zeebrugge</t>
  </si>
  <si>
    <t>Ipalle THUMAIDE</t>
  </si>
  <si>
    <t>JEMEPPE-SUR-SAMBRE GT1</t>
  </si>
  <si>
    <t>JEMEPPE-SUR-SAMBRE GT2</t>
  </si>
  <si>
    <t>JEMEPPE-SUR-SAMBRE ST</t>
  </si>
  <si>
    <t>MARCINELLE ENERGIE TGV</t>
  </si>
  <si>
    <t>MONSANTO LILLO WKK EBL</t>
  </si>
  <si>
    <t>SAPPI LANAKEN GT</t>
  </si>
  <si>
    <t>Schaerbeek SIOMAB 1</t>
  </si>
  <si>
    <t>Schaerbeek SIOMAB 2</t>
  </si>
  <si>
    <t>Schaerbeek SIOMAB 3</t>
  </si>
  <si>
    <t>SCHELDELAAN EXXONMOBIL</t>
  </si>
  <si>
    <t>STORA LANGERBRUGGE  CHP 1</t>
  </si>
  <si>
    <t>STORA LANGERBRUGGE CHP 2</t>
  </si>
  <si>
    <t>AALST SYRAL GT</t>
  </si>
  <si>
    <t>AALST SYRAL ST</t>
  </si>
  <si>
    <t>TAMINCO GENT CHP</t>
  </si>
  <si>
    <t>Tihange 3</t>
  </si>
  <si>
    <t>T-POWER</t>
  </si>
  <si>
    <t>VILVOORDE GT</t>
  </si>
  <si>
    <t>WILMARSDONK TOTAL GT1</t>
  </si>
  <si>
    <t>WILMARSDONK TOTAL GT2</t>
  </si>
  <si>
    <t>WILMARSDONK TOTAL GT3</t>
  </si>
  <si>
    <t>ZANDVLIET POWER</t>
  </si>
  <si>
    <t>ZEDELGEM TJ</t>
  </si>
  <si>
    <t>ZEEBRUGGE TJ</t>
  </si>
  <si>
    <t>KNIPPEGROEN STEG</t>
  </si>
  <si>
    <t>ZELZATE TJ</t>
  </si>
  <si>
    <t>AF_PreCons</t>
  </si>
  <si>
    <t>AF_PostCons</t>
  </si>
  <si>
    <t>VILVOORDE ST</t>
  </si>
  <si>
    <t>LDV</t>
  </si>
  <si>
    <t>HDV</t>
  </si>
  <si>
    <t>Bus</t>
  </si>
  <si>
    <t>Passenger car</t>
  </si>
  <si>
    <t>HDV+bus</t>
  </si>
  <si>
    <t>Company equivalent</t>
  </si>
  <si>
    <t>Private Equivalent</t>
  </si>
  <si>
    <t>Residential &amp; Tertiary</t>
  </si>
  <si>
    <t>total</t>
  </si>
  <si>
    <t>A repowering to 419 MW as of November 2024 is announced on REMIT (386 MW is considered for winter 2023-2024)</t>
  </si>
  <si>
    <t>BNEF</t>
  </si>
  <si>
    <t>Futures (eex.com)</t>
  </si>
  <si>
    <t>Crude Oil Futures Quotes - CME Group</t>
  </si>
  <si>
    <t>Brent crude oil - 2023 Data - 1970-2022 Historical - 2024 Forecast - Price - Quote (tradingeconomics.com)</t>
  </si>
  <si>
    <t>Consulted on 28/02/2022</t>
  </si>
  <si>
    <t>Consulted on 28/02/2022, use of the average of February</t>
  </si>
  <si>
    <t>All prices are assumed to be in €2022 end of the year</t>
  </si>
  <si>
    <t>H2 fueled &gt;800W</t>
  </si>
  <si>
    <t>Bloomberg</t>
  </si>
  <si>
    <t>NREL</t>
  </si>
  <si>
    <t>Prices defined by forward contracts, as displayed on relevant source, consulted in January 2023 (on 28/02/2023, use of the average of February)</t>
  </si>
  <si>
    <t>Primary</t>
  </si>
  <si>
    <t>Losses</t>
  </si>
  <si>
    <t>Data centres</t>
  </si>
  <si>
    <t>DRI-EAF</t>
  </si>
  <si>
    <t>Batteries - Residential</t>
  </si>
  <si>
    <t>Natural operation - B2H</t>
  </si>
  <si>
    <t>Market-dispatched - B2M</t>
  </si>
  <si>
    <t>Pre-heating load - HP1H</t>
  </si>
  <si>
    <t>Natural profile - HP0</t>
  </si>
  <si>
    <t>Smart heating - HP1M</t>
  </si>
  <si>
    <t>Smart charging - V1M</t>
  </si>
  <si>
    <t>Delayed charging - V1H</t>
  </si>
  <si>
    <t>Vehicle-to-home - V2H</t>
  </si>
  <si>
    <t>Vehicle-to-market - V2M</t>
  </si>
  <si>
    <t>Construction period</t>
  </si>
  <si>
    <t>Hurdle rate in CRM (WACC + premium)</t>
  </si>
  <si>
    <t>Main Sources (see also dedicated sections in the present study)</t>
  </si>
  <si>
    <t>AdeqFlex'21 + inflation</t>
  </si>
  <si>
    <t>8.2-8.9%</t>
  </si>
  <si>
    <t>AdeqFlex'21 X (Weighted avg Labour + Industrial PPI) (~Afry 2022)</t>
  </si>
  <si>
    <t>AdeqFlex'21 X (Weighted avg Labour + Industrial PPI) (~Afry 2022) and feedfback public consultation</t>
  </si>
  <si>
    <t>H2 fueled &gt;100W</t>
  </si>
  <si>
    <t>New capacity &lt; 100 MW</t>
  </si>
  <si>
    <t>Several Sources + inflation</t>
  </si>
  <si>
    <t>DSM sources (see dedicated section)</t>
  </si>
  <si>
    <t>• ERAA22 / Alligned with ML 2022 - Hogere Ambitie for 2030</t>
  </si>
  <si>
    <t>• Solar Europe 2022</t>
  </si>
  <si>
    <t>• IEA Wind TCP</t>
  </si>
  <si>
    <t>Coal*</t>
  </si>
  <si>
    <t>• Flächenentwicklungsplan 2023 für die deutsche Nordsee
und Ostsee (January 2023)</t>
  </si>
  <si>
    <t>Decentralised Biomass, Waste, CHP</t>
  </si>
  <si>
    <t>This section concerns large thermal production units that are all individually modelled in the simulations.</t>
  </si>
  <si>
    <t xml:space="preserve">3A. Smart charging electric vehicle </t>
  </si>
  <si>
    <t>3B. Vehicle-to-market</t>
  </si>
  <si>
    <t>Based on literature review [9;10;11] and DELTA-EE study [14]
*For home batteries and vehicle-to-market
      *Pnom can be positive (power injections) or negative (power off-take)
      *Pmax is a positive value (maximum injection), Pmin is negative value (maximum offtake)
 *For heat pumps and smart vehicle charging 
      *Energy limit equals energy which can beactivated throughout the day (not in one stretch)
       *Pmax / Pmin are determined by limitations related to consumer comfort</t>
  </si>
  <si>
    <t>Aggregation of PHS-sites. Based on literature review [6; 7] and Elia's internal information
*Pnom can be positive (power injections) or negative (power off-take)
*Pmax is a positive value (maximum injection), Pmin is negative value (maximum offtake)</t>
  </si>
  <si>
    <t>Pnom-Min(0;Pmin)           (0% when "off")</t>
  </si>
  <si>
    <t>Pmax- Max(0;Pnom)          (0% when "off")</t>
  </si>
  <si>
    <t>Assumptions published with the Adequacy and Flexibility Study for Belgium 2024-2034</t>
  </si>
  <si>
    <t>https://www.elia.be/en/electricity-market-and-system/adequacy/adequacy-studies</t>
  </si>
  <si>
    <t>Market Response (DSR from existing usages)</t>
  </si>
  <si>
    <t>New potential submitted to EVA - 25€/kW</t>
  </si>
  <si>
    <t>New potential submitted to EVA - 50€/kW</t>
  </si>
  <si>
    <t>New potential submitted to EVA - 75€/kW</t>
  </si>
  <si>
    <t>New potential submitted to EVA - 100€/kW</t>
  </si>
  <si>
    <t>• Macron’s Belfort announcement from February 2022 (lower investments in onshore wind* + nuclear  extension**)</t>
  </si>
  <si>
    <t>• Green light from the French government regarding the extension and conversion of Cordemais</t>
  </si>
  <si>
    <t>20.5%**</t>
  </si>
  <si>
    <t>Exising usages</t>
  </si>
  <si>
    <t>Additional HP</t>
  </si>
  <si>
    <t>Additional EV</t>
  </si>
  <si>
    <t>Net other industry**</t>
  </si>
  <si>
    <t>Power-to-heat*</t>
  </si>
  <si>
    <t>New electrolysers*</t>
  </si>
  <si>
    <t>*Note that Power-to-heat &amp; electrolysis are a result from the market dispatch</t>
  </si>
  <si>
    <t>% of stock</t>
  </si>
  <si>
    <t>16 300</t>
  </si>
  <si>
    <t>Total  Units 
(BEV + PHEV)</t>
  </si>
  <si>
    <t>55 250</t>
  </si>
  <si>
    <t>AA HP - primary</t>
  </si>
  <si>
    <t>AA HP - secondary*</t>
  </si>
  <si>
    <t>Hydronic</t>
  </si>
  <si>
    <t>note that HP reporting is often done only for hydronic types</t>
  </si>
  <si>
    <t>Additional new demand compared to 2022</t>
  </si>
  <si>
    <t>Power-to-Heat*</t>
  </si>
  <si>
    <t>Other (new)**</t>
  </si>
  <si>
    <t>Electrolysis*</t>
  </si>
  <si>
    <t>5.9-6.7%</t>
  </si>
  <si>
    <t>** Net-other industry contains both new industrial facilities (+) as wel as old processes being replaced (-) and could be negative</t>
  </si>
  <si>
    <t>thousand units/y</t>
  </si>
  <si>
    <t>Usage</t>
  </si>
  <si>
    <t>Efficiency - BEV</t>
  </si>
  <si>
    <t>Efficiency - PHEV</t>
  </si>
  <si>
    <t>Sales</t>
  </si>
  <si>
    <t>thousand units/year</t>
  </si>
  <si>
    <t>Efficiency</t>
  </si>
  <si>
    <t>Total Units 
(BEV)</t>
  </si>
  <si>
    <t>3.2. DSR industry</t>
  </si>
  <si>
    <t>3.3. DSR end-user</t>
  </si>
  <si>
    <t>• Spanish Roadmap</t>
  </si>
  <si>
    <t xml:space="preserve"> Consideration of 'Explicit Allocation' after Brexit by means of SHC</t>
  </si>
  <si>
    <t>Note that exact expected commissioning and decommissioning dates are taken into account.</t>
  </si>
  <si>
    <r>
      <t xml:space="preserve">Existing </t>
    </r>
    <r>
      <rPr>
        <b/>
        <sz val="11"/>
        <rFont val="Calibri"/>
        <family val="2"/>
        <scheme val="minor"/>
      </rPr>
      <t>Market Response</t>
    </r>
    <r>
      <rPr>
        <b/>
        <sz val="11"/>
        <color theme="1"/>
        <rFont val="Calibri"/>
        <family val="2"/>
        <scheme val="minor"/>
      </rPr>
      <t xml:space="preserve"> - Details in shedding capacity</t>
    </r>
  </si>
  <si>
    <t>The latest public information (REMIT) regarding the planned outages was used</t>
  </si>
  <si>
    <t xml:space="preserve">For years were no data are available in REMIT, the data from ENTSO-E was used : https://www.entsoe.eu/outlooks/midterm/ </t>
  </si>
  <si>
    <t>Units that were not part of the EVA as they were not indicated by market parties to be at risk or that the support mechanism was to be stopped in the future</t>
  </si>
  <si>
    <t>Units that were part of the Economic Viability Assessment (EVA)</t>
  </si>
  <si>
    <t>Available  units and no EVA were performed (nuclear)</t>
  </si>
  <si>
    <t>Available  units and no EVA were performed (new CCGT)</t>
  </si>
  <si>
    <t>Considered in the Economic Viability Assessment (EVA)</t>
  </si>
  <si>
    <t>Adequacy and Flexibility study 2024-2034 - CENTRAL scenario and data</t>
  </si>
  <si>
    <t>3.2. Demand-Side Response in industry</t>
  </si>
  <si>
    <t>Percentage assumed out-of-market</t>
  </si>
  <si>
    <t>Percentage assumed in-the-market</t>
  </si>
  <si>
    <t>* Coal excluding biofuel as secondary fuel</t>
  </si>
  <si>
    <t>In this category, smaller decentralised production units, usually connected to the distribution grid (DSO) are considered. A database covering those projects is maintained by Elia and updated on monthly basis by exchanges with DSO and grid users. This also includes new projects that are being developped.</t>
  </si>
  <si>
    <t>This category covers the hydro Run Of River capacity assumed in Belgium. Belgium has limited capacity in terms of run-of-river hydro-electricity.Those consist of small hydro units (installed along rivers) with the ‘biggest’ ones on the river Meuse.</t>
  </si>
  <si>
    <t>The assumed capacity in offshore wind capacity in Belgium follows the latest planning of the Princess Elisabeth Zone capacity.</t>
  </si>
  <si>
    <t>Pre-heated load - HP1H</t>
  </si>
  <si>
    <t>The V1M varies each year and each day based on energy and power constraints, see the report for more details (Section 3.3.3 and Appendix D)</t>
  </si>
  <si>
    <t>The V2M varies each year and each day based on energy and power constraints, see the report for more details (Section 3.3.3 and Appendix D)</t>
  </si>
  <si>
    <t>The HP1M varies each year and each day based on energy and power constraints, see the report for more details (Section 3.3.4 &amp; Appendix D)</t>
  </si>
  <si>
    <t>Centre de Tri</t>
  </si>
  <si>
    <t>Lampiris</t>
  </si>
  <si>
    <t>Engie - Electrabel</t>
  </si>
  <si>
    <t>• Netzentwicklungsplan
Strom 2037 - Version 2023 (March 2023 edition, data published earlier in 2022)</t>
  </si>
  <si>
    <t>Usage - company</t>
  </si>
  <si>
    <t>- new forms of electrification in industry (power-to-heat, CCS, DRI-EAF, data centres, electrolysers..)</t>
  </si>
  <si>
    <t>- grid losses</t>
  </si>
  <si>
    <t>• Public consultation for the next “Bilan Prévisionnel” foreseen to be published after summer 2023</t>
  </si>
  <si>
    <t>• CRM results (published before end February 2023)</t>
  </si>
  <si>
    <t>• Latest trends (solar, onshore wind) based on historical data</t>
  </si>
  <si>
    <t>This information is based on official information known in February 2023.</t>
  </si>
  <si>
    <t>As of 24.02.23 Rodenhuize 4 will be used as a backup unit to Zelzate Knippegroen for burning steel gas when Zelzate is unavailable - https://umm.nordpoolgroup.com/#/messages/73aa666e-c3ff-4224-a1e5-6ad751abf122/1</t>
  </si>
  <si>
    <t>Efficiency of 34,4 % considered as of 18/04/2024 when TGV closes</t>
  </si>
  <si>
    <t>Lifetime extension - Considered operational for winter 2026-27</t>
  </si>
  <si>
    <t>The onshore wind capacity in Belgium is assumed to grow by 330 MW per year.</t>
  </si>
  <si>
    <t>The solar photovoltaics capacity in Belgium is assumed to grow by 880 MWp per year.</t>
  </si>
  <si>
    <t>AdeqFlex'21</t>
  </si>
  <si>
    <t>AdeqFlex'23</t>
  </si>
  <si>
    <t>Biomass - decentralised</t>
  </si>
  <si>
    <t>Waste - decentralised</t>
  </si>
  <si>
    <t>Gas CHP - decentralised</t>
  </si>
  <si>
    <t>- existing usages of electricity</t>
  </si>
  <si>
    <t>- electrification of heat (Heat Pumps) and transport (Electric Vehicles)</t>
  </si>
  <si>
    <t>Data at end of year</t>
  </si>
  <si>
    <t>Thousands units</t>
  </si>
  <si>
    <r>
      <t xml:space="preserve">Passenger cars </t>
    </r>
    <r>
      <rPr>
        <sz val="11"/>
        <color theme="1"/>
        <rFont val="Calibri"/>
        <family val="2"/>
        <scheme val="minor"/>
      </rPr>
      <t>(BEV = Battery Electric Vehicle; PHEV = Plug-In Hybrid Electric Vehicle)</t>
    </r>
  </si>
  <si>
    <t>Light Duty Vehicle freight (Vans)</t>
  </si>
  <si>
    <t>Heavy Duty Vehicle freight (Trucks)</t>
  </si>
  <si>
    <t>* Included in this category are Air-Air reversible heat pumps which have seen a sharp increase in recent years. These units are typically installed as an AC (cooling) unit but also have the capability to deliver heat, albeit in general limited to a part of the building and/or as a secondary form of heating.</t>
  </si>
  <si>
    <t>After consultation with ATTB, FRIXIS and contacts within the heat pump sector, these A-A (reversible) units were assumed for 80% in the hybrid category as they will have different characteristics when it comes to yearly and hourly electricity demand</t>
  </si>
  <si>
    <t>This concerns new electrificaiton on top of the evolution of exisiting usages (2022)</t>
  </si>
  <si>
    <t>** Note that this figure only shows the increase due to new processes. As some of these also replace old process, the net increase is more limited as can be seen 'other (new)' is not the same as 'net other' in section 2.1 as here it only shows the 'increase'</t>
  </si>
  <si>
    <r>
      <rPr>
        <b/>
        <sz val="11"/>
        <color theme="1"/>
        <rFont val="Calibri"/>
        <family val="2"/>
        <scheme val="minor"/>
      </rPr>
      <t>AA</t>
    </r>
    <r>
      <rPr>
        <sz val="11"/>
        <color theme="1"/>
        <rFont val="Calibri"/>
        <family val="2"/>
        <scheme val="minor"/>
      </rPr>
      <t xml:space="preserve">=Air-Air; </t>
    </r>
    <r>
      <rPr>
        <b/>
        <sz val="11"/>
        <color theme="1"/>
        <rFont val="Calibri"/>
        <family val="2"/>
        <scheme val="minor"/>
      </rPr>
      <t>AW</t>
    </r>
    <r>
      <rPr>
        <sz val="11"/>
        <color theme="1"/>
        <rFont val="Calibri"/>
        <family val="2"/>
        <scheme val="minor"/>
      </rPr>
      <t xml:space="preserve">=Air-Water; </t>
    </r>
    <r>
      <rPr>
        <b/>
        <sz val="11"/>
        <color theme="1"/>
        <rFont val="Calibri"/>
        <family val="2"/>
        <scheme val="minor"/>
      </rPr>
      <t>GW</t>
    </r>
    <r>
      <rPr>
        <sz val="11"/>
        <color theme="1"/>
        <rFont val="Calibri"/>
        <family val="2"/>
        <scheme val="minor"/>
      </rPr>
      <t>=Ground-Water</t>
    </r>
  </si>
  <si>
    <r>
      <t>This section concerns the assumed total</t>
    </r>
    <r>
      <rPr>
        <b/>
        <sz val="11"/>
        <color theme="1"/>
        <rFont val="Calibri"/>
        <family val="2"/>
        <scheme val="minor"/>
      </rPr>
      <t xml:space="preserve"> electricity demand</t>
    </r>
    <r>
      <rPr>
        <sz val="11"/>
        <color theme="1"/>
        <rFont val="Calibri"/>
        <family val="2"/>
        <scheme val="minor"/>
      </rPr>
      <t xml:space="preserve"> which is build up based on several elements:</t>
    </r>
  </si>
  <si>
    <t>Please refer to the online published study report for details regarding methodology, assumptions and sources.</t>
  </si>
  <si>
    <t>Assumed total demand - CENTRAL</t>
  </si>
  <si>
    <t>3.1 Pumped-storage, large scale storage and small scale storage</t>
  </si>
  <si>
    <t xml:space="preserve">DISCLAIMERS:
- This represents a best estimate based on current known policies. Other policies could improve the flexibility available (Other tariffs, market arrangements, etc…)
- The numbers represent a maximum achievable penetration (with current known policies and partial rollout of an adequate market mechanism).
- Categories are not exclusive. A vehicle able to do V2M, could in theory be able to do V1H, or V2H. </t>
  </si>
  <si>
    <t>This section concerns renewable energy sources (e.g. wind and solar photovoltaics) as well as decentralised thermal generation (i.e. smaller CHP units, biomass and waste units). Please refer to the online published study report for more information on the methodology and assumptions.</t>
  </si>
  <si>
    <r>
      <t xml:space="preserve">This section concerns assumptions on demand-side response from residential and tertiary. </t>
    </r>
    <r>
      <rPr>
        <sz val="11"/>
        <rFont val="Calibri"/>
        <family val="2"/>
        <scheme val="minor"/>
      </rPr>
      <t>For more information on the methodology and assumptions, please refer to the online published study report.</t>
    </r>
  </si>
  <si>
    <t>This section concerns pumped-storage, large scale batteries and small scale batteries assumptions. For more information on the methodology and assumptions, please refer to online published study report.</t>
  </si>
  <si>
    <r>
      <t xml:space="preserve">In this section, demand-side response in industry is detailed. </t>
    </r>
    <r>
      <rPr>
        <sz val="11"/>
        <rFont val="Calibri"/>
        <family val="2"/>
        <scheme val="minor"/>
      </rPr>
      <t>For more information on the methodology and assumptions, please refer to online published study report.</t>
    </r>
  </si>
  <si>
    <t>Prices are displayed in the table corresponding the calender year, as published in the relevant sources.</t>
  </si>
  <si>
    <t>The methodology applied to establish is the following:
- Average for the year 2022 has been established based on historical data (see the relevant source)
- For Natural Gas, Coal and Oil, forward prices from contracts were taken on 28/02/2022 (see the relevant source)
- For the rest of the data, an interpolation was carried out between the last computed price and the prices of the WEO2022 in 2030. The "Announced Pledges" scenarop was used.
- After 2030, a interpolation is carried out between the WEO2022 prices' available target years.
- WEO22 prices being expressed in EUR21, an inflation rate of 9.6% was applied as reported by the Federaal Planbureau (https://www.plan.be/uploaded/documents/202302231209220.FOR_MIDTERM2328_12798_N.pdf)
Note a split has been done between UK and the rest of the EU for Natural Gas &amp; CO2.</t>
  </si>
  <si>
    <r>
      <t xml:space="preserve">The industry wide real </t>
    </r>
    <r>
      <rPr>
        <b/>
        <sz val="11"/>
        <color theme="1"/>
        <rFont val="Calibri"/>
        <family val="2"/>
        <scheme val="minor"/>
      </rPr>
      <t>WACC proposed for this study is 4.7%</t>
    </r>
    <r>
      <rPr>
        <sz val="11"/>
        <color theme="1"/>
        <rFont val="Calibri"/>
        <family val="2"/>
        <scheme val="minor"/>
      </rPr>
      <t>. In addition, a technology specific hurdle premium was added to obtain the hurdle rate per technology.</t>
    </r>
  </si>
  <si>
    <t>4.4. Short-term flexibility characteristics</t>
  </si>
  <si>
    <t>1.2. Renewable energy sources and decentralised thermal production</t>
  </si>
  <si>
    <t>3.3. Demand-Side Response from residential and tertiary</t>
  </si>
  <si>
    <t>Numbers reported correspond to the end of the mentioned year for installed capacity, and to the calendar year for the load.</t>
  </si>
  <si>
    <t>This section concerns assumptions on other countries. For more information on the methodology and assumptions, please refer to the online published study report.</t>
  </si>
  <si>
    <t>This section concerns assumptions on flow-based domains. For more information on the methodology and assumptions, please refer to the online published study report.</t>
  </si>
  <si>
    <t>This section concerns assumptions on short-term flexibility. For more information on the methodology and assumptions, please refer to the online published study report.</t>
  </si>
  <si>
    <t>This section concerns assumptions on outages. For more information on the methodology and assumptions, please refer to the online published study report.</t>
  </si>
  <si>
    <t>This section concerns assumptions on investment costs. For more information on the methodology and assumptions, please refer to the online published study report.</t>
  </si>
  <si>
    <r>
      <t>This section concerns assumptions on fuel and CO</t>
    </r>
    <r>
      <rPr>
        <vertAlign val="subscript"/>
        <sz val="11"/>
        <color theme="1"/>
        <rFont val="Calibri"/>
        <family val="2"/>
        <scheme val="minor"/>
      </rPr>
      <t>2</t>
    </r>
    <r>
      <rPr>
        <sz val="11"/>
        <color theme="1"/>
        <rFont val="Calibri"/>
        <family val="2"/>
        <scheme val="minor"/>
      </rPr>
      <t xml:space="preserve"> prices. For more information on the methodology and assumptions, please refer to the online published study report.</t>
    </r>
  </si>
  <si>
    <t>This section concerns assumptions on additional electrolysers. For more information on the methodology and assumptions, please refer to the online published study report.</t>
  </si>
  <si>
    <t>A large amount of sources has been consulted (see below in 'Sources') and feedback from the public consultation are integrated.</t>
  </si>
  <si>
    <t>For some values, the data taken into account in the AdeqFlex'21 study are taken as basis. Latest inflation figures are taken into account since the publication of previous AdeqFlex'21 which included costs expressed in €2019:</t>
  </si>
  <si>
    <t>Open Cycle Gas Turbine</t>
  </si>
  <si>
    <t>Numbers above 20 are rounded.</t>
  </si>
  <si>
    <t>DISCLAIMERS:
- HP &amp; EV profiles displayed are for residential
- HP profiles are based on an average winter weekday as these are the most representative for adequacy. Week-end &amp; summer profile would be different.</t>
  </si>
  <si>
    <t xml:space="preserve"> Advanced Hybrid Coupling (AHC) - (except for Channel ICs)</t>
  </si>
  <si>
    <t>Great Britain</t>
  </si>
  <si>
    <r>
      <t xml:space="preserve">This data is provided in the framework of the </t>
    </r>
    <r>
      <rPr>
        <b/>
        <sz val="11"/>
        <color theme="1"/>
        <rFont val="Calibri"/>
        <family val="2"/>
        <scheme val="minor"/>
      </rPr>
      <t xml:space="preserve">Adequacy and Flexibility study </t>
    </r>
    <r>
      <rPr>
        <sz val="11"/>
        <color theme="1"/>
        <rFont val="Calibri"/>
        <family val="2"/>
        <scheme val="minor"/>
      </rPr>
      <t xml:space="preserve">covering the years from </t>
    </r>
    <r>
      <rPr>
        <b/>
        <sz val="11"/>
        <color theme="1"/>
        <rFont val="Calibri"/>
        <family val="2"/>
        <scheme val="minor"/>
      </rPr>
      <t>2024 to 2034</t>
    </r>
    <r>
      <rPr>
        <sz val="11"/>
        <color theme="1"/>
        <rFont val="Calibri"/>
        <family val="2"/>
        <scheme val="minor"/>
      </rPr>
      <t>. This study has been published on 29 of June 2023.</t>
    </r>
  </si>
  <si>
    <t>Adequacy studies (elia.be)</t>
  </si>
  <si>
    <t>The assumptions were subject to a public consultation in November 2022 (see BOX 1-2 of the study report)</t>
  </si>
  <si>
    <t>Online published study report:</t>
  </si>
  <si>
    <t>This Excel file contains the data related to the scenario framework of the study including economic and flexibility aspects. For further details on the data and assumptions, please refer to the study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</si>
</sst>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4" formatCode="_-* #,##0.00\ &quot;€&quot;_-;\-* #,##0.00\ &quot;€&quot;_-;_-* &quot;-&quot;??\ &quot;€&quot;_-;_-@_-"/>
    <numFmt numFmtId="43" formatCode="_-* #,##0.00_-;\-* #,##0.00_-;_-* &quot;-&quot;??_-;_-@_-"/>
    <numFmt numFmtId="164" formatCode="_-* #,##0.00\ _€_-;\-* #,##0.00\ _€_-;_-* &quot;-&quot;??\ _€_-;_-@_-"/>
    <numFmt numFmtId="165" formatCode="_ * #,##0.00_ ;_ * \-#,##0.00_ ;_ * &quot;-&quot;??_ ;_ @_ "/>
    <numFmt numFmtId="166" formatCode="_ * #,##0_ ;_ * \-#,##0_ ;_ * &quot;-&quot;??_ ;_ @_ "/>
    <numFmt numFmtId="167" formatCode="0.0"/>
    <numFmt numFmtId="168" formatCode="0.0%"/>
    <numFmt numFmtId="169" formatCode="0.000000"/>
    <numFmt numFmtId="170" formatCode="0.000"/>
    <numFmt numFmtId="171" formatCode="#,##0.00;[Red]#,##0.00"/>
    <numFmt numFmtId="172" formatCode="#,##0,&quot; &quot;"/>
    <numFmt numFmtId="173" formatCode="_-* #,##0.00\ _F_t_-;\-* #,##0.00\ _F_t_-;_-* &quot;-&quot;??\ _F_t_-;_-@_-"/>
  </numFmts>
  <fonts count="212">
    <font>
      <sz val="11"/>
      <color theme="1"/>
      <name val="Calibri"/>
      <family val="2"/>
      <scheme val="minor"/>
    </font>
    <font>
      <b/>
      <sz val="11"/>
      <color theme="1"/>
      <name val="Calibri"/>
      <family val="2"/>
      <scheme val="minor"/>
    </font>
    <font>
      <u/>
      <sz val="11"/>
      <color theme="10"/>
      <name val="Calibri"/>
      <family val="2"/>
      <scheme val="minor"/>
    </font>
    <font>
      <sz val="14"/>
      <color theme="1"/>
      <name val="Calibri"/>
      <family val="2"/>
      <scheme val="minor"/>
    </font>
    <font>
      <sz val="18"/>
      <color theme="1"/>
      <name val="Calibri"/>
      <family val="2"/>
      <scheme val="minor"/>
    </font>
    <font>
      <sz val="11"/>
      <color theme="1"/>
      <name val="Calibri"/>
      <family val="2"/>
      <scheme val="minor"/>
    </font>
    <font>
      <b/>
      <sz val="12"/>
      <color theme="1"/>
      <name val="Calibri"/>
      <family val="2"/>
      <scheme val="minor"/>
    </font>
    <font>
      <sz val="11"/>
      <name val="Calibri"/>
      <family val="2"/>
      <scheme val="minor"/>
    </font>
    <font>
      <sz val="12"/>
      <color theme="1"/>
      <name val="Calibri"/>
      <family val="2"/>
      <scheme val="minor"/>
    </font>
    <font>
      <b/>
      <sz val="9"/>
      <color theme="1"/>
      <name val="Calibri"/>
      <family val="2"/>
      <scheme val="minor"/>
    </font>
    <font>
      <b/>
      <sz val="11"/>
      <name val="Calibri"/>
      <family val="2"/>
      <scheme val="minor"/>
    </font>
    <font>
      <i/>
      <sz val="11"/>
      <color theme="1"/>
      <name val="Calibri"/>
      <family val="2"/>
      <scheme val="minor"/>
    </font>
    <font>
      <b/>
      <sz val="10"/>
      <name val="Arial"/>
      <family val="2"/>
    </font>
    <font>
      <sz val="10"/>
      <name val="Arial"/>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MS Sans Serif"/>
      <family val="2"/>
    </font>
    <font>
      <sz val="10"/>
      <color theme="1"/>
      <name val="Arial"/>
      <family val="2"/>
    </font>
    <font>
      <sz val="10"/>
      <color theme="1"/>
      <name val="Calibri"/>
      <family val="2"/>
    </font>
    <font>
      <sz val="10"/>
      <name val="Arial"/>
      <family val="2"/>
      <charset val="238"/>
    </font>
    <font>
      <b/>
      <sz val="10"/>
      <name val="Arial"/>
      <family val="2"/>
      <charset val="238"/>
    </font>
    <font>
      <b/>
      <sz val="12"/>
      <name val="Arial"/>
      <family val="2"/>
      <charset val="238"/>
    </font>
    <font>
      <sz val="8"/>
      <color indexed="9"/>
      <name val="Arial"/>
      <family val="2"/>
      <charset val="238"/>
    </font>
    <font>
      <b/>
      <sz val="8"/>
      <name val="Arial"/>
      <family val="2"/>
      <charset val="238"/>
    </font>
    <font>
      <b/>
      <sz val="8"/>
      <name val="Arial"/>
      <family val="2"/>
    </font>
    <font>
      <b/>
      <sz val="12"/>
      <name val="Arial"/>
      <family val="2"/>
    </font>
    <font>
      <sz val="8"/>
      <color indexed="9"/>
      <name val="Arial"/>
      <family val="2"/>
    </font>
    <font>
      <sz val="10"/>
      <color indexed="8"/>
      <name val="Arial"/>
      <family val="2"/>
    </font>
    <font>
      <sz val="11"/>
      <color theme="1"/>
      <name val="Calibri"/>
      <family val="2"/>
      <charset val="238"/>
      <scheme val="minor"/>
    </font>
    <font>
      <u/>
      <sz val="9.35"/>
      <color theme="10"/>
      <name val="Calibri"/>
      <family val="2"/>
    </font>
    <font>
      <b/>
      <sz val="11"/>
      <color rgb="FF000000"/>
      <name val="Calibri"/>
      <family val="2"/>
    </font>
    <font>
      <b/>
      <sz val="20"/>
      <color theme="1"/>
      <name val="Calibri"/>
      <family val="2"/>
      <scheme val="minor"/>
    </font>
    <font>
      <sz val="11"/>
      <color rgb="FF000000"/>
      <name val="Calibri"/>
      <family val="2"/>
    </font>
    <font>
      <i/>
      <sz val="11"/>
      <color rgb="FF000000"/>
      <name val="Calibri"/>
      <family val="2"/>
    </font>
    <font>
      <sz val="22"/>
      <color rgb="FFFF0000"/>
      <name val="Calibri"/>
      <family val="2"/>
      <scheme val="minor"/>
    </font>
    <font>
      <sz val="11"/>
      <color theme="1"/>
      <name val="Calibri"/>
      <family val="2"/>
    </font>
    <font>
      <sz val="11"/>
      <name val="Calibri"/>
      <family val="2"/>
    </font>
    <font>
      <b/>
      <u/>
      <sz val="11"/>
      <color indexed="8"/>
      <name val="Calibri"/>
      <family val="2"/>
    </font>
    <font>
      <sz val="11"/>
      <color theme="9" tint="-0.249977111117893"/>
      <name val="Calibri"/>
      <family val="2"/>
      <scheme val="minor"/>
    </font>
    <font>
      <sz val="10"/>
      <color theme="1"/>
      <name val="Calibri"/>
      <family val="2"/>
      <scheme val="minor"/>
    </font>
    <font>
      <b/>
      <u/>
      <sz val="11"/>
      <color theme="1"/>
      <name val="Calibri"/>
      <family val="2"/>
      <scheme val="minor"/>
    </font>
    <font>
      <b/>
      <sz val="11"/>
      <color rgb="FFFFFFFF"/>
      <name val="Calibri"/>
      <family val="2"/>
    </font>
    <font>
      <b/>
      <i/>
      <sz val="11"/>
      <color rgb="FFFFFFFF"/>
      <name val="Calibri"/>
      <family val="2"/>
    </font>
    <font>
      <b/>
      <i/>
      <sz val="10"/>
      <color rgb="FF000000"/>
      <name val="Arial"/>
      <family val="2"/>
    </font>
    <font>
      <i/>
      <sz val="10"/>
      <color rgb="FF000000"/>
      <name val="Arial"/>
      <family val="2"/>
    </font>
    <font>
      <i/>
      <sz val="11"/>
      <color theme="0" tint="-0.499984740745262"/>
      <name val="Calibri"/>
      <family val="2"/>
      <scheme val="minor"/>
    </font>
    <font>
      <i/>
      <sz val="11"/>
      <color theme="0" tint="-0.249977111117893"/>
      <name val="Calibri"/>
      <family val="2"/>
      <scheme val="minor"/>
    </font>
    <font>
      <b/>
      <u/>
      <sz val="12"/>
      <color theme="1"/>
      <name val="Calibri"/>
      <family val="2"/>
      <scheme val="minor"/>
    </font>
    <font>
      <sz val="16"/>
      <color theme="1"/>
      <name val="Calibri"/>
      <family val="2"/>
      <scheme val="minor"/>
    </font>
    <font>
      <i/>
      <u/>
      <sz val="10"/>
      <color theme="10"/>
      <name val="Calibri"/>
      <family val="2"/>
      <scheme val="minor"/>
    </font>
    <font>
      <b/>
      <sz val="12"/>
      <color theme="1"/>
      <name val="Calibri"/>
      <family val="2"/>
    </font>
    <font>
      <i/>
      <sz val="11"/>
      <color theme="1"/>
      <name val="Calibri"/>
      <family val="2"/>
    </font>
    <font>
      <b/>
      <u/>
      <sz val="12"/>
      <color theme="1"/>
      <name val="Calibri"/>
      <family val="2"/>
    </font>
    <font>
      <sz val="12"/>
      <color theme="1"/>
      <name val="Calibri"/>
      <family val="2"/>
    </font>
    <font>
      <b/>
      <i/>
      <sz val="11"/>
      <color theme="1"/>
      <name val="Calibri"/>
      <family val="2"/>
      <scheme val="minor"/>
    </font>
    <font>
      <u/>
      <sz val="14"/>
      <color theme="1"/>
      <name val="Calibri"/>
      <family val="2"/>
      <scheme val="minor"/>
    </font>
    <font>
      <b/>
      <u/>
      <sz val="11"/>
      <name val="Calibri"/>
      <family val="2"/>
      <scheme val="minor"/>
    </font>
    <font>
      <b/>
      <u/>
      <sz val="14"/>
      <color theme="1"/>
      <name val="Calibri"/>
      <family val="2"/>
      <scheme val="minor"/>
    </font>
    <font>
      <sz val="10"/>
      <color rgb="FFFF0000"/>
      <name val="Calibri"/>
      <family val="2"/>
      <scheme val="minor"/>
    </font>
    <font>
      <sz val="10"/>
      <name val="Calibri"/>
      <family val="2"/>
      <scheme val="minor"/>
    </font>
    <font>
      <sz val="11"/>
      <color rgb="FF000000"/>
      <name val="Calibri"/>
      <family val="2"/>
      <scheme val="minor"/>
    </font>
    <font>
      <b/>
      <sz val="11"/>
      <color rgb="FF000000"/>
      <name val="Calibri"/>
      <family val="2"/>
      <scheme val="minor"/>
    </font>
    <font>
      <i/>
      <sz val="11"/>
      <color rgb="FF000000"/>
      <name val="Calibri"/>
      <family val="2"/>
      <scheme val="minor"/>
    </font>
    <font>
      <b/>
      <u/>
      <sz val="16"/>
      <color rgb="FF000000"/>
      <name val="Calibri"/>
      <family val="2"/>
      <scheme val="minor"/>
    </font>
    <font>
      <sz val="36"/>
      <color theme="1"/>
      <name val="Calibri"/>
      <family val="2"/>
      <scheme val="minor"/>
    </font>
    <font>
      <sz val="11"/>
      <color theme="2" tint="-0.249977111117893"/>
      <name val="Calibri"/>
      <family val="2"/>
      <scheme val="minor"/>
    </font>
    <font>
      <sz val="28"/>
      <color theme="1"/>
      <name val="Calibri"/>
      <family val="2"/>
      <scheme val="minor"/>
    </font>
    <font>
      <sz val="10"/>
      <color rgb="FF000000"/>
      <name val="Arial"/>
      <family val="2"/>
    </font>
    <font>
      <b/>
      <sz val="11"/>
      <color theme="3" tint="-0.24994659260841701"/>
      <name val="Calibri"/>
      <family val="2"/>
      <scheme val="minor"/>
    </font>
    <font>
      <b/>
      <i/>
      <sz val="16"/>
      <color theme="0"/>
      <name val="Calibri"/>
      <family val="2"/>
      <scheme val="minor"/>
    </font>
    <font>
      <b/>
      <sz val="16"/>
      <color theme="0"/>
      <name val="Calibri"/>
      <family val="2"/>
      <scheme val="minor"/>
    </font>
    <font>
      <b/>
      <sz val="11"/>
      <color rgb="FFFF0000"/>
      <name val="Calibri"/>
      <family val="2"/>
      <scheme val="minor"/>
    </font>
    <font>
      <u/>
      <sz val="11"/>
      <color rgb="FFFF0000"/>
      <name val="Calibri"/>
      <family val="2"/>
      <scheme val="minor"/>
    </font>
    <font>
      <b/>
      <sz val="14"/>
      <color theme="1"/>
      <name val="Calibri"/>
      <family val="2"/>
      <scheme val="minor"/>
    </font>
    <font>
      <sz val="11"/>
      <color rgb="FF394D55"/>
      <name val="Calibri"/>
      <family val="2"/>
      <scheme val="minor"/>
    </font>
    <font>
      <i/>
      <sz val="11"/>
      <color rgb="FF394D55"/>
      <name val="Calibri"/>
      <family val="2"/>
      <scheme val="minor"/>
    </font>
    <font>
      <sz val="8"/>
      <color theme="1"/>
      <name val="Arial"/>
      <family val="2"/>
    </font>
    <font>
      <u/>
      <sz val="11"/>
      <color rgb="FF000000"/>
      <name val="Calibri"/>
      <family val="2"/>
      <scheme val="minor"/>
    </font>
    <font>
      <u/>
      <sz val="11"/>
      <color rgb="FF394D55"/>
      <name val="Calibri"/>
      <family val="2"/>
      <scheme val="minor"/>
    </font>
    <font>
      <i/>
      <sz val="11"/>
      <name val="Calibri"/>
      <family val="2"/>
      <scheme val="minor"/>
    </font>
    <font>
      <sz val="11"/>
      <color rgb="FFFF0000"/>
      <name val="Calibri"/>
      <family val="2"/>
    </font>
    <font>
      <i/>
      <sz val="11"/>
      <color rgb="FFFF0000"/>
      <name val="Calibri"/>
      <family val="2"/>
      <scheme val="minor"/>
    </font>
    <font>
      <sz val="11"/>
      <color theme="0" tint="-0.499984740745262"/>
      <name val="Calibri"/>
      <family val="2"/>
      <scheme val="minor"/>
    </font>
    <font>
      <b/>
      <sz val="16"/>
      <name val="Calibri"/>
      <family val="2"/>
      <scheme val="minor"/>
    </font>
    <font>
      <sz val="10"/>
      <color theme="1"/>
      <name val="Arial Narrow"/>
      <family val="2"/>
    </font>
    <font>
      <sz val="12"/>
      <color rgb="FFFF0000"/>
      <name val="Calibri"/>
      <family val="2"/>
    </font>
    <font>
      <sz val="12"/>
      <name val="Calibri"/>
      <family val="2"/>
    </font>
    <font>
      <sz val="10"/>
      <color rgb="FFFF0000"/>
      <name val="Arial"/>
      <family val="2"/>
    </font>
    <font>
      <i/>
      <sz val="11"/>
      <color indexed="8"/>
      <name val="Calibri"/>
      <family val="2"/>
      <scheme val="minor"/>
    </font>
    <font>
      <b/>
      <sz val="11"/>
      <color indexed="8"/>
      <name val="Calibri"/>
      <family val="2"/>
      <scheme val="minor"/>
    </font>
    <font>
      <sz val="11"/>
      <color indexed="8"/>
      <name val="Calibri"/>
      <family val="2"/>
      <scheme val="minor"/>
    </font>
    <font>
      <sz val="9"/>
      <color rgb="FF000000"/>
      <name val="Segoe UI"/>
      <family val="2"/>
    </font>
    <font>
      <sz val="9"/>
      <color indexed="81"/>
      <name val="Tahoma"/>
      <family val="2"/>
    </font>
    <font>
      <b/>
      <sz val="9"/>
      <color indexed="81"/>
      <name val="Tahoma"/>
      <family val="2"/>
    </font>
    <font>
      <sz val="11"/>
      <color rgb="FF00B050"/>
      <name val="Calibri"/>
      <family val="2"/>
    </font>
    <font>
      <sz val="11"/>
      <color rgb="FF00B050"/>
      <name val="Calibri"/>
      <family val="2"/>
      <scheme val="minor"/>
    </font>
    <font>
      <u/>
      <sz val="11"/>
      <color theme="1"/>
      <name val="Calibri"/>
      <family val="2"/>
      <scheme val="minor"/>
    </font>
    <font>
      <b/>
      <sz val="11"/>
      <color indexed="8"/>
      <name val="Calibri"/>
      <family val="2"/>
    </font>
    <font>
      <sz val="18"/>
      <color theme="3"/>
      <name val="Cambria"/>
      <family val="2"/>
      <scheme val="major"/>
    </font>
    <font>
      <sz val="11"/>
      <color theme="1"/>
      <name val="AvenirNext LT Com Regular"/>
      <family val="2"/>
    </font>
    <font>
      <sz val="10"/>
      <name val="Verdana"/>
      <family val="2"/>
    </font>
    <font>
      <sz val="11"/>
      <color theme="1"/>
      <name val="Arial"/>
      <family val="2"/>
      <charset val="238"/>
    </font>
    <font>
      <sz val="8"/>
      <name val="Arial"/>
      <family val="2"/>
    </font>
    <font>
      <sz val="11"/>
      <color theme="1"/>
      <name val="Calibri"/>
      <family val="2"/>
      <charset val="1"/>
      <scheme val="minor"/>
    </font>
    <font>
      <sz val="11"/>
      <color indexed="9"/>
      <name val="Calibri"/>
      <family val="2"/>
    </font>
    <font>
      <b/>
      <sz val="11"/>
      <color indexed="63"/>
      <name val="Calibri"/>
      <family val="2"/>
    </font>
    <font>
      <b/>
      <sz val="11"/>
      <color indexed="52"/>
      <name val="Calibri"/>
      <family val="2"/>
    </font>
    <font>
      <sz val="11"/>
      <color indexed="62"/>
      <name val="Calibri"/>
      <family val="2"/>
    </font>
    <font>
      <i/>
      <sz val="11"/>
      <color indexed="23"/>
      <name val="Calibri"/>
      <family val="2"/>
    </font>
    <font>
      <sz val="11"/>
      <color indexed="17"/>
      <name val="Calibri"/>
      <family val="2"/>
    </font>
    <font>
      <sz val="11"/>
      <color indexed="20"/>
      <name val="Calibri"/>
      <family val="2"/>
    </font>
    <font>
      <sz val="18"/>
      <color indexed="54"/>
      <name val="Calibri Light"/>
      <family val="2"/>
    </font>
    <font>
      <b/>
      <sz val="15"/>
      <color indexed="54"/>
      <name val="Calibri"/>
      <family val="2"/>
    </font>
    <font>
      <b/>
      <sz val="13"/>
      <color indexed="54"/>
      <name val="Calibri"/>
      <family val="2"/>
    </font>
    <font>
      <b/>
      <sz val="11"/>
      <color indexed="54"/>
      <name val="Calibri"/>
      <family val="2"/>
    </font>
    <font>
      <sz val="11"/>
      <color indexed="52"/>
      <name val="Calibri"/>
      <family val="2"/>
    </font>
    <font>
      <sz val="11"/>
      <color indexed="10"/>
      <name val="Calibri"/>
      <family val="2"/>
    </font>
    <font>
      <b/>
      <sz val="11"/>
      <color indexed="9"/>
      <name val="Calibri"/>
      <family val="2"/>
    </font>
    <font>
      <sz val="10"/>
      <color rgb="FF9C0006"/>
      <name val="Arial"/>
      <family val="2"/>
    </font>
    <font>
      <sz val="11"/>
      <color indexed="8"/>
      <name val="Arial"/>
      <family val="2"/>
    </font>
    <font>
      <sz val="10"/>
      <color indexed="9"/>
      <name val="Arial"/>
      <family val="2"/>
    </font>
    <font>
      <sz val="11"/>
      <color indexed="9"/>
      <name val="Arial"/>
      <family val="2"/>
    </font>
    <font>
      <sz val="10"/>
      <color theme="0"/>
      <name val="Arial"/>
      <family val="2"/>
    </font>
    <font>
      <sz val="10"/>
      <color theme="0"/>
      <name val="Calibri"/>
      <family val="2"/>
    </font>
    <font>
      <b/>
      <sz val="10"/>
      <color indexed="63"/>
      <name val="Arial"/>
      <family val="2"/>
    </font>
    <font>
      <b/>
      <sz val="11"/>
      <color indexed="63"/>
      <name val="Arial"/>
      <family val="2"/>
    </font>
    <font>
      <b/>
      <sz val="10"/>
      <color rgb="FF3F3F3F"/>
      <name val="Arial"/>
      <family val="2"/>
    </font>
    <font>
      <sz val="10"/>
      <color rgb="FFFF0000"/>
      <name val="Calibri"/>
      <family val="2"/>
    </font>
    <font>
      <b/>
      <sz val="10"/>
      <color indexed="52"/>
      <name val="Arial"/>
      <family val="2"/>
    </font>
    <font>
      <b/>
      <sz val="11"/>
      <color indexed="52"/>
      <name val="Arial"/>
      <family val="2"/>
    </font>
    <font>
      <b/>
      <sz val="10"/>
      <color rgb="FFFA7D00"/>
      <name val="Arial"/>
      <family val="2"/>
    </font>
    <font>
      <b/>
      <sz val="11"/>
      <color indexed="52"/>
      <name val="Calibri"/>
      <family val="2"/>
      <scheme val="minor"/>
    </font>
    <font>
      <sz val="10"/>
      <color indexed="52"/>
      <name val="Calibri"/>
      <family val="2"/>
    </font>
    <font>
      <sz val="11"/>
      <color indexed="52"/>
      <name val="Calibri"/>
      <family val="2"/>
      <scheme val="minor"/>
    </font>
    <font>
      <sz val="10"/>
      <color indexed="56"/>
      <name val="Arial"/>
      <family val="2"/>
    </font>
    <font>
      <sz val="10"/>
      <color indexed="62"/>
      <name val="Arial"/>
      <family val="2"/>
    </font>
    <font>
      <sz val="11"/>
      <color indexed="62"/>
      <name val="Arial"/>
      <family val="2"/>
    </font>
    <font>
      <sz val="10"/>
      <color rgb="FF3F3F76"/>
      <name val="Arial"/>
      <family val="2"/>
    </font>
    <font>
      <sz val="10"/>
      <color rgb="FF3F3F76"/>
      <name val="Calibri"/>
      <family val="2"/>
    </font>
    <font>
      <b/>
      <sz val="10"/>
      <color indexed="8"/>
      <name val="Arial"/>
      <family val="2"/>
    </font>
    <font>
      <b/>
      <sz val="11"/>
      <color indexed="8"/>
      <name val="Arial"/>
      <family val="2"/>
    </font>
    <font>
      <b/>
      <sz val="10"/>
      <color theme="1"/>
      <name val="Arial"/>
      <family val="2"/>
    </font>
    <font>
      <i/>
      <sz val="10"/>
      <color indexed="23"/>
      <name val="Arial"/>
      <family val="2"/>
    </font>
    <font>
      <i/>
      <sz val="11"/>
      <color indexed="23"/>
      <name val="Arial"/>
      <family val="2"/>
    </font>
    <font>
      <i/>
      <sz val="10"/>
      <color rgb="FF7F7F7F"/>
      <name val="Arial"/>
      <family val="2"/>
    </font>
    <font>
      <sz val="10"/>
      <color indexed="17"/>
      <name val="Arial"/>
      <family val="2"/>
    </font>
    <font>
      <sz val="11"/>
      <color indexed="17"/>
      <name val="Arial"/>
      <family val="2"/>
    </font>
    <font>
      <sz val="10"/>
      <color rgb="FF006100"/>
      <name val="Arial"/>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0"/>
      <color rgb="FF9C0006"/>
      <name val="Calibri"/>
      <family val="2"/>
    </font>
    <font>
      <sz val="11"/>
      <color theme="1"/>
      <name val="Arial"/>
      <family val="2"/>
    </font>
    <font>
      <u/>
      <sz val="11"/>
      <color theme="10"/>
      <name val="Calibri"/>
      <family val="2"/>
    </font>
    <font>
      <u/>
      <sz val="10"/>
      <color indexed="12"/>
      <name val="Arial"/>
      <family val="2"/>
    </font>
    <font>
      <sz val="9"/>
      <name val="Comic Sans MS"/>
      <family val="4"/>
    </font>
    <font>
      <sz val="11"/>
      <color indexed="60"/>
      <name val="Calibri"/>
      <family val="2"/>
    </font>
    <font>
      <sz val="10"/>
      <color indexed="60"/>
      <name val="Arial"/>
      <family val="2"/>
    </font>
    <font>
      <sz val="11"/>
      <color indexed="60"/>
      <name val="Arial"/>
      <family val="2"/>
    </font>
    <font>
      <sz val="10"/>
      <color rgb="FF9C6500"/>
      <name val="Arial"/>
      <family val="2"/>
    </font>
    <font>
      <sz val="10"/>
      <color indexed="60"/>
      <name val="Calibri"/>
      <family val="2"/>
    </font>
    <font>
      <sz val="11"/>
      <color indexed="60"/>
      <name val="Calibri"/>
      <family val="2"/>
      <scheme val="minor"/>
    </font>
    <font>
      <sz val="9"/>
      <name val="Arial"/>
      <family val="2"/>
    </font>
    <font>
      <sz val="11"/>
      <name val="Arial"/>
      <family val="2"/>
    </font>
    <font>
      <sz val="10"/>
      <color indexed="8"/>
      <name val="Calibri"/>
      <family val="2"/>
    </font>
    <font>
      <sz val="11"/>
      <color theme="1"/>
      <name val="DIN-Regular"/>
      <family val="2"/>
    </font>
    <font>
      <sz val="10"/>
      <color rgb="FF006100"/>
      <name val="Calibri"/>
      <family val="2"/>
    </font>
    <font>
      <sz val="10"/>
      <color indexed="20"/>
      <name val="Arial"/>
      <family val="2"/>
    </font>
    <font>
      <sz val="11"/>
      <color indexed="20"/>
      <name val="Arial"/>
      <family val="2"/>
    </font>
    <font>
      <sz val="7"/>
      <name val="AGaramond"/>
      <family val="1"/>
    </font>
    <font>
      <i/>
      <sz val="10"/>
      <color rgb="FF7F7F7F"/>
      <name val="Calibri"/>
      <family val="2"/>
    </font>
    <font>
      <b/>
      <sz val="18"/>
      <color indexed="56"/>
      <name val="Cambria"/>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5"/>
      <color indexed="56"/>
      <name val="Arial"/>
      <family val="2"/>
    </font>
    <font>
      <b/>
      <sz val="15"/>
      <color theme="3"/>
      <name val="Arial"/>
      <family val="2"/>
    </font>
    <font>
      <b/>
      <sz val="13"/>
      <color indexed="56"/>
      <name val="Arial"/>
      <family val="2"/>
    </font>
    <font>
      <b/>
      <sz val="13"/>
      <color theme="3"/>
      <name val="Arial"/>
      <family val="2"/>
    </font>
    <font>
      <b/>
      <sz val="11"/>
      <color indexed="56"/>
      <name val="Arial"/>
      <family val="2"/>
    </font>
    <font>
      <b/>
      <sz val="11"/>
      <color theme="3"/>
      <name val="Arial"/>
      <family val="2"/>
    </font>
    <font>
      <b/>
      <sz val="10"/>
      <color theme="0"/>
      <name val="Calibri"/>
      <family val="2"/>
    </font>
    <font>
      <sz val="10"/>
      <color indexed="52"/>
      <name val="Arial"/>
      <family val="2"/>
    </font>
    <font>
      <sz val="11"/>
      <color indexed="52"/>
      <name val="Arial"/>
      <family val="2"/>
    </font>
    <font>
      <sz val="10"/>
      <color rgb="FFFA7D00"/>
      <name val="Arial"/>
      <family val="2"/>
    </font>
    <font>
      <sz val="10"/>
      <color indexed="10"/>
      <name val="Arial"/>
      <family val="2"/>
    </font>
    <font>
      <sz val="11"/>
      <color indexed="10"/>
      <name val="Arial"/>
      <family val="2"/>
    </font>
    <font>
      <b/>
      <sz val="10"/>
      <color indexed="9"/>
      <name val="Arial"/>
      <family val="2"/>
    </font>
    <font>
      <b/>
      <sz val="11"/>
      <color indexed="9"/>
      <name val="Arial"/>
      <family val="2"/>
    </font>
    <font>
      <b/>
      <sz val="10"/>
      <color theme="0"/>
      <name val="Arial"/>
      <family val="2"/>
    </font>
    <font>
      <i/>
      <sz val="10"/>
      <color theme="1"/>
      <name val="Calibri"/>
      <family val="2"/>
      <scheme val="minor"/>
    </font>
    <font>
      <sz val="26"/>
      <color theme="1"/>
      <name val="Calibri"/>
      <family val="2"/>
      <scheme val="minor"/>
    </font>
    <font>
      <i/>
      <sz val="11"/>
      <color theme="0" tint="-0.34998626667073579"/>
      <name val="Calibri"/>
      <family val="2"/>
      <scheme val="minor"/>
    </font>
    <font>
      <sz val="14"/>
      <name val="Calibri"/>
      <family val="2"/>
      <scheme val="minor"/>
    </font>
    <font>
      <vertAlign val="subscript"/>
      <sz val="11"/>
      <color theme="1"/>
      <name val="Calibri"/>
      <family val="2"/>
      <scheme val="minor"/>
    </font>
    <font>
      <u/>
      <sz val="11"/>
      <name val="Calibri"/>
      <family val="2"/>
      <scheme val="minor"/>
    </font>
  </fonts>
  <fills count="10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3"/>
      </patternFill>
    </fill>
    <fill>
      <patternFill patternType="solid">
        <fgColor indexed="63"/>
        <bgColor indexed="64"/>
      </patternFill>
    </fill>
    <fill>
      <patternFill patternType="solid">
        <fgColor indexed="62"/>
        <bgColor indexed="64"/>
      </patternFill>
    </fill>
    <fill>
      <patternFill patternType="solid">
        <fgColor indexed="61"/>
        <bgColor indexed="64"/>
      </patternFill>
    </fill>
    <fill>
      <patternFill patternType="solid">
        <fgColor rgb="FFED7D31"/>
        <bgColor rgb="FF000000"/>
      </patternFill>
    </fill>
    <fill>
      <patternFill patternType="solid">
        <fgColor rgb="FFFFF2CC"/>
        <bgColor rgb="FF000000"/>
      </patternFill>
    </fill>
    <fill>
      <patternFill patternType="solid">
        <fgColor theme="0" tint="-0.249977111117893"/>
        <bgColor indexed="64"/>
      </patternFill>
    </fill>
    <fill>
      <patternFill patternType="solid">
        <fgColor rgb="FFF79646"/>
        <bgColor rgb="FF000000"/>
      </patternFill>
    </fill>
    <fill>
      <patternFill patternType="solid">
        <fgColor rgb="FFFCD5B4"/>
        <bgColor rgb="FF000000"/>
      </patternFill>
    </fill>
    <fill>
      <patternFill patternType="solid">
        <fgColor rgb="FFC0504D"/>
        <bgColor rgb="FF000000"/>
      </patternFill>
    </fill>
    <fill>
      <patternFill patternType="solid">
        <fgColor rgb="FFB7DEE8"/>
        <bgColor rgb="FF000000"/>
      </patternFill>
    </fill>
    <fill>
      <patternFill patternType="solid">
        <fgColor rgb="FF808080"/>
        <bgColor rgb="FF000000"/>
      </patternFill>
    </fill>
    <fill>
      <patternFill patternType="solid">
        <fgColor rgb="FFDDD9C4"/>
        <bgColor rgb="FF000000"/>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00B05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rgb="FFE4DFEC"/>
        <bgColor rgb="FF000000"/>
      </patternFill>
    </fill>
    <fill>
      <patternFill patternType="solid">
        <fgColor rgb="FF000000"/>
        <bgColor rgb="FF000000"/>
      </patternFill>
    </fill>
    <fill>
      <patternFill patternType="solid">
        <fgColor rgb="FF31869B"/>
        <bgColor rgb="FF000000"/>
      </patternFill>
    </fill>
    <fill>
      <patternFill patternType="solid">
        <fgColor rgb="FFFFC000"/>
        <bgColor indexed="64"/>
      </patternFill>
    </fill>
    <fill>
      <patternFill patternType="solid">
        <fgColor theme="8" tint="-0.249977111117893"/>
        <bgColor indexed="64"/>
      </patternFill>
    </fill>
    <fill>
      <patternFill patternType="solid">
        <fgColor theme="8"/>
        <bgColor indexed="64"/>
      </patternFill>
    </fill>
    <fill>
      <patternFill patternType="solid">
        <fgColor theme="4"/>
        <bgColor indexed="64"/>
      </patternFill>
    </fill>
    <fill>
      <patternFill patternType="solid">
        <fgColor theme="9" tint="-0.249977111117893"/>
        <bgColor indexed="64"/>
      </patternFill>
    </fill>
    <fill>
      <patternFill patternType="solid">
        <fgColor theme="2" tint="0.79998168889431442"/>
        <bgColor indexed="64"/>
      </patternFill>
    </fill>
    <fill>
      <patternFill patternType="solid">
        <fgColor theme="2" tint="-0.249977111117893"/>
        <bgColor rgb="FF000000"/>
      </patternFill>
    </fill>
    <fill>
      <patternFill patternType="solid">
        <fgColor theme="4" tint="0.7999816888943144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1"/>
        <bgColor rgb="FF000000"/>
      </patternFill>
    </fill>
    <fill>
      <patternFill patternType="solid">
        <fgColor theme="1"/>
        <bgColor indexed="64"/>
      </patternFill>
    </fill>
    <fill>
      <patternFill patternType="solid">
        <fgColor theme="0" tint="-0.499984740745262"/>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bgColor indexed="64"/>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31"/>
      </patternFill>
    </fill>
    <fill>
      <patternFill patternType="solid">
        <fgColor indexed="42"/>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7"/>
      </patternFill>
    </fill>
    <fill>
      <patternFill patternType="solid">
        <fgColor indexed="62"/>
      </patternFill>
    </fill>
    <fill>
      <patternFill patternType="solid">
        <fgColor indexed="53"/>
      </patternFill>
    </fill>
    <fill>
      <patternFill patternType="solid">
        <fgColor indexed="55"/>
      </patternFill>
    </fill>
    <fill>
      <patternFill patternType="solid">
        <fgColor indexed="51"/>
      </patternFill>
    </fill>
    <fill>
      <patternFill patternType="solid">
        <fgColor indexed="45"/>
      </patternFill>
    </fill>
    <fill>
      <patternFill patternType="solid">
        <fgColor indexed="46"/>
      </patternFill>
    </fill>
    <fill>
      <patternFill patternType="solid">
        <fgColor indexed="29"/>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4"/>
      </patternFill>
    </fill>
    <fill>
      <patternFill patternType="solid">
        <fgColor indexed="41"/>
      </patternFill>
    </fill>
  </fills>
  <borders count="136">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indexed="64"/>
      </right>
      <top/>
      <bottom style="dotted">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tted">
        <color indexed="64"/>
      </right>
      <top/>
      <bottom style="medium">
        <color indexed="64"/>
      </bottom>
      <diagonal/>
    </border>
    <border>
      <left style="medium">
        <color indexed="64"/>
      </left>
      <right style="dotted">
        <color indexed="64"/>
      </right>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right style="medium">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top/>
      <bottom style="dotted">
        <color indexed="64"/>
      </bottom>
      <diagonal/>
    </border>
    <border>
      <left style="medium">
        <color indexed="64"/>
      </left>
      <right style="dotted">
        <color indexed="64"/>
      </right>
      <top style="medium">
        <color indexed="64"/>
      </top>
      <bottom style="medium">
        <color indexed="64"/>
      </bottom>
      <diagonal/>
    </border>
    <border>
      <left style="medium">
        <color indexed="64"/>
      </left>
      <right style="dotted">
        <color indexed="64"/>
      </right>
      <top style="medium">
        <color indexed="64"/>
      </top>
      <bottom/>
      <diagonal/>
    </border>
    <border>
      <left style="thin">
        <color indexed="64"/>
      </left>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dotted">
        <color indexed="64"/>
      </left>
      <right style="medium">
        <color indexed="64"/>
      </right>
      <top/>
      <bottom/>
      <diagonal/>
    </border>
    <border>
      <left style="medium">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medium">
        <color indexed="64"/>
      </left>
      <right/>
      <top style="dashed">
        <color indexed="64"/>
      </top>
      <bottom style="dotted">
        <color indexed="64"/>
      </bottom>
      <diagonal/>
    </border>
    <border>
      <left style="dashed">
        <color indexed="64"/>
      </left>
      <right style="dotted">
        <color indexed="64"/>
      </right>
      <top style="dotted">
        <color indexed="64"/>
      </top>
      <bottom style="medium">
        <color auto="1"/>
      </bottom>
      <diagonal/>
    </border>
    <border>
      <left style="dashed">
        <color indexed="64"/>
      </left>
      <right style="dotted">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dashed">
        <color indexed="64"/>
      </left>
      <right/>
      <top style="dotted">
        <color indexed="64"/>
      </top>
      <bottom style="dotted">
        <color indexed="64"/>
      </bottom>
      <diagonal/>
    </border>
    <border>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medium">
        <color indexed="64"/>
      </left>
      <right/>
      <top style="dashed">
        <color indexed="64"/>
      </top>
      <bottom style="medium">
        <color indexed="64"/>
      </bottom>
      <diagonal/>
    </border>
    <border>
      <left/>
      <right style="medium">
        <color indexed="64"/>
      </right>
      <top style="dashed">
        <color indexed="64"/>
      </top>
      <bottom style="medium">
        <color indexed="64"/>
      </bottom>
      <diagonal/>
    </border>
    <border>
      <left/>
      <right/>
      <top style="dashed">
        <color indexed="64"/>
      </top>
      <bottom style="medium">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dashed">
        <color indexed="64"/>
      </bottom>
      <diagonal/>
    </border>
    <border>
      <left/>
      <right/>
      <top style="dotted">
        <color indexed="64"/>
      </top>
      <bottom style="dashed">
        <color indexed="64"/>
      </bottom>
      <diagonal/>
    </border>
    <border>
      <left style="medium">
        <color indexed="64"/>
      </left>
      <right/>
      <top style="dotted">
        <color indexed="64"/>
      </top>
      <bottom style="dashed">
        <color indexed="64"/>
      </bottom>
      <diagonal/>
    </border>
    <border>
      <left style="medium">
        <color indexed="64"/>
      </left>
      <right/>
      <top style="dashed">
        <color indexed="64"/>
      </top>
      <bottom/>
      <diagonal/>
    </border>
    <border>
      <left/>
      <right style="dashed">
        <color indexed="64"/>
      </right>
      <top style="dotted">
        <color indexed="64"/>
      </top>
      <bottom style="dotted">
        <color indexed="64"/>
      </bottom>
      <diagonal/>
    </border>
    <border>
      <left style="medium">
        <color indexed="64"/>
      </left>
      <right/>
      <top style="dashed">
        <color indexed="64"/>
      </top>
      <bottom style="dashed">
        <color indexed="64"/>
      </bottom>
      <diagonal/>
    </border>
    <border>
      <left style="medium">
        <color indexed="64"/>
      </left>
      <right/>
      <top style="medium">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medium">
        <color auto="1"/>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Dashed">
        <color indexed="64"/>
      </right>
      <top/>
      <bottom/>
      <diagonal/>
    </border>
    <border>
      <left style="medium">
        <color indexed="64"/>
      </left>
      <right style="mediumDashed">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Dashed">
        <color indexed="64"/>
      </left>
      <right/>
      <top/>
      <bottom/>
      <diagonal/>
    </border>
    <border>
      <left style="mediumDashed">
        <color indexed="64"/>
      </left>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right style="thick">
        <color indexed="64"/>
      </right>
      <top/>
      <bottom/>
      <diagonal/>
    </border>
    <border>
      <left style="thick">
        <color indexed="64"/>
      </left>
      <right style="medium">
        <color indexed="64"/>
      </right>
      <top style="medium">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0"/>
      </left>
      <right style="thin">
        <color indexed="60"/>
      </right>
      <top style="thin">
        <color indexed="60"/>
      </top>
      <bottom style="thin">
        <color indexed="60"/>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right/>
      <top/>
      <bottom style="thick">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4"/>
      </bottom>
      <diagonal/>
    </border>
    <border>
      <left/>
      <right/>
      <top/>
      <bottom style="medium">
        <color indexed="44"/>
      </bottom>
      <diagonal/>
    </border>
    <border>
      <left style="double">
        <color indexed="63"/>
      </left>
      <right style="double">
        <color indexed="63"/>
      </right>
      <top style="double">
        <color indexed="63"/>
      </top>
      <bottom style="double">
        <color indexed="63"/>
      </bottom>
      <diagonal/>
    </border>
    <border>
      <left style="thin">
        <color indexed="30"/>
      </left>
      <right style="thin">
        <color indexed="30"/>
      </right>
      <top style="thin">
        <color indexed="30"/>
      </top>
      <bottom style="thin">
        <color indexed="30"/>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48"/>
      </left>
      <right style="thin">
        <color indexed="48"/>
      </right>
      <top style="thin">
        <color indexed="48"/>
      </top>
      <bottom style="thin">
        <color indexed="48"/>
      </bottom>
      <diagonal/>
    </border>
    <border>
      <left/>
      <right/>
      <top/>
      <bottom style="medium">
        <color indexed="49"/>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34517">
    <xf numFmtId="0" fontId="0" fillId="0" borderId="0"/>
    <xf numFmtId="0" fontId="2" fillId="0" borderId="0" applyNumberForma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15" fillId="0" borderId="0" applyNumberFormat="0" applyFill="0" applyBorder="0" applyAlignment="0" applyProtection="0"/>
    <xf numFmtId="0" fontId="16" fillId="0" borderId="19" applyNumberFormat="0" applyFill="0" applyAlignment="0" applyProtection="0"/>
    <xf numFmtId="0" fontId="17" fillId="0" borderId="20" applyNumberFormat="0" applyFill="0" applyAlignment="0" applyProtection="0"/>
    <xf numFmtId="0" fontId="18" fillId="0" borderId="21" applyNumberFormat="0" applyFill="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5" borderId="0" applyNumberFormat="0" applyBorder="0" applyAlignment="0" applyProtection="0"/>
    <xf numFmtId="0" fontId="21" fillId="6" borderId="0" applyNumberFormat="0" applyBorder="0" applyAlignment="0" applyProtection="0"/>
    <xf numFmtId="0" fontId="22" fillId="7" borderId="22" applyNumberFormat="0" applyAlignment="0" applyProtection="0"/>
    <xf numFmtId="0" fontId="23" fillId="8" borderId="23" applyNumberFormat="0" applyAlignment="0" applyProtection="0"/>
    <xf numFmtId="0" fontId="24" fillId="8" borderId="22" applyNumberFormat="0" applyAlignment="0" applyProtection="0"/>
    <xf numFmtId="0" fontId="25" fillId="0" borderId="24" applyNumberFormat="0" applyFill="0" applyAlignment="0" applyProtection="0"/>
    <xf numFmtId="0" fontId="14" fillId="9" borderId="25" applyNumberFormat="0" applyAlignment="0" applyProtection="0"/>
    <xf numFmtId="0" fontId="26" fillId="0" borderId="0" applyNumberFormat="0" applyFill="0" applyBorder="0" applyAlignment="0" applyProtection="0"/>
    <xf numFmtId="0" fontId="5" fillId="10" borderId="26" applyNumberFormat="0" applyFont="0" applyAlignment="0" applyProtection="0"/>
    <xf numFmtId="0" fontId="27" fillId="0" borderId="0" applyNumberFormat="0" applyFill="0" applyBorder="0" applyAlignment="0" applyProtection="0"/>
    <xf numFmtId="0" fontId="1" fillId="0" borderId="27" applyNumberFormat="0" applyFill="0" applyAlignment="0" applyProtection="0"/>
    <xf numFmtId="0" fontId="28"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28" fillId="34" borderId="0" applyNumberFormat="0" applyBorder="0" applyAlignment="0" applyProtection="0"/>
    <xf numFmtId="164" fontId="5"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32" fillId="0" borderId="0"/>
    <xf numFmtId="0" fontId="30" fillId="0" borderId="0"/>
    <xf numFmtId="0" fontId="28" fillId="11" borderId="0" applyNumberFormat="0" applyBorder="0" applyAlignment="0" applyProtection="0"/>
    <xf numFmtId="164" fontId="31" fillId="0" borderId="0" applyFont="0" applyFill="0" applyBorder="0" applyAlignment="0" applyProtection="0"/>
    <xf numFmtId="0" fontId="12" fillId="35" borderId="28">
      <alignment horizontal="center"/>
    </xf>
    <xf numFmtId="0" fontId="16" fillId="0" borderId="19" applyNumberFormat="0" applyFill="0" applyAlignment="0" applyProtection="0"/>
    <xf numFmtId="0" fontId="18"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31" fillId="0" borderId="0"/>
    <xf numFmtId="0" fontId="5" fillId="0" borderId="0"/>
    <xf numFmtId="0" fontId="13" fillId="0" borderId="0"/>
    <xf numFmtId="0" fontId="13"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13"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0" fontId="41" fillId="0" borderId="0"/>
    <xf numFmtId="49" fontId="33" fillId="0" borderId="28" applyFill="0" applyProtection="0">
      <alignment horizontal="right" vertical="top" wrapText="1"/>
    </xf>
    <xf numFmtId="49" fontId="13" fillId="0" borderId="28" applyFill="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49" fontId="13" fillId="0" borderId="28" applyFill="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40" fillId="37"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38" fillId="38" borderId="0" applyNumberFormat="0" applyBorder="0" applyProtection="0">
      <alignment horizontal="lef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34" fillId="36" borderId="28" applyNumberFormat="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35" fillId="36"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49" fontId="33" fillId="0" borderId="28" applyFill="0" applyProtection="0">
      <alignment horizontal="right"/>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36" fillId="37" borderId="0" applyNumberFormat="0" applyBorder="0" applyProtection="0">
      <alignment horizontal="left"/>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37" fillId="38" borderId="0" applyNumberFormat="0" applyBorder="0" applyProtection="0">
      <alignment horizontal="left"/>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1" fontId="33" fillId="0" borderId="28" applyFill="0" applyProtection="0">
      <alignment horizontal="right" vertical="top" wrapText="1"/>
    </xf>
    <xf numFmtId="2" fontId="33" fillId="0" borderId="28" applyFill="0" applyProtection="0">
      <alignment horizontal="right" vertical="top" wrapText="1"/>
    </xf>
    <xf numFmtId="0" fontId="33" fillId="0" borderId="28" applyFill="0" applyProtection="0">
      <alignment horizontal="right" vertical="top" wrapText="1"/>
    </xf>
    <xf numFmtId="49" fontId="3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40" fillId="37"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8" fillId="38"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1"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34" fillId="36" borderId="28" applyNumberFormat="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35" fillId="36"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49" fontId="33" fillId="0" borderId="28" applyFill="0" applyProtection="0">
      <alignment horizontal="right"/>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36" fillId="37" borderId="0" applyNumberFormat="0" applyBorder="0" applyProtection="0">
      <alignment horizontal="left"/>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37" fillId="38" borderId="0" applyNumberFormat="0" applyBorder="0" applyProtection="0">
      <alignment horizontal="left"/>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1" fontId="33" fillId="0" borderId="28" applyFill="0" applyProtection="0">
      <alignment horizontal="right" vertical="top" wrapText="1"/>
    </xf>
    <xf numFmtId="2" fontId="33" fillId="0" borderId="28" applyFill="0" applyProtection="0">
      <alignment horizontal="right" vertical="top" wrapText="1"/>
    </xf>
    <xf numFmtId="0" fontId="33" fillId="0" borderId="28" applyFill="0" applyProtection="0">
      <alignment horizontal="right" vertical="top" wrapText="1"/>
    </xf>
    <xf numFmtId="49" fontId="3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1" fontId="13" fillId="0" borderId="28" applyFill="0" applyProtection="0">
      <alignment horizontal="right" vertical="top" wrapText="1"/>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2" fontId="13" fillId="0" borderId="28" applyFill="0" applyProtection="0">
      <alignment horizontal="right" vertical="top" wrapText="1"/>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34" fillId="36" borderId="28" applyNumberFormat="0" applyProtection="0">
      <alignment horizontal="right"/>
    </xf>
    <xf numFmtId="0"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35" fillId="36"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34" fillId="36" borderId="28" applyNumberFormat="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left"/>
    </xf>
    <xf numFmtId="0" fontId="33" fillId="0" borderId="28" applyFill="0" applyProtection="0">
      <alignment horizontal="right" vertical="top" wrapText="1"/>
    </xf>
    <xf numFmtId="49" fontId="33" fillId="0" borderId="28" applyFill="0" applyProtection="0">
      <alignment horizontal="right"/>
    </xf>
    <xf numFmtId="1"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0" fontId="36" fillId="37" borderId="0" applyNumberFormat="0" applyBorder="0" applyProtection="0">
      <alignment horizontal="left"/>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37" fillId="38" borderId="0" applyNumberFormat="0" applyBorder="0" applyProtection="0">
      <alignment horizontal="left"/>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1" fontId="3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2" fontId="33" fillId="0" borderId="28" applyFill="0" applyProtection="0">
      <alignment horizontal="right" vertical="top" wrapText="1"/>
    </xf>
    <xf numFmtId="0" fontId="33" fillId="0" borderId="28" applyFill="0" applyProtection="0">
      <alignment horizontal="right" vertical="top" wrapText="1"/>
    </xf>
    <xf numFmtId="49" fontId="33" fillId="0" borderId="28" applyFill="0" applyProtection="0">
      <alignment horizontal="right" vertical="top" wrapText="1"/>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2"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13" fillId="0" borderId="28" applyFill="0" applyProtection="0">
      <alignment horizontal="right" vertical="top" wrapText="1"/>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4" fillId="36" borderId="28" applyNumberFormat="0" applyProtection="0">
      <alignment horizontal="righ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35" fillId="36" borderId="0" applyNumberFormat="0" applyBorder="0" applyProtection="0">
      <alignment horizontal="lef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34" fillId="36" borderId="28" applyNumberFormat="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49" fontId="33" fillId="0" borderId="28" applyFill="0" applyProtection="0">
      <alignment horizontal="righ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6" fillId="37"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0" fontId="37" fillId="38" borderId="0" applyNumberFormat="0" applyBorder="0" applyProtection="0">
      <alignment horizontal="left"/>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1" fontId="33" fillId="0" borderId="28" applyFill="0" applyProtection="0">
      <alignment horizontal="right" vertical="top" wrapText="1"/>
    </xf>
    <xf numFmtId="0" fontId="12" fillId="36" borderId="28" applyNumberFormat="0" applyProtection="0">
      <alignment horizontal="right"/>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2" fontId="33" fillId="0" borderId="28" applyFill="0" applyProtection="0">
      <alignment horizontal="right" vertical="top" wrapText="1"/>
    </xf>
    <xf numFmtId="0" fontId="39" fillId="36" borderId="0" applyNumberFormat="0" applyBorder="0" applyProtection="0">
      <alignment horizontal="left"/>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33" fillId="0" borderId="28" applyFill="0" applyProtection="0">
      <alignment horizontal="right" vertical="top" wrapText="1"/>
    </xf>
    <xf numFmtId="0" fontId="12" fillId="36" borderId="28" applyNumberFormat="0" applyProtection="0">
      <alignment horizontal="left"/>
    </xf>
    <xf numFmtId="49" fontId="3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0" fontId="38" fillId="38" borderId="0" applyNumberFormat="0" applyBorder="0" applyProtection="0">
      <alignment horizontal="left"/>
    </xf>
    <xf numFmtId="0" fontId="3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0"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4" fillId="36" borderId="28" applyNumberFormat="0" applyProtection="0">
      <alignment horizontal="righ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35" fillId="36" borderId="0" applyNumberFormat="0" applyBorder="0" applyProtection="0">
      <alignment horizontal="lef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34" fillId="36" borderId="28" applyNumberFormat="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49" fontId="33" fillId="0" borderId="28" applyFill="0" applyProtection="0">
      <alignment horizontal="righ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6" fillId="37"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0" fontId="37" fillId="38" borderId="0" applyNumberFormat="0" applyBorder="0" applyProtection="0">
      <alignment horizontal="left"/>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1" fontId="3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2" fontId="3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33" fillId="0" borderId="28" applyFill="0" applyProtection="0">
      <alignment horizontal="right" vertical="top" wrapText="1"/>
    </xf>
    <xf numFmtId="49" fontId="33" fillId="0" borderId="28" applyFill="0" applyProtection="0">
      <alignment horizontal="right" vertical="top" wrapText="1"/>
    </xf>
    <xf numFmtId="0" fontId="40" fillId="37"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2" fontId="13" fillId="0" borderId="28" applyFill="0" applyProtection="0">
      <alignment horizontal="right" vertical="top" wrapText="1"/>
    </xf>
    <xf numFmtId="0"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4" fillId="36" borderId="28" applyNumberFormat="0" applyProtection="0">
      <alignment horizontal="righ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35" fillId="36" borderId="0" applyNumberFormat="0" applyBorder="0" applyProtection="0">
      <alignment horizontal="lef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34" fillId="36" borderId="28" applyNumberFormat="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49" fontId="33" fillId="0" borderId="28" applyFill="0" applyProtection="0">
      <alignment horizontal="righ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6" fillId="37"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0" fontId="37" fillId="38" borderId="0" applyNumberFormat="0" applyBorder="0" applyProtection="0">
      <alignment horizontal="left"/>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1" fontId="3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2" fontId="3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33" fillId="0" borderId="28" applyFill="0" applyProtection="0">
      <alignment horizontal="right" vertical="top" wrapText="1"/>
    </xf>
    <xf numFmtId="49" fontId="33" fillId="0" borderId="28" applyFill="0" applyProtection="0">
      <alignment horizontal="right" vertical="top" wrapText="1"/>
    </xf>
    <xf numFmtId="49" fontId="13" fillId="0" borderId="28" applyFill="0" applyProtection="0">
      <alignment horizontal="right" vertical="top" wrapText="1"/>
    </xf>
    <xf numFmtId="0" fontId="34"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5"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righ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39" fillId="36"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49" fontId="3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12" fillId="36" borderId="28" applyNumberFormat="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36"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0" fontId="37"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1" fontId="3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2" fontId="3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49" fontId="3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0" fontId="39" fillId="36" borderId="0" applyNumberFormat="0" applyBorder="0" applyProtection="0">
      <alignment horizontal="left"/>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12" fillId="36" borderId="28" applyNumberFormat="0" applyProtection="0">
      <alignment horizontal="righ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35"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4"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33" fillId="0" borderId="28"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6"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7"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0" fontId="38"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1" fontId="3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2" fontId="3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3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40" fillId="37"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34" fillId="36" borderId="28" applyNumberFormat="0" applyProtection="0">
      <alignment horizontal="righ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35" fillId="36"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34" fillId="36" borderId="28" applyNumberFormat="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49" fontId="33" fillId="0" borderId="28" applyFill="0" applyProtection="0">
      <alignment horizontal="right"/>
    </xf>
    <xf numFmtId="1" fontId="13" fillId="0" borderId="28" applyFill="0" applyProtection="0">
      <alignment horizontal="right" vertical="top" wrapText="1"/>
    </xf>
    <xf numFmtId="1" fontId="13" fillId="0" borderId="28" applyFill="0" applyProtection="0">
      <alignment horizontal="right" vertical="top" wrapText="1"/>
    </xf>
    <xf numFmtId="0" fontId="36" fillId="37" borderId="0" applyNumberFormat="0" applyBorder="0" applyProtection="0">
      <alignment horizontal="left"/>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37" fillId="38" borderId="0" applyNumberFormat="0" applyBorder="0" applyProtection="0">
      <alignment horizontal="left"/>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1" fontId="3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2" fontId="33" fillId="0" borderId="28" applyFill="0" applyProtection="0">
      <alignment horizontal="right" vertical="top" wrapText="1"/>
    </xf>
    <xf numFmtId="0" fontId="33" fillId="0" borderId="28" applyFill="0" applyProtection="0">
      <alignment horizontal="right" vertical="top" wrapText="1"/>
    </xf>
    <xf numFmtId="49" fontId="33" fillId="0" borderId="28" applyFill="0" applyProtection="0">
      <alignment horizontal="right" vertical="top" wrapText="1"/>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34" fillId="36" borderId="28" applyNumberFormat="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35" fillId="36"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49" fontId="33" fillId="0" borderId="28" applyFill="0" applyProtection="0">
      <alignment horizontal="right"/>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36" fillId="37" borderId="0" applyNumberFormat="0" applyBorder="0" applyProtection="0">
      <alignment horizontal="left"/>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37" fillId="38" borderId="0" applyNumberFormat="0" applyBorder="0" applyProtection="0">
      <alignment horizontal="left"/>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1" fontId="33" fillId="0" borderId="28" applyFill="0" applyProtection="0">
      <alignment horizontal="right" vertical="top" wrapText="1"/>
    </xf>
    <xf numFmtId="2" fontId="33" fillId="0" borderId="28" applyFill="0" applyProtection="0">
      <alignment horizontal="right" vertical="top" wrapText="1"/>
    </xf>
    <xf numFmtId="0" fontId="33" fillId="0" borderId="28" applyFill="0" applyProtection="0">
      <alignment horizontal="right" vertical="top" wrapText="1"/>
    </xf>
    <xf numFmtId="49" fontId="33" fillId="0" borderId="28" applyFill="0" applyProtection="0">
      <alignment horizontal="right" vertical="top" wrapText="1"/>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0" fontId="39" fillId="36" borderId="0" applyNumberFormat="0" applyBorder="0" applyProtection="0">
      <alignment horizontal="left"/>
    </xf>
    <xf numFmtId="49" fontId="13" fillId="0" borderId="28" applyFill="0" applyProtection="0">
      <alignment horizontal="right"/>
    </xf>
    <xf numFmtId="0" fontId="12" fillId="36" borderId="28" applyNumberFormat="0" applyProtection="0">
      <alignment horizontal="left"/>
    </xf>
    <xf numFmtId="0" fontId="12" fillId="36" borderId="28" applyNumberFormat="0" applyProtection="0">
      <alignment horizontal="left"/>
    </xf>
    <xf numFmtId="0" fontId="12" fillId="36" borderId="28" applyNumberFormat="0" applyProtection="0">
      <alignment horizontal="left"/>
    </xf>
    <xf numFmtId="0" fontId="40" fillId="37" borderId="0" applyNumberFormat="0" applyBorder="0" applyProtection="0">
      <alignment horizontal="lef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34" fillId="36" borderId="28" applyNumberFormat="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40" fillId="37" borderId="0" applyNumberFormat="0" applyBorder="0" applyProtection="0">
      <alignment horizontal="left"/>
    </xf>
    <xf numFmtId="0" fontId="35" fillId="36"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49" fontId="33" fillId="0" borderId="28" applyFill="0" applyProtection="0">
      <alignment horizontal="right"/>
    </xf>
    <xf numFmtId="2"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36" fillId="37" borderId="0" applyNumberFormat="0" applyBorder="0" applyProtection="0">
      <alignment horizontal="left"/>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37" fillId="38" borderId="0" applyNumberFormat="0" applyBorder="0" applyProtection="0">
      <alignment horizontal="left"/>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1" fontId="33" fillId="0" borderId="28" applyFill="0" applyProtection="0">
      <alignment horizontal="right" vertical="top" wrapText="1"/>
    </xf>
    <xf numFmtId="2" fontId="33" fillId="0" borderId="28" applyFill="0" applyProtection="0">
      <alignment horizontal="right" vertical="top" wrapText="1"/>
    </xf>
    <xf numFmtId="0" fontId="33" fillId="0" borderId="28" applyFill="0" applyProtection="0">
      <alignment horizontal="right" vertical="top" wrapText="1"/>
    </xf>
    <xf numFmtId="0" fontId="5" fillId="0" borderId="0" applyFont="0" applyFill="0" applyBorder="0" applyAlignment="0" applyProtection="0"/>
    <xf numFmtId="43" fontId="5" fillId="0" borderId="0" applyFont="0" applyFill="0" applyBorder="0" applyAlignment="0" applyProtection="0"/>
    <xf numFmtId="0" fontId="43" fillId="0" borderId="0" applyNumberFormat="0" applyFill="0" applyBorder="0" applyAlignment="0" applyProtection="0">
      <alignment vertical="top"/>
      <protection locked="0"/>
    </xf>
    <xf numFmtId="43" fontId="5" fillId="0" borderId="0" applyFont="0" applyFill="0" applyBorder="0" applyAlignment="0" applyProtection="0"/>
    <xf numFmtId="0" fontId="13" fillId="0" borderId="0"/>
    <xf numFmtId="165" fontId="5" fillId="0" borderId="0" applyFont="0" applyFill="0" applyBorder="0" applyAlignment="0" applyProtection="0"/>
    <xf numFmtId="0" fontId="13" fillId="0" borderId="0">
      <alignment vertical="center"/>
    </xf>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104" fillId="0" borderId="0" applyFont="0" applyFill="0" applyBorder="0" applyAlignment="0" applyProtection="0"/>
    <xf numFmtId="165" fontId="5" fillId="0" borderId="0" applyFont="0" applyFill="0" applyBorder="0" applyAlignment="0" applyProtection="0"/>
    <xf numFmtId="0" fontId="15" fillId="0" borderId="0" applyNumberFormat="0" applyFill="0" applyBorder="0" applyAlignment="0" applyProtection="0"/>
    <xf numFmtId="0" fontId="21" fillId="6"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4" fillId="0" borderId="0" applyFont="0" applyFill="0" applyBorder="0" applyAlignment="0" applyProtection="0"/>
    <xf numFmtId="0" fontId="113" fillId="0" borderId="0"/>
    <xf numFmtId="0" fontId="31" fillId="0" borderId="0"/>
    <xf numFmtId="0" fontId="31" fillId="0" borderId="0"/>
    <xf numFmtId="0" fontId="31" fillId="0" borderId="0"/>
    <xf numFmtId="0" fontId="42" fillId="0" borderId="0"/>
    <xf numFmtId="0" fontId="114" fillId="0" borderId="0"/>
    <xf numFmtId="43" fontId="114" fillId="0" borderId="0" applyFont="0" applyFill="0" applyBorder="0" applyAlignment="0" applyProtection="0"/>
    <xf numFmtId="171" fontId="13" fillId="0" borderId="28">
      <alignment horizontal="left" vertical="top"/>
      <protection locked="0"/>
    </xf>
    <xf numFmtId="171" fontId="13" fillId="0" borderId="117">
      <alignment horizontal="left" vertical="top"/>
      <protection locked="0"/>
    </xf>
    <xf numFmtId="0" fontId="5" fillId="0" borderId="0"/>
    <xf numFmtId="0" fontId="13" fillId="0" borderId="0">
      <alignment vertical="top"/>
    </xf>
    <xf numFmtId="0" fontId="19" fillId="4" borderId="0" applyNumberFormat="0" applyBorder="0" applyAlignment="0" applyProtection="0"/>
    <xf numFmtId="0" fontId="112" fillId="0" borderId="0" applyNumberFormat="0" applyFill="0" applyBorder="0" applyAlignment="0" applyProtection="0"/>
    <xf numFmtId="0" fontId="16" fillId="0" borderId="19" applyNumberFormat="0" applyFill="0" applyAlignment="0" applyProtection="0"/>
    <xf numFmtId="0" fontId="17" fillId="0" borderId="20" applyNumberFormat="0" applyFill="0" applyAlignment="0" applyProtection="0"/>
    <xf numFmtId="0" fontId="18" fillId="0" borderId="21" applyNumberFormat="0" applyFill="0" applyAlignment="0" applyProtection="0"/>
    <xf numFmtId="0" fontId="18" fillId="0" borderId="0" applyNumberFormat="0" applyFill="0" applyBorder="0" applyAlignment="0" applyProtection="0"/>
    <xf numFmtId="0" fontId="20" fillId="5" borderId="0" applyNumberFormat="0" applyBorder="0" applyAlignment="0" applyProtection="0"/>
    <xf numFmtId="0" fontId="22" fillId="7" borderId="22" applyNumberFormat="0" applyAlignment="0" applyProtection="0"/>
    <xf numFmtId="0" fontId="23" fillId="8" borderId="23" applyNumberFormat="0" applyAlignment="0" applyProtection="0"/>
    <xf numFmtId="0" fontId="24" fillId="8" borderId="22" applyNumberFormat="0" applyAlignment="0" applyProtection="0"/>
    <xf numFmtId="0" fontId="25" fillId="0" borderId="24" applyNumberFormat="0" applyFill="0" applyAlignment="0" applyProtection="0"/>
    <xf numFmtId="0" fontId="14" fillId="9" borderId="25" applyNumberFormat="0" applyAlignment="0" applyProtection="0"/>
    <xf numFmtId="0" fontId="26" fillId="0" borderId="0" applyNumberFormat="0" applyFill="0" applyBorder="0" applyAlignment="0" applyProtection="0"/>
    <xf numFmtId="0" fontId="5" fillId="10" borderId="26" applyNumberFormat="0" applyFont="0" applyAlignment="0" applyProtection="0"/>
    <xf numFmtId="0" fontId="27" fillId="0" borderId="0" applyNumberFormat="0" applyFill="0" applyBorder="0" applyAlignment="0" applyProtection="0"/>
    <xf numFmtId="0" fontId="1" fillId="0" borderId="27" applyNumberFormat="0" applyFill="0" applyAlignment="0" applyProtection="0"/>
    <xf numFmtId="0" fontId="28"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28" fillId="34" borderId="0" applyNumberFormat="0" applyBorder="0" applyAlignment="0" applyProtection="0"/>
    <xf numFmtId="0" fontId="115" fillId="0" borderId="0">
      <alignment horizontal="center" vertical="center"/>
    </xf>
    <xf numFmtId="0" fontId="116" fillId="0" borderId="0"/>
    <xf numFmtId="0" fontId="117" fillId="0" borderId="0"/>
    <xf numFmtId="164" fontId="11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12" fillId="0" borderId="0" applyNumberFormat="0" applyFill="0" applyBorder="0" applyAlignment="0" applyProtection="0"/>
    <xf numFmtId="43" fontId="114" fillId="0" borderId="0" applyFont="0" applyFill="0" applyBorder="0" applyAlignment="0" applyProtection="0"/>
    <xf numFmtId="0" fontId="74" fillId="0" borderId="0"/>
    <xf numFmtId="43" fontId="5" fillId="0" borderId="0" applyFont="0" applyFill="0" applyBorder="0" applyAlignment="0" applyProtection="0"/>
    <xf numFmtId="43" fontId="5" fillId="0" borderId="0" applyFont="0" applyFill="0" applyBorder="0" applyAlignment="0" applyProtection="0"/>
    <xf numFmtId="43" fontId="1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1" fillId="0" borderId="0"/>
    <xf numFmtId="0" fontId="5" fillId="0" borderId="0"/>
    <xf numFmtId="0" fontId="5" fillId="0" borderId="0"/>
    <xf numFmtId="0" fontId="5" fillId="0" borderId="0"/>
    <xf numFmtId="43" fontId="5" fillId="0" borderId="0" applyFont="0" applyFill="0" applyBorder="0" applyAlignment="0" applyProtection="0"/>
    <xf numFmtId="0" fontId="31" fillId="0" borderId="0"/>
    <xf numFmtId="0" fontId="31" fillId="0" borderId="0"/>
    <xf numFmtId="0" fontId="5" fillId="0" borderId="0"/>
    <xf numFmtId="0" fontId="31" fillId="0" borderId="0"/>
    <xf numFmtId="0" fontId="13" fillId="0" borderId="0"/>
    <xf numFmtId="0" fontId="5" fillId="0" borderId="0"/>
    <xf numFmtId="0" fontId="5" fillId="0" borderId="0"/>
    <xf numFmtId="0" fontId="38" fillId="38" borderId="0" applyNumberFormat="0" applyBorder="0" applyProtection="0">
      <alignment horizontal="left"/>
    </xf>
    <xf numFmtId="49" fontId="33" fillId="0" borderId="28" applyFill="0" applyProtection="0">
      <alignment horizontal="right" vertical="top" wrapText="1"/>
    </xf>
    <xf numFmtId="49" fontId="13" fillId="0" borderId="28" applyFill="0" applyProtection="0">
      <alignment horizontal="right" vertical="top" wrapText="1"/>
    </xf>
    <xf numFmtId="0" fontId="38" fillId="38" borderId="0" applyNumberFormat="0" applyBorder="0" applyProtection="0">
      <alignment horizontal="left"/>
    </xf>
    <xf numFmtId="0" fontId="12" fillId="36" borderId="28" applyNumberFormat="0" applyProtection="0">
      <alignment horizontal="right"/>
    </xf>
    <xf numFmtId="0" fontId="34" fillId="36" borderId="28" applyNumberFormat="0" applyProtection="0">
      <alignment horizontal="right"/>
    </xf>
    <xf numFmtId="0" fontId="39" fillId="36" borderId="0" applyNumberFormat="0" applyBorder="0" applyProtection="0">
      <alignment horizontal="left"/>
    </xf>
    <xf numFmtId="0" fontId="35" fillId="36" borderId="0" applyNumberFormat="0" applyBorder="0" applyProtection="0">
      <alignment horizontal="left"/>
    </xf>
    <xf numFmtId="0" fontId="12" fillId="36" borderId="28" applyNumberFormat="0" applyProtection="0">
      <alignment horizontal="left"/>
    </xf>
    <xf numFmtId="0" fontId="34" fillId="36" borderId="28" applyNumberFormat="0" applyProtection="0">
      <alignment horizontal="left"/>
    </xf>
    <xf numFmtId="49" fontId="13" fillId="0" borderId="28" applyFill="0" applyProtection="0">
      <alignment horizontal="right"/>
    </xf>
    <xf numFmtId="49" fontId="33" fillId="0" borderId="28" applyFill="0" applyProtection="0">
      <alignment horizontal="right"/>
    </xf>
    <xf numFmtId="0" fontId="40" fillId="37" borderId="0" applyNumberFormat="0" applyBorder="0" applyProtection="0">
      <alignment horizontal="left"/>
    </xf>
    <xf numFmtId="0" fontId="36" fillId="37" borderId="0" applyNumberFormat="0" applyBorder="0" applyProtection="0">
      <alignment horizontal="left"/>
    </xf>
    <xf numFmtId="0" fontId="38" fillId="38" borderId="0" applyNumberFormat="0" applyBorder="0" applyProtection="0">
      <alignment horizontal="left"/>
    </xf>
    <xf numFmtId="0" fontId="37"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left"/>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0" fontId="34" fillId="36" borderId="28" applyNumberFormat="0" applyProtection="0">
      <alignment horizontal="right"/>
    </xf>
    <xf numFmtId="0" fontId="35" fillId="36" borderId="0" applyNumberFormat="0" applyBorder="0" applyProtection="0">
      <alignment horizontal="left"/>
    </xf>
    <xf numFmtId="49" fontId="13" fillId="0" borderId="28" applyFill="0" applyProtection="0">
      <alignment horizontal="right" vertical="top" wrapText="1"/>
    </xf>
    <xf numFmtId="0" fontId="33" fillId="0" borderId="28" applyFill="0" applyProtection="0">
      <alignment horizontal="right" vertical="top" wrapText="1"/>
    </xf>
    <xf numFmtId="49" fontId="33" fillId="0" borderId="28" applyFill="0" applyProtection="0">
      <alignment horizontal="right" vertical="top" wrapText="1"/>
    </xf>
    <xf numFmtId="49" fontId="13" fillId="0" borderId="28" applyFill="0" applyProtection="0">
      <alignment horizontal="right" vertical="top" wrapText="1"/>
    </xf>
    <xf numFmtId="49" fontId="33" fillId="0" borderId="28" applyFill="0" applyProtection="0">
      <alignment horizontal="right"/>
    </xf>
    <xf numFmtId="0" fontId="12" fillId="36" borderId="28" applyNumberFormat="0" applyProtection="0">
      <alignment horizontal="right"/>
    </xf>
    <xf numFmtId="0" fontId="36" fillId="37" borderId="0" applyNumberFormat="0" applyBorder="0" applyProtection="0">
      <alignment horizontal="left"/>
    </xf>
    <xf numFmtId="0" fontId="39" fillId="36" borderId="0" applyNumberFormat="0" applyBorder="0" applyProtection="0">
      <alignment horizontal="left"/>
    </xf>
    <xf numFmtId="0" fontId="37" fillId="38" borderId="0" applyNumberFormat="0" applyBorder="0" applyProtection="0">
      <alignment horizontal="left"/>
    </xf>
    <xf numFmtId="0" fontId="12" fillId="36" borderId="28" applyNumberFormat="0" applyProtection="0">
      <alignment horizontal="left"/>
    </xf>
    <xf numFmtId="1" fontId="33" fillId="0" borderId="28" applyFill="0" applyProtection="0">
      <alignment horizontal="right" vertical="top" wrapText="1"/>
    </xf>
    <xf numFmtId="49" fontId="13" fillId="0" borderId="28" applyFill="0" applyProtection="0">
      <alignment horizontal="right"/>
    </xf>
    <xf numFmtId="2" fontId="33" fillId="0" borderId="28" applyFill="0" applyProtection="0">
      <alignment horizontal="right" vertical="top" wrapText="1"/>
    </xf>
    <xf numFmtId="0" fontId="40" fillId="37" borderId="0" applyNumberFormat="0" applyBorder="0" applyProtection="0">
      <alignment horizontal="left"/>
    </xf>
    <xf numFmtId="0" fontId="33" fillId="0" borderId="28" applyFill="0" applyProtection="0">
      <alignment horizontal="right" vertical="top" wrapText="1"/>
    </xf>
    <xf numFmtId="0" fontId="38" fillId="38" borderId="0" applyNumberFormat="0" applyBorder="0" applyProtection="0">
      <alignment horizontal="left"/>
    </xf>
    <xf numFmtId="49" fontId="33" fillId="0" borderId="28" applyFill="0" applyProtection="0">
      <alignment horizontal="right" vertical="top" wrapText="1"/>
    </xf>
    <xf numFmtId="49" fontId="13" fillId="0" borderId="28" applyFill="0" applyProtection="0">
      <alignment horizontal="right" vertical="top" wrapText="1"/>
    </xf>
    <xf numFmtId="0" fontId="13" fillId="0" borderId="28" applyFill="0" applyProtection="0">
      <alignment horizontal="right" vertical="top" wrapText="1"/>
    </xf>
    <xf numFmtId="0" fontId="12" fillId="36" borderId="28" applyNumberFormat="0" applyProtection="0">
      <alignment horizontal="right"/>
    </xf>
    <xf numFmtId="0" fontId="34" fillId="36" borderId="28" applyNumberFormat="0" applyProtection="0">
      <alignment horizontal="right"/>
    </xf>
    <xf numFmtId="0" fontId="39" fillId="36" borderId="0" applyNumberFormat="0" applyBorder="0" applyProtection="0">
      <alignment horizontal="left"/>
    </xf>
    <xf numFmtId="0" fontId="35" fillId="36" borderId="0" applyNumberFormat="0" applyBorder="0" applyProtection="0">
      <alignment horizontal="left"/>
    </xf>
    <xf numFmtId="0" fontId="12" fillId="36" borderId="28" applyNumberFormat="0" applyProtection="0">
      <alignment horizontal="left"/>
    </xf>
    <xf numFmtId="0" fontId="34" fillId="36" borderId="28" applyNumberFormat="0" applyProtection="0">
      <alignment horizontal="left"/>
    </xf>
    <xf numFmtId="49" fontId="13" fillId="0" borderId="28" applyFill="0" applyProtection="0">
      <alignment horizontal="right"/>
    </xf>
    <xf numFmtId="49" fontId="33" fillId="0" borderId="28" applyFill="0" applyProtection="0">
      <alignment horizontal="right"/>
    </xf>
    <xf numFmtId="0" fontId="40" fillId="37" borderId="0" applyNumberFormat="0" applyBorder="0" applyProtection="0">
      <alignment horizontal="left"/>
    </xf>
    <xf numFmtId="0" fontId="36" fillId="37" borderId="0" applyNumberFormat="0" applyBorder="0" applyProtection="0">
      <alignment horizontal="left"/>
    </xf>
    <xf numFmtId="0" fontId="38" fillId="38" borderId="0" applyNumberFormat="0" applyBorder="0" applyProtection="0">
      <alignment horizontal="left"/>
    </xf>
    <xf numFmtId="0" fontId="37" fillId="38" borderId="0" applyNumberFormat="0" applyBorder="0" applyProtection="0">
      <alignment horizontal="left"/>
    </xf>
    <xf numFmtId="49" fontId="13" fillId="0" borderId="28" applyFill="0" applyProtection="0">
      <alignment horizontal="right" vertical="top" wrapText="1"/>
    </xf>
    <xf numFmtId="0" fontId="12" fillId="36" borderId="28" applyNumberFormat="0" applyProtection="0">
      <alignment horizontal="right"/>
    </xf>
    <xf numFmtId="1" fontId="13" fillId="0" borderId="28" applyFill="0" applyProtection="0">
      <alignment horizontal="right" vertical="top" wrapText="1"/>
    </xf>
    <xf numFmtId="0" fontId="39" fillId="36" borderId="0" applyNumberFormat="0" applyBorder="0" applyProtection="0">
      <alignment horizontal="left"/>
    </xf>
    <xf numFmtId="2" fontId="13" fillId="0" borderId="28" applyFill="0" applyProtection="0">
      <alignment horizontal="right" vertical="top" wrapText="1"/>
    </xf>
    <xf numFmtId="0" fontId="12" fillId="36" borderId="28" applyNumberFormat="0" applyProtection="0">
      <alignment horizontal="left"/>
    </xf>
    <xf numFmtId="0" fontId="13" fillId="0" borderId="28" applyFill="0" applyProtection="0">
      <alignment horizontal="right" vertical="top" wrapText="1"/>
    </xf>
    <xf numFmtId="49" fontId="13" fillId="0" borderId="28"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right"/>
    </xf>
    <xf numFmtId="2" fontId="33" fillId="0" borderId="28" applyFill="0" applyProtection="0">
      <alignment horizontal="right" vertical="top" wrapText="1"/>
    </xf>
    <xf numFmtId="0" fontId="12" fillId="36" borderId="28" applyNumberFormat="0" applyProtection="0">
      <alignment horizontal="right"/>
    </xf>
    <xf numFmtId="0" fontId="33" fillId="0" borderId="28" applyFill="0" applyProtection="0">
      <alignment horizontal="right" vertical="top" wrapText="1"/>
    </xf>
    <xf numFmtId="0" fontId="39" fillId="36" borderId="0" applyNumberFormat="0" applyBorder="0" applyProtection="0">
      <alignment horizontal="left"/>
    </xf>
    <xf numFmtId="49" fontId="33" fillId="0" borderId="28" applyFill="0" applyProtection="0">
      <alignment horizontal="right" vertical="top" wrapText="1"/>
    </xf>
    <xf numFmtId="0" fontId="12" fillId="36" borderId="28" applyNumberFormat="0" applyProtection="0">
      <alignment horizontal="left"/>
    </xf>
    <xf numFmtId="0" fontId="40" fillId="37" borderId="0" applyNumberFormat="0" applyBorder="0" applyProtection="0">
      <alignment horizontal="left"/>
    </xf>
    <xf numFmtId="49" fontId="13" fillId="0" borderId="28" applyFill="0" applyProtection="0">
      <alignment horizontal="right"/>
    </xf>
    <xf numFmtId="0" fontId="38" fillId="38" borderId="0" applyNumberFormat="0" applyBorder="0" applyProtection="0">
      <alignment horizontal="left"/>
    </xf>
    <xf numFmtId="0" fontId="40" fillId="37" borderId="0" applyNumberFormat="0" applyBorder="0" applyProtection="0">
      <alignment horizontal="left"/>
    </xf>
    <xf numFmtId="1" fontId="13" fillId="0" borderId="28" applyFill="0" applyProtection="0">
      <alignment horizontal="right" vertical="top" wrapText="1"/>
    </xf>
    <xf numFmtId="0" fontId="38" fillId="38" borderId="0" applyNumberFormat="0" applyBorder="0" applyProtection="0">
      <alignment horizontal="left"/>
    </xf>
    <xf numFmtId="2" fontId="13" fillId="0" borderId="28" applyFill="0" applyProtection="0">
      <alignment horizontal="right" vertical="top" wrapText="1"/>
    </xf>
    <xf numFmtId="49" fontId="13" fillId="0" borderId="28" applyFill="0" applyProtection="0">
      <alignment horizontal="right" vertical="top" wrapText="1"/>
    </xf>
    <xf numFmtId="0" fontId="35" fillId="36" borderId="0" applyNumberFormat="0" applyBorder="0" applyProtection="0">
      <alignment horizontal="left"/>
    </xf>
    <xf numFmtId="0" fontId="12" fillId="36" borderId="28" applyNumberFormat="0" applyProtection="0">
      <alignment horizontal="right"/>
    </xf>
    <xf numFmtId="0" fontId="34" fillId="36" borderId="28" applyNumberFormat="0" applyProtection="0">
      <alignment horizontal="left"/>
    </xf>
    <xf numFmtId="0" fontId="39" fillId="36" borderId="0" applyNumberFormat="0" applyBorder="0" applyProtection="0">
      <alignment horizontal="left"/>
    </xf>
    <xf numFmtId="49" fontId="33" fillId="0" borderId="28" applyFill="0" applyProtection="0">
      <alignment horizontal="right"/>
    </xf>
    <xf numFmtId="0" fontId="12" fillId="36" borderId="28" applyNumberFormat="0" applyProtection="0">
      <alignment horizontal="left"/>
    </xf>
    <xf numFmtId="0" fontId="36" fillId="37" borderId="0" applyNumberFormat="0" applyBorder="0" applyProtection="0">
      <alignment horizontal="left"/>
    </xf>
    <xf numFmtId="49" fontId="13" fillId="0" borderId="28" applyFill="0" applyProtection="0">
      <alignment horizontal="right"/>
    </xf>
    <xf numFmtId="0" fontId="37" fillId="38" borderId="0" applyNumberFormat="0" applyBorder="0" applyProtection="0">
      <alignment horizontal="left"/>
    </xf>
    <xf numFmtId="0" fontId="40" fillId="37" borderId="0" applyNumberFormat="0" applyBorder="0" applyProtection="0">
      <alignment horizontal="left"/>
    </xf>
    <xf numFmtId="1" fontId="33" fillId="0" borderId="28" applyFill="0" applyProtection="0">
      <alignment horizontal="right" vertical="top" wrapText="1"/>
    </xf>
    <xf numFmtId="0" fontId="38" fillId="38" borderId="0" applyNumberFormat="0" applyBorder="0" applyProtection="0">
      <alignment horizontal="left"/>
    </xf>
    <xf numFmtId="2" fontId="33" fillId="0" borderId="28" applyFill="0" applyProtection="0">
      <alignment horizontal="right" vertical="top" wrapText="1"/>
    </xf>
    <xf numFmtId="49" fontId="13" fillId="0" borderId="28" applyFill="0" applyProtection="0">
      <alignment horizontal="right" vertical="top" wrapText="1"/>
    </xf>
    <xf numFmtId="0" fontId="34" fillId="36" borderId="28" applyNumberFormat="0" applyProtection="0">
      <alignment horizontal="right"/>
    </xf>
    <xf numFmtId="0" fontId="12" fillId="36" borderId="28" applyNumberFormat="0" applyProtection="0">
      <alignment horizontal="right"/>
    </xf>
    <xf numFmtId="0" fontId="35" fillId="36" borderId="0" applyNumberFormat="0" applyBorder="0" applyProtection="0">
      <alignment horizontal="left"/>
    </xf>
    <xf numFmtId="0" fontId="34" fillId="36" borderId="28" applyNumberFormat="0" applyProtection="0">
      <alignment horizontal="left"/>
    </xf>
    <xf numFmtId="49" fontId="33" fillId="0" borderId="28" applyFill="0" applyProtection="0">
      <alignment horizontal="right"/>
    </xf>
    <xf numFmtId="49" fontId="13" fillId="0" borderId="28" applyFill="0" applyProtection="0">
      <alignment horizontal="right"/>
    </xf>
    <xf numFmtId="0" fontId="36" fillId="37" borderId="0" applyNumberFormat="0" applyBorder="0" applyProtection="0">
      <alignment horizontal="left"/>
    </xf>
    <xf numFmtId="0" fontId="40" fillId="37" borderId="0" applyNumberFormat="0" applyBorder="0" applyProtection="0">
      <alignment horizontal="left"/>
    </xf>
    <xf numFmtId="0" fontId="37" fillId="38" borderId="0" applyNumberFormat="0" applyBorder="0" applyProtection="0">
      <alignment horizontal="left"/>
    </xf>
    <xf numFmtId="0" fontId="38" fillId="38" borderId="0" applyNumberFormat="0" applyBorder="0" applyProtection="0">
      <alignment horizontal="left"/>
    </xf>
    <xf numFmtId="1" fontId="33" fillId="0" borderId="28" applyFill="0" applyProtection="0">
      <alignment horizontal="right" vertical="top" wrapText="1"/>
    </xf>
    <xf numFmtId="0" fontId="12" fillId="36" borderId="28" applyNumberFormat="0" applyProtection="0">
      <alignment horizontal="left"/>
    </xf>
    <xf numFmtId="0" fontId="12" fillId="36" borderId="28" applyNumberFormat="0" applyProtection="0">
      <alignment horizontal="right"/>
    </xf>
    <xf numFmtId="49" fontId="13" fillId="0" borderId="28" applyFill="0" applyProtection="0">
      <alignment horizontal="right"/>
    </xf>
    <xf numFmtId="0" fontId="39" fillId="36" borderId="0" applyNumberFormat="0" applyBorder="0" applyProtection="0">
      <alignment horizontal="left"/>
    </xf>
    <xf numFmtId="0" fontId="40" fillId="37" borderId="0" applyNumberFormat="0" applyBorder="0" applyProtection="0">
      <alignment horizontal="left"/>
    </xf>
    <xf numFmtId="0" fontId="34" fillId="36" borderId="28" applyNumberFormat="0" applyProtection="0">
      <alignment horizontal="right"/>
    </xf>
    <xf numFmtId="0" fontId="38" fillId="38" borderId="0" applyNumberFormat="0" applyBorder="0" applyProtection="0">
      <alignment horizontal="left"/>
    </xf>
    <xf numFmtId="0" fontId="35" fillId="36" borderId="0" applyNumberFormat="0" applyBorder="0" applyProtection="0">
      <alignment horizontal="left"/>
    </xf>
    <xf numFmtId="49" fontId="13" fillId="0" borderId="28" applyFill="0" applyProtection="0">
      <alignment horizontal="right" vertical="top" wrapText="1"/>
    </xf>
    <xf numFmtId="2" fontId="33" fillId="0" borderId="28" applyFill="0" applyProtection="0">
      <alignment horizontal="right" vertical="top" wrapText="1"/>
    </xf>
    <xf numFmtId="0" fontId="12" fillId="36" borderId="28" applyNumberFormat="0" applyProtection="0">
      <alignment horizontal="right"/>
    </xf>
    <xf numFmtId="0" fontId="33" fillId="0" borderId="28" applyFill="0" applyProtection="0">
      <alignment horizontal="right" vertical="top" wrapText="1"/>
    </xf>
    <xf numFmtId="0" fontId="39" fillId="36" borderId="0" applyNumberFormat="0" applyBorder="0" applyProtection="0">
      <alignment horizontal="left"/>
    </xf>
    <xf numFmtId="49" fontId="33" fillId="0" borderId="28" applyFill="0" applyProtection="0">
      <alignment horizontal="right" vertical="top" wrapText="1"/>
    </xf>
    <xf numFmtId="49" fontId="13" fillId="0" borderId="28" applyFill="0" applyProtection="0">
      <alignment horizontal="right" vertical="top" wrapText="1"/>
    </xf>
    <xf numFmtId="0" fontId="34" fillId="36" borderId="28" applyNumberFormat="0" applyProtection="0">
      <alignment horizontal="left"/>
    </xf>
    <xf numFmtId="0" fontId="12" fillId="36" borderId="28" applyNumberFormat="0" applyProtection="0">
      <alignment horizontal="right"/>
    </xf>
    <xf numFmtId="49" fontId="33" fillId="0" borderId="28" applyFill="0" applyProtection="0">
      <alignment horizontal="right"/>
    </xf>
    <xf numFmtId="0" fontId="39" fillId="36" borderId="0" applyNumberFormat="0" applyBorder="0" applyProtection="0">
      <alignment horizontal="left"/>
    </xf>
    <xf numFmtId="0" fontId="36" fillId="37" borderId="0" applyNumberFormat="0" applyBorder="0" applyProtection="0">
      <alignment horizontal="left"/>
    </xf>
    <xf numFmtId="0" fontId="12" fillId="36" borderId="28" applyNumberFormat="0" applyProtection="0">
      <alignment horizontal="left"/>
    </xf>
    <xf numFmtId="0" fontId="37" fillId="38" borderId="0" applyNumberFormat="0" applyBorder="0" applyProtection="0">
      <alignment horizontal="left"/>
    </xf>
    <xf numFmtId="49" fontId="13" fillId="0" borderId="28" applyFill="0" applyProtection="0">
      <alignment horizontal="right"/>
    </xf>
    <xf numFmtId="1" fontId="33" fillId="0" borderId="28" applyFill="0" applyProtection="0">
      <alignment horizontal="right" vertical="top" wrapText="1"/>
    </xf>
    <xf numFmtId="0" fontId="40" fillId="37" borderId="0" applyNumberFormat="0" applyBorder="0" applyProtection="0">
      <alignment horizontal="left"/>
    </xf>
    <xf numFmtId="2" fontId="33" fillId="0" borderId="28" applyFill="0" applyProtection="0">
      <alignment horizontal="right" vertical="top" wrapText="1"/>
    </xf>
    <xf numFmtId="0" fontId="38" fillId="38" borderId="0" applyNumberFormat="0" applyBorder="0" applyProtection="0">
      <alignment horizontal="left"/>
    </xf>
    <xf numFmtId="0" fontId="3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0" fontId="34" fillId="36" borderId="28" applyNumberFormat="0" applyProtection="0">
      <alignment horizontal="right"/>
    </xf>
    <xf numFmtId="0" fontId="40" fillId="37" borderId="0" applyNumberFormat="0" applyBorder="0" applyProtection="0">
      <alignment horizontal="left"/>
    </xf>
    <xf numFmtId="0" fontId="35" fillId="36"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left"/>
    </xf>
    <xf numFmtId="49" fontId="13" fillId="0" borderId="28" applyFill="0" applyProtection="0">
      <alignment horizontal="right" vertical="top" wrapText="1"/>
    </xf>
    <xf numFmtId="0" fontId="33" fillId="0" borderId="28" applyFill="0" applyProtection="0">
      <alignment horizontal="right" vertical="top" wrapText="1"/>
    </xf>
    <xf numFmtId="0" fontId="12" fillId="36" borderId="28" applyNumberFormat="0" applyProtection="0">
      <alignment horizontal="right"/>
    </xf>
    <xf numFmtId="49" fontId="33" fillId="0" borderId="28" applyFill="0" applyProtection="0">
      <alignment horizontal="right" vertical="top" wrapText="1"/>
    </xf>
    <xf numFmtId="49" fontId="13" fillId="0" borderId="28" applyFill="0" applyProtection="0">
      <alignment horizontal="right"/>
    </xf>
    <xf numFmtId="0" fontId="12" fillId="36" borderId="28" applyNumberFormat="0" applyProtection="0">
      <alignment horizontal="right"/>
    </xf>
    <xf numFmtId="0" fontId="40" fillId="37" borderId="0" applyNumberFormat="0" applyBorder="0" applyProtection="0">
      <alignment horizontal="left"/>
    </xf>
    <xf numFmtId="0" fontId="39" fillId="36" borderId="0" applyNumberFormat="0" applyBorder="0" applyProtection="0">
      <alignment horizontal="left"/>
    </xf>
    <xf numFmtId="0" fontId="38" fillId="38"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vertical="top" wrapText="1"/>
    </xf>
    <xf numFmtId="49" fontId="33" fillId="0" borderId="28" applyFill="0" applyProtection="0">
      <alignment horizontal="right"/>
    </xf>
    <xf numFmtId="0" fontId="12" fillId="36" borderId="28" applyNumberFormat="0" applyProtection="0">
      <alignment horizontal="right"/>
    </xf>
    <xf numFmtId="0" fontId="36" fillId="37" borderId="0" applyNumberFormat="0" applyBorder="0" applyProtection="0">
      <alignment horizontal="left"/>
    </xf>
    <xf numFmtId="0" fontId="39" fillId="36" borderId="0" applyNumberFormat="0" applyBorder="0" applyProtection="0">
      <alignment horizontal="left"/>
    </xf>
    <xf numFmtId="0" fontId="37" fillId="38" borderId="0" applyNumberFormat="0" applyBorder="0" applyProtection="0">
      <alignment horizontal="left"/>
    </xf>
    <xf numFmtId="0" fontId="12" fillId="36" borderId="28" applyNumberFormat="0" applyProtection="0">
      <alignment horizontal="left"/>
    </xf>
    <xf numFmtId="1" fontId="33" fillId="0" borderId="28" applyFill="0" applyProtection="0">
      <alignment horizontal="right" vertical="top" wrapText="1"/>
    </xf>
    <xf numFmtId="49" fontId="13" fillId="0" borderId="28" applyFill="0" applyProtection="0">
      <alignment horizontal="right"/>
    </xf>
    <xf numFmtId="2" fontId="33" fillId="0" borderId="28" applyFill="0" applyProtection="0">
      <alignment horizontal="right" vertical="top" wrapText="1"/>
    </xf>
    <xf numFmtId="0" fontId="40" fillId="37" borderId="0" applyNumberFormat="0" applyBorder="0" applyProtection="0">
      <alignment horizontal="left"/>
    </xf>
    <xf numFmtId="0" fontId="33" fillId="0" borderId="28" applyFill="0" applyProtection="0">
      <alignment horizontal="right" vertical="top" wrapText="1"/>
    </xf>
    <xf numFmtId="0" fontId="31" fillId="0" borderId="0"/>
    <xf numFmtId="0" fontId="5" fillId="0" borderId="0"/>
    <xf numFmtId="0" fontId="5"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5"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43" fontId="31"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31" fillId="0" borderId="0" applyFont="0" applyFill="0" applyBorder="0" applyAlignment="0" applyProtection="0"/>
    <xf numFmtId="0" fontId="5" fillId="0" borderId="0"/>
    <xf numFmtId="0" fontId="5" fillId="0" borderId="0"/>
    <xf numFmtId="0" fontId="5" fillId="0" borderId="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43" fontId="31" fillId="0" borderId="0" applyFont="0" applyFill="0" applyBorder="0" applyAlignment="0" applyProtection="0"/>
    <xf numFmtId="0" fontId="5" fillId="0" borderId="0"/>
    <xf numFmtId="0" fontId="31" fillId="0" borderId="0"/>
    <xf numFmtId="43" fontId="31" fillId="0" borderId="0" applyFont="0" applyFill="0" applyBorder="0" applyAlignment="0" applyProtection="0"/>
    <xf numFmtId="0" fontId="5" fillId="0" borderId="0"/>
    <xf numFmtId="0" fontId="31" fillId="0" borderId="0"/>
    <xf numFmtId="43" fontId="31" fillId="0" borderId="0" applyFont="0" applyFill="0" applyBorder="0" applyAlignment="0" applyProtection="0"/>
    <xf numFmtId="0" fontId="5" fillId="0" borderId="0"/>
    <xf numFmtId="0" fontId="31" fillId="0" borderId="0"/>
    <xf numFmtId="43" fontId="31" fillId="0" borderId="0" applyFont="0" applyFill="0" applyBorder="0" applyAlignment="0" applyProtection="0"/>
    <xf numFmtId="0" fontId="5" fillId="0" borderId="0"/>
    <xf numFmtId="0" fontId="31" fillId="0" borderId="0"/>
    <xf numFmtId="0" fontId="31" fillId="0" borderId="0"/>
    <xf numFmtId="43" fontId="31" fillId="0" borderId="0" applyFont="0" applyFill="0" applyBorder="0" applyAlignment="0" applyProtection="0"/>
    <xf numFmtId="0" fontId="5" fillId="0" borderId="0"/>
    <xf numFmtId="0" fontId="31" fillId="0" borderId="0"/>
    <xf numFmtId="0" fontId="31" fillId="0" borderId="0"/>
    <xf numFmtId="0" fontId="31" fillId="0" borderId="0"/>
    <xf numFmtId="43" fontId="31" fillId="0" borderId="0" applyFont="0" applyFill="0" applyBorder="0" applyAlignment="0" applyProtection="0"/>
    <xf numFmtId="0" fontId="5" fillId="0" borderId="0"/>
    <xf numFmtId="0" fontId="31" fillId="0" borderId="0"/>
    <xf numFmtId="0" fontId="31" fillId="0" borderId="0"/>
    <xf numFmtId="43" fontId="31" fillId="0" borderId="0" applyFont="0" applyFill="0" applyBorder="0" applyAlignment="0" applyProtection="0"/>
    <xf numFmtId="0" fontId="5"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31"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5" fillId="0" borderId="0"/>
    <xf numFmtId="0" fontId="31" fillId="0" borderId="0"/>
    <xf numFmtId="0" fontId="5" fillId="0" borderId="0"/>
    <xf numFmtId="0" fontId="31" fillId="0" borderId="0"/>
    <xf numFmtId="0" fontId="5" fillId="0" borderId="0"/>
    <xf numFmtId="0" fontId="31" fillId="0" borderId="0"/>
    <xf numFmtId="0" fontId="31" fillId="0" borderId="0"/>
    <xf numFmtId="0" fontId="5" fillId="0" borderId="0"/>
    <xf numFmtId="0" fontId="31" fillId="0" borderId="0"/>
    <xf numFmtId="0" fontId="5"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5" fillId="0" borderId="0"/>
    <xf numFmtId="0" fontId="31" fillId="0" borderId="0"/>
    <xf numFmtId="0" fontId="5" fillId="0" borderId="0"/>
    <xf numFmtId="0" fontId="31" fillId="0" borderId="0"/>
    <xf numFmtId="0" fontId="5" fillId="0" borderId="0"/>
    <xf numFmtId="0" fontId="31" fillId="0" borderId="0"/>
    <xf numFmtId="0" fontId="31" fillId="0" borderId="0"/>
    <xf numFmtId="0" fontId="5" fillId="0" borderId="0"/>
    <xf numFmtId="0" fontId="31" fillId="0" borderId="0"/>
    <xf numFmtId="0" fontId="5" fillId="0" borderId="0"/>
    <xf numFmtId="0" fontId="31" fillId="0" borderId="0"/>
    <xf numFmtId="0" fontId="5" fillId="0" borderId="0"/>
    <xf numFmtId="0" fontId="31" fillId="0" borderId="0"/>
    <xf numFmtId="0" fontId="31" fillId="0" borderId="0"/>
    <xf numFmtId="43" fontId="31" fillId="0" borderId="0" applyFont="0" applyFill="0" applyBorder="0" applyAlignment="0" applyProtection="0"/>
    <xf numFmtId="0" fontId="5" fillId="0" borderId="0"/>
    <xf numFmtId="0" fontId="31" fillId="0" borderId="0"/>
    <xf numFmtId="43" fontId="31" fillId="0" borderId="0" applyFont="0" applyFill="0" applyBorder="0" applyAlignment="0" applyProtection="0"/>
    <xf numFmtId="0" fontId="5"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9" fillId="75" borderId="0" applyNumberFormat="0" applyBorder="0" applyAlignment="0" applyProtection="0"/>
    <xf numFmtId="0" fontId="29" fillId="76" borderId="0" applyNumberFormat="0" applyBorder="0" applyAlignment="0" applyProtection="0"/>
    <xf numFmtId="0" fontId="29" fillId="77" borderId="0" applyNumberFormat="0" applyBorder="0" applyAlignment="0" applyProtection="0"/>
    <xf numFmtId="0" fontId="29" fillId="78" borderId="0" applyNumberFormat="0" applyBorder="0" applyAlignment="0" applyProtection="0"/>
    <xf numFmtId="0" fontId="29" fillId="79" borderId="0" applyNumberFormat="0" applyBorder="0" applyAlignment="0" applyProtection="0"/>
    <xf numFmtId="0" fontId="29" fillId="80" borderId="0" applyNumberFormat="0" applyBorder="0" applyAlignment="0" applyProtection="0"/>
    <xf numFmtId="0" fontId="29" fillId="81" borderId="0" applyNumberFormat="0" applyBorder="0" applyAlignment="0" applyProtection="0"/>
    <xf numFmtId="0" fontId="29" fillId="76" borderId="0" applyNumberFormat="0" applyBorder="0" applyAlignment="0" applyProtection="0"/>
    <xf numFmtId="0" fontId="29" fillId="82" borderId="0" applyNumberFormat="0" applyBorder="0" applyAlignment="0" applyProtection="0"/>
    <xf numFmtId="0" fontId="29" fillId="83" borderId="0" applyNumberFormat="0" applyBorder="0" applyAlignment="0" applyProtection="0"/>
    <xf numFmtId="0" fontId="29" fillId="81" borderId="0" applyNumberFormat="0" applyBorder="0" applyAlignment="0" applyProtection="0"/>
    <xf numFmtId="0" fontId="29" fillId="83" borderId="0" applyNumberFormat="0" applyBorder="0" applyAlignment="0" applyProtection="0"/>
    <xf numFmtId="0" fontId="118" fillId="81" borderId="0" applyNumberFormat="0" applyBorder="0" applyAlignment="0" applyProtection="0"/>
    <xf numFmtId="0" fontId="118" fillId="76" borderId="0" applyNumberFormat="0" applyBorder="0" applyAlignment="0" applyProtection="0"/>
    <xf numFmtId="0" fontId="118"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8" fillId="85" borderId="0" applyNumberFormat="0" applyBorder="0" applyAlignment="0" applyProtection="0"/>
    <xf numFmtId="0" fontId="118" fillId="84" borderId="0" applyNumberFormat="0" applyBorder="0" applyAlignment="0" applyProtection="0"/>
    <xf numFmtId="0" fontId="118" fillId="87" borderId="0" applyNumberFormat="0" applyBorder="0" applyAlignment="0" applyProtection="0"/>
    <xf numFmtId="0" fontId="118" fillId="88" borderId="0" applyNumberFormat="0" applyBorder="0" applyAlignment="0" applyProtection="0"/>
    <xf numFmtId="0" fontId="118" fillId="89" borderId="0" applyNumberFormat="0" applyBorder="0" applyAlignment="0" applyProtection="0"/>
    <xf numFmtId="0" fontId="118" fillId="86" borderId="0" applyNumberFormat="0" applyBorder="0" applyAlignment="0" applyProtection="0"/>
    <xf numFmtId="0" fontId="118" fillId="85" borderId="0" applyNumberFormat="0" applyBorder="0" applyAlignment="0" applyProtection="0"/>
    <xf numFmtId="0" fontId="119" fillId="82" borderId="118" applyNumberFormat="0" applyAlignment="0" applyProtection="0"/>
    <xf numFmtId="0" fontId="120" fillId="82" borderId="119" applyNumberFormat="0" applyAlignment="0" applyProtection="0"/>
    <xf numFmtId="0" fontId="121" fillId="76" borderId="119" applyNumberFormat="0" applyAlignment="0" applyProtection="0"/>
    <xf numFmtId="0" fontId="111" fillId="0" borderId="120" applyNumberFormat="0" applyFill="0" applyAlignment="0" applyProtection="0"/>
    <xf numFmtId="0" fontId="122" fillId="0" borderId="0" applyNumberFormat="0" applyFill="0" applyBorder="0" applyAlignment="0" applyProtection="0"/>
    <xf numFmtId="0" fontId="123" fillId="80" borderId="0" applyNumberFormat="0" applyBorder="0" applyAlignment="0" applyProtection="0"/>
    <xf numFmtId="0" fontId="29" fillId="78" borderId="123" applyNumberFormat="0" applyFont="0" applyAlignment="0" applyProtection="0"/>
    <xf numFmtId="0" fontId="124" fillId="90" borderId="0" applyNumberFormat="0" applyBorder="0" applyAlignment="0" applyProtection="0"/>
    <xf numFmtId="0" fontId="125" fillId="0" borderId="0" applyNumberFormat="0" applyFill="0" applyBorder="0" applyAlignment="0" applyProtection="0"/>
    <xf numFmtId="0" fontId="126" fillId="0" borderId="121" applyNumberFormat="0" applyFill="0" applyAlignment="0" applyProtection="0"/>
    <xf numFmtId="0" fontId="127" fillId="0" borderId="124" applyNumberFormat="0" applyFill="0" applyAlignment="0" applyProtection="0"/>
    <xf numFmtId="0" fontId="128" fillId="0" borderId="125" applyNumberFormat="0" applyFill="0" applyAlignment="0" applyProtection="0"/>
    <xf numFmtId="0" fontId="128" fillId="0" borderId="0" applyNumberFormat="0" applyFill="0" applyBorder="0" applyAlignment="0" applyProtection="0"/>
    <xf numFmtId="0" fontId="129" fillId="0" borderId="122" applyNumberFormat="0" applyFill="0" applyAlignment="0" applyProtection="0"/>
    <xf numFmtId="0" fontId="130" fillId="0" borderId="0" applyNumberFormat="0" applyFill="0" applyBorder="0" applyAlignment="0" applyProtection="0"/>
    <xf numFmtId="0" fontId="131" fillId="88" borderId="126" applyNumberFormat="0" applyAlignment="0" applyProtection="0"/>
    <xf numFmtId="0" fontId="13" fillId="0" borderId="0"/>
    <xf numFmtId="0" fontId="13" fillId="0" borderId="0"/>
    <xf numFmtId="0" fontId="42" fillId="0" borderId="0"/>
    <xf numFmtId="0" fontId="131" fillId="88" borderId="126" applyNumberFormat="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3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33" fillId="0" borderId="28" applyFill="0" applyProtection="0">
      <alignment horizontal="right"/>
    </xf>
    <xf numFmtId="0" fontId="13" fillId="0" borderId="28" applyFill="0" applyProtection="0">
      <alignment horizontal="right" vertical="top" wrapText="1"/>
    </xf>
    <xf numFmtId="0" fontId="3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xf>
    <xf numFmtId="0" fontId="3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vertical="top" wrapText="1"/>
    </xf>
    <xf numFmtId="0" fontId="3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vertical="top" wrapText="1"/>
    </xf>
    <xf numFmtId="0" fontId="3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3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xf>
    <xf numFmtId="0" fontId="33" fillId="0" borderId="28" applyFill="0" applyProtection="0">
      <alignment horizontal="right"/>
    </xf>
    <xf numFmtId="0" fontId="13" fillId="0" borderId="28" applyFill="0" applyProtection="0">
      <alignment horizontal="right" vertical="top" wrapText="1"/>
    </xf>
    <xf numFmtId="0" fontId="3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3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vertical="top" wrapText="1"/>
    </xf>
    <xf numFmtId="0" fontId="3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33" fillId="0" borderId="28" applyFill="0" applyProtection="0">
      <alignment horizontal="right"/>
    </xf>
    <xf numFmtId="0" fontId="13" fillId="0" borderId="28" applyFill="0" applyProtection="0">
      <alignment horizontal="right"/>
    </xf>
    <xf numFmtId="0" fontId="13" fillId="0" borderId="28" applyFill="0" applyProtection="0">
      <alignment horizontal="right" vertical="top" wrapText="1"/>
    </xf>
    <xf numFmtId="0" fontId="3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3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3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3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xf>
    <xf numFmtId="0" fontId="3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vertical="top" wrapText="1"/>
    </xf>
    <xf numFmtId="0" fontId="33" fillId="0" borderId="28" applyFill="0" applyProtection="0">
      <alignment horizontal="right"/>
    </xf>
    <xf numFmtId="0" fontId="13" fillId="0" borderId="28" applyFill="0" applyProtection="0">
      <alignment horizontal="right"/>
    </xf>
    <xf numFmtId="0" fontId="13" fillId="0" borderId="28" applyFill="0" applyProtection="0">
      <alignment horizontal="right" vertical="top" wrapText="1"/>
    </xf>
    <xf numFmtId="0" fontId="3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xf>
    <xf numFmtId="0" fontId="3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vertical="top" wrapText="1"/>
    </xf>
    <xf numFmtId="0" fontId="33" fillId="0" borderId="28" applyFill="0" applyProtection="0">
      <alignment horizontal="right" vertical="top" wrapText="1"/>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xf>
    <xf numFmtId="0" fontId="13" fillId="0" borderId="28" applyFill="0" applyProtection="0">
      <alignment horizontal="right" vertical="top" wrapText="1"/>
    </xf>
    <xf numFmtId="0" fontId="33" fillId="0" borderId="28" applyFill="0" applyProtection="0">
      <alignment horizontal="right"/>
    </xf>
    <xf numFmtId="0" fontId="13" fillId="0" borderId="28" applyFill="0" applyProtection="0">
      <alignment horizontal="right" vertical="top" wrapText="1"/>
    </xf>
    <xf numFmtId="0" fontId="13" fillId="0" borderId="28" applyFill="0" applyProtection="0">
      <alignment horizontal="right"/>
    </xf>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128" fillId="0" borderId="125" applyNumberFormat="0" applyFill="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32" fillId="0" borderId="0"/>
    <xf numFmtId="0" fontId="30"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vertical="top" wrapText="1"/>
    </xf>
    <xf numFmtId="0" fontId="12" fillId="36" borderId="28" applyNumberFormat="0" applyProtection="0">
      <alignment horizontal="right"/>
    </xf>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vertical="top" wrapText="1"/>
    </xf>
    <xf numFmtId="0"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13" fillId="0" borderId="0">
      <alignment vertical="center"/>
    </xf>
    <xf numFmtId="0" fontId="13" fillId="0" borderId="0"/>
    <xf numFmtId="0" fontId="5" fillId="0" borderId="0"/>
    <xf numFmtId="0" fontId="13" fillId="0" borderId="0"/>
    <xf numFmtId="0" fontId="29" fillId="79" borderId="0" applyNumberFormat="0" applyBorder="0" applyAlignment="0" applyProtection="0"/>
    <xf numFmtId="0" fontId="133" fillId="79" borderId="0" applyNumberFormat="0" applyBorder="0" applyAlignment="0" applyProtection="0"/>
    <xf numFmtId="0" fontId="133" fillId="79"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41"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33" fillId="7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33" fillId="7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33" fillId="79" borderId="0" applyNumberFormat="0" applyBorder="0" applyAlignment="0" applyProtection="0"/>
    <xf numFmtId="0" fontId="29" fillId="90" borderId="0" applyNumberFormat="0" applyBorder="0" applyAlignment="0" applyProtection="0"/>
    <xf numFmtId="0" fontId="133" fillId="90" borderId="0" applyNumberFormat="0" applyBorder="0" applyAlignment="0" applyProtection="0"/>
    <xf numFmtId="0" fontId="133" fillId="90"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41"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133" fillId="9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133" fillId="9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133" fillId="90" borderId="0" applyNumberFormat="0" applyBorder="0" applyAlignment="0" applyProtection="0"/>
    <xf numFmtId="0" fontId="29"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1"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33" fillId="8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33" fillId="8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33" fillId="80" borderId="0" applyNumberFormat="0" applyBorder="0" applyAlignment="0" applyProtection="0"/>
    <xf numFmtId="0" fontId="29" fillId="91" borderId="0" applyNumberFormat="0" applyBorder="0" applyAlignment="0" applyProtection="0"/>
    <xf numFmtId="0" fontId="133" fillId="91" borderId="0" applyNumberFormat="0" applyBorder="0" applyAlignment="0" applyProtection="0"/>
    <xf numFmtId="0" fontId="133" fillId="9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1"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33" fillId="91"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33" fillId="91"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33" fillId="91" borderId="0" applyNumberFormat="0" applyBorder="0" applyAlignment="0" applyProtection="0"/>
    <xf numFmtId="0" fontId="29" fillId="75" borderId="0" applyNumberFormat="0" applyBorder="0" applyAlignment="0" applyProtection="0"/>
    <xf numFmtId="0" fontId="133" fillId="75" borderId="0" applyNumberFormat="0" applyBorder="0" applyAlignment="0" applyProtection="0"/>
    <xf numFmtId="0" fontId="133" fillId="75"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1"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33" fillId="7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33" fillId="7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33" fillId="75" borderId="0" applyNumberFormat="0" applyBorder="0" applyAlignment="0" applyProtection="0"/>
    <xf numFmtId="0" fontId="29" fillId="82" borderId="0" applyNumberFormat="0" applyBorder="0" applyAlignment="0" applyProtection="0"/>
    <xf numFmtId="0" fontId="133" fillId="76" borderId="0" applyNumberFormat="0" applyBorder="0" applyAlignment="0" applyProtection="0"/>
    <xf numFmtId="0" fontId="133" fillId="76"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1"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33" fillId="7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33" fillId="7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33" fillId="76" borderId="0" applyNumberFormat="0" applyBorder="0" applyAlignment="0" applyProtection="0"/>
    <xf numFmtId="0" fontId="29" fillId="76" borderId="0" applyNumberFormat="0" applyBorder="0" applyAlignment="0" applyProtection="0"/>
    <xf numFmtId="0" fontId="29" fillId="79" borderId="0" applyNumberFormat="0" applyBorder="0" applyAlignment="0" applyProtection="0"/>
    <xf numFmtId="0" fontId="29" fillId="76"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6" borderId="0" applyNumberFormat="0" applyBorder="0" applyAlignment="0" applyProtection="0"/>
    <xf numFmtId="0" fontId="29" fillId="7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29" fillId="92" borderId="0" applyNumberFormat="0" applyBorder="0" applyAlignment="0" applyProtection="0"/>
    <xf numFmtId="0" fontId="29" fillId="90" borderId="0" applyNumberFormat="0" applyBorder="0" applyAlignment="0" applyProtection="0"/>
    <xf numFmtId="0" fontId="29" fillId="92"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2" borderId="0" applyNumberFormat="0" applyBorder="0" applyAlignment="0" applyProtection="0"/>
    <xf numFmtId="0" fontId="29" fillId="9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9" fillId="78" borderId="0" applyNumberFormat="0" applyBorder="0" applyAlignment="0" applyProtection="0"/>
    <xf numFmtId="0" fontId="29" fillId="80" borderId="0" applyNumberFormat="0" applyBorder="0" applyAlignment="0" applyProtection="0"/>
    <xf numFmtId="0" fontId="29" fillId="78"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78" borderId="0" applyNumberFormat="0" applyBorder="0" applyAlignment="0" applyProtection="0"/>
    <xf numFmtId="0" fontId="29" fillId="8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9" fillId="76" borderId="0" applyNumberFormat="0" applyBorder="0" applyAlignment="0" applyProtection="0"/>
    <xf numFmtId="0" fontId="29" fillId="91" borderId="0" applyNumberFormat="0" applyBorder="0" applyAlignment="0" applyProtection="0"/>
    <xf numFmtId="0" fontId="29" fillId="76"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76" borderId="0" applyNumberFormat="0" applyBorder="0" applyAlignment="0" applyProtection="0"/>
    <xf numFmtId="0" fontId="29" fillId="91"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29" fillId="75" borderId="0" applyNumberFormat="0" applyBorder="0" applyAlignment="0" applyProtection="0"/>
    <xf numFmtId="0" fontId="5" fillId="28" borderId="0" applyNumberFormat="0" applyBorder="0" applyAlignment="0" applyProtection="0"/>
    <xf numFmtId="0" fontId="32" fillId="28" borderId="0" applyNumberFormat="0" applyBorder="0" applyAlignment="0" applyProtection="0"/>
    <xf numFmtId="0" fontId="29" fillId="78" borderId="0" applyNumberFormat="0" applyBorder="0" applyAlignment="0" applyProtection="0"/>
    <xf numFmtId="0" fontId="29" fillId="76" borderId="0" applyNumberFormat="0" applyBorder="0" applyAlignment="0" applyProtection="0"/>
    <xf numFmtId="0" fontId="29" fillId="78"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8" borderId="0" applyNumberFormat="0" applyBorder="0" applyAlignment="0" applyProtection="0"/>
    <xf numFmtId="0" fontId="29" fillId="7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9" fillId="79" borderId="0" applyNumberFormat="0" applyBorder="0" applyAlignment="0" applyProtection="0"/>
    <xf numFmtId="0" fontId="29" fillId="90" borderId="0" applyNumberFormat="0" applyBorder="0" applyAlignment="0" applyProtection="0"/>
    <xf numFmtId="0" fontId="29" fillId="80" borderId="0" applyNumberFormat="0" applyBorder="0" applyAlignment="0" applyProtection="0"/>
    <xf numFmtId="0" fontId="29" fillId="91" borderId="0" applyNumberFormat="0" applyBorder="0" applyAlignment="0" applyProtection="0"/>
    <xf numFmtId="0" fontId="29" fillId="75" borderId="0" applyNumberFormat="0" applyBorder="0" applyAlignment="0" applyProtection="0"/>
    <xf numFmtId="0" fontId="29" fillId="76" borderId="0" applyNumberFormat="0" applyBorder="0" applyAlignment="0" applyProtection="0"/>
    <xf numFmtId="0" fontId="29" fillId="79" borderId="0" applyNumberFormat="0" applyBorder="0" applyAlignment="0" applyProtection="0"/>
    <xf numFmtId="0" fontId="133" fillId="79" borderId="0" applyNumberFormat="0" applyBorder="0" applyAlignment="0" applyProtection="0"/>
    <xf numFmtId="0" fontId="29" fillId="90" borderId="0" applyNumberFormat="0" applyBorder="0" applyAlignment="0" applyProtection="0"/>
    <xf numFmtId="0" fontId="133" fillId="90" borderId="0" applyNumberFormat="0" applyBorder="0" applyAlignment="0" applyProtection="0"/>
    <xf numFmtId="0" fontId="29" fillId="80" borderId="0" applyNumberFormat="0" applyBorder="0" applyAlignment="0" applyProtection="0"/>
    <xf numFmtId="0" fontId="133" fillId="80" borderId="0" applyNumberFormat="0" applyBorder="0" applyAlignment="0" applyProtection="0"/>
    <xf numFmtId="0" fontId="29" fillId="91" borderId="0" applyNumberFormat="0" applyBorder="0" applyAlignment="0" applyProtection="0"/>
    <xf numFmtId="0" fontId="133" fillId="91" borderId="0" applyNumberFormat="0" applyBorder="0" applyAlignment="0" applyProtection="0"/>
    <xf numFmtId="0" fontId="29" fillId="75" borderId="0" applyNumberFormat="0" applyBorder="0" applyAlignment="0" applyProtection="0"/>
    <xf numFmtId="0" fontId="133" fillId="75" borderId="0" applyNumberFormat="0" applyBorder="0" applyAlignment="0" applyProtection="0"/>
    <xf numFmtId="0" fontId="29" fillId="76" borderId="0" applyNumberFormat="0" applyBorder="0" applyAlignment="0" applyProtection="0"/>
    <xf numFmtId="0" fontId="133" fillId="76"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41"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33" fillId="8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33" fillId="8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133" fillId="81" borderId="0" applyNumberFormat="0" applyBorder="0" applyAlignment="0" applyProtection="0"/>
    <xf numFmtId="0" fontId="29" fillId="92" borderId="0" applyNumberFormat="0" applyBorder="0" applyAlignment="0" applyProtection="0"/>
    <xf numFmtId="0" fontId="133" fillId="92" borderId="0" applyNumberFormat="0" applyBorder="0" applyAlignment="0" applyProtection="0"/>
    <xf numFmtId="0" fontId="133" fillId="92"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1"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133" fillId="9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133" fillId="9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133" fillId="92" borderId="0" applyNumberFormat="0" applyBorder="0" applyAlignment="0" applyProtection="0"/>
    <xf numFmtId="0" fontId="29" fillId="93" borderId="0" applyNumberFormat="0" applyBorder="0" applyAlignment="0" applyProtection="0"/>
    <xf numFmtId="0" fontId="133" fillId="93" borderId="0" applyNumberFormat="0" applyBorder="0" applyAlignment="0" applyProtection="0"/>
    <xf numFmtId="0" fontId="133" fillId="93"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41" fillId="93" borderId="0" applyNumberFormat="0" applyBorder="0" applyAlignment="0" applyProtection="0"/>
    <xf numFmtId="0" fontId="29" fillId="93" borderId="0" applyNumberFormat="0" applyBorder="0" applyAlignment="0" applyProtection="0"/>
    <xf numFmtId="0" fontId="5" fillId="21"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133" fillId="93"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133" fillId="93"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133" fillId="93" borderId="0" applyNumberFormat="0" applyBorder="0" applyAlignment="0" applyProtection="0"/>
    <xf numFmtId="0" fontId="29" fillId="91" borderId="0" applyNumberFormat="0" applyBorder="0" applyAlignment="0" applyProtection="0"/>
    <xf numFmtId="0" fontId="133" fillId="91" borderId="0" applyNumberFormat="0" applyBorder="0" applyAlignment="0" applyProtection="0"/>
    <xf numFmtId="0" fontId="133" fillId="91"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41" fillId="91" borderId="0" applyNumberFormat="0" applyBorder="0" applyAlignment="0" applyProtection="0"/>
    <xf numFmtId="0" fontId="29" fillId="91" borderId="0" applyNumberFormat="0" applyBorder="0" applyAlignment="0" applyProtection="0"/>
    <xf numFmtId="0" fontId="5" fillId="25"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133" fillId="9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133" fillId="9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133" fillId="9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41"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133" fillId="81"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133" fillId="81"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133" fillId="81" borderId="0" applyNumberFormat="0" applyBorder="0" applyAlignment="0" applyProtection="0"/>
    <xf numFmtId="0" fontId="29"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41" fillId="89" borderId="0" applyNumberFormat="0" applyBorder="0" applyAlignment="0" applyProtection="0"/>
    <xf numFmtId="0" fontId="29" fillId="89" borderId="0" applyNumberFormat="0" applyBorder="0" applyAlignment="0" applyProtection="0"/>
    <xf numFmtId="0" fontId="5" fillId="33"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133" fillId="8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133" fillId="8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133" fillId="89" borderId="0" applyNumberFormat="0" applyBorder="0" applyAlignment="0" applyProtection="0"/>
    <xf numFmtId="0" fontId="29" fillId="82" borderId="0" applyNumberFormat="0" applyBorder="0" applyAlignment="0" applyProtection="0"/>
    <xf numFmtId="0" fontId="29" fillId="81" borderId="0" applyNumberFormat="0" applyBorder="0" applyAlignment="0" applyProtection="0"/>
    <xf numFmtId="0" fontId="29" fillId="82"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2" borderId="0" applyNumberFormat="0" applyBorder="0" applyAlignment="0" applyProtection="0"/>
    <xf numFmtId="0" fontId="29" fillId="8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29" fillId="92" borderId="0" applyNumberFormat="0" applyBorder="0" applyAlignment="0" applyProtection="0"/>
    <xf numFmtId="0" fontId="5" fillId="17" borderId="0" applyNumberFormat="0" applyBorder="0" applyAlignment="0" applyProtection="0"/>
    <xf numFmtId="0" fontId="32" fillId="17" borderId="0" applyNumberFormat="0" applyBorder="0" applyAlignment="0" applyProtection="0"/>
    <xf numFmtId="0" fontId="29" fillId="83" borderId="0" applyNumberFormat="0" applyBorder="0" applyAlignment="0" applyProtection="0"/>
    <xf numFmtId="0" fontId="29" fillId="93" borderId="0" applyNumberFormat="0" applyBorder="0" applyAlignment="0" applyProtection="0"/>
    <xf numFmtId="0" fontId="29" fillId="83" borderId="0" applyNumberFormat="0" applyBorder="0" applyAlignment="0" applyProtection="0"/>
    <xf numFmtId="0" fontId="29" fillId="93" borderId="0" applyNumberFormat="0" applyBorder="0" applyAlignment="0" applyProtection="0"/>
    <xf numFmtId="0" fontId="29" fillId="93" borderId="0" applyNumberFormat="0" applyBorder="0" applyAlignment="0" applyProtection="0"/>
    <xf numFmtId="0" fontId="29" fillId="83" borderId="0" applyNumberFormat="0" applyBorder="0" applyAlignment="0" applyProtection="0"/>
    <xf numFmtId="0" fontId="29" fillId="93"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9" fillId="82" borderId="0" applyNumberFormat="0" applyBorder="0" applyAlignment="0" applyProtection="0"/>
    <xf numFmtId="0" fontId="29" fillId="91" borderId="0" applyNumberFormat="0" applyBorder="0" applyAlignment="0" applyProtection="0"/>
    <xf numFmtId="0" fontId="29" fillId="82"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82" borderId="0" applyNumberFormat="0" applyBorder="0" applyAlignment="0" applyProtection="0"/>
    <xf numFmtId="0" fontId="29" fillId="9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29" fillId="81" borderId="0" applyNumberFormat="0" applyBorder="0" applyAlignment="0" applyProtection="0"/>
    <xf numFmtId="0" fontId="5" fillId="29" borderId="0" applyNumberFormat="0" applyBorder="0" applyAlignment="0" applyProtection="0"/>
    <xf numFmtId="0" fontId="32" fillId="81" borderId="0" applyNumberFormat="0" applyBorder="0" applyAlignment="0" applyProtection="0"/>
    <xf numFmtId="0" fontId="5" fillId="81" borderId="0" applyNumberFormat="0" applyBorder="0" applyAlignment="0" applyProtection="0"/>
    <xf numFmtId="0" fontId="29" fillId="83" borderId="0" applyNumberFormat="0" applyBorder="0" applyAlignment="0" applyProtection="0"/>
    <xf numFmtId="0" fontId="29" fillId="89" borderId="0" applyNumberFormat="0" applyBorder="0" applyAlignment="0" applyProtection="0"/>
    <xf numFmtId="0" fontId="29" fillId="83" borderId="0" applyNumberFormat="0" applyBorder="0" applyAlignment="0" applyProtection="0"/>
    <xf numFmtId="0" fontId="29" fillId="89" borderId="0" applyNumberFormat="0" applyBorder="0" applyAlignment="0" applyProtection="0"/>
    <xf numFmtId="0" fontId="29" fillId="89" borderId="0" applyNumberFormat="0" applyBorder="0" applyAlignment="0" applyProtection="0"/>
    <xf numFmtId="0" fontId="29" fillId="83" borderId="0" applyNumberFormat="0" applyBorder="0" applyAlignment="0" applyProtection="0"/>
    <xf numFmtId="0" fontId="29" fillId="8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9" fillId="81" borderId="0" applyNumberFormat="0" applyBorder="0" applyAlignment="0" applyProtection="0"/>
    <xf numFmtId="0" fontId="29" fillId="92" borderId="0" applyNumberFormat="0" applyBorder="0" applyAlignment="0" applyProtection="0"/>
    <xf numFmtId="0" fontId="29" fillId="93" borderId="0" applyNumberFormat="0" applyBorder="0" applyAlignment="0" applyProtection="0"/>
    <xf numFmtId="0" fontId="29" fillId="91" borderId="0" applyNumberFormat="0" applyBorder="0" applyAlignment="0" applyProtection="0"/>
    <xf numFmtId="0" fontId="29" fillId="81" borderId="0" applyNumberFormat="0" applyBorder="0" applyAlignment="0" applyProtection="0"/>
    <xf numFmtId="0" fontId="29" fillId="89" borderId="0" applyNumberFormat="0" applyBorder="0" applyAlignment="0" applyProtection="0"/>
    <xf numFmtId="0" fontId="29" fillId="81" borderId="0" applyNumberFormat="0" applyBorder="0" applyAlignment="0" applyProtection="0"/>
    <xf numFmtId="0" fontId="133" fillId="81" borderId="0" applyNumberFormat="0" applyBorder="0" applyAlignment="0" applyProtection="0"/>
    <xf numFmtId="0" fontId="29" fillId="92" borderId="0" applyNumberFormat="0" applyBorder="0" applyAlignment="0" applyProtection="0"/>
    <xf numFmtId="0" fontId="133" fillId="92" borderId="0" applyNumberFormat="0" applyBorder="0" applyAlignment="0" applyProtection="0"/>
    <xf numFmtId="0" fontId="29" fillId="93" borderId="0" applyNumberFormat="0" applyBorder="0" applyAlignment="0" applyProtection="0"/>
    <xf numFmtId="0" fontId="133" fillId="93" borderId="0" applyNumberFormat="0" applyBorder="0" applyAlignment="0" applyProtection="0"/>
    <xf numFmtId="0" fontId="29" fillId="91" borderId="0" applyNumberFormat="0" applyBorder="0" applyAlignment="0" applyProtection="0"/>
    <xf numFmtId="0" fontId="133" fillId="91" borderId="0" applyNumberFormat="0" applyBorder="0" applyAlignment="0" applyProtection="0"/>
    <xf numFmtId="0" fontId="29" fillId="81" borderId="0" applyNumberFormat="0" applyBorder="0" applyAlignment="0" applyProtection="0"/>
    <xf numFmtId="0" fontId="133" fillId="81" borderId="0" applyNumberFormat="0" applyBorder="0" applyAlignment="0" applyProtection="0"/>
    <xf numFmtId="0" fontId="29" fillId="89" borderId="0" applyNumberFormat="0" applyBorder="0" applyAlignment="0" applyProtection="0"/>
    <xf numFmtId="0" fontId="133" fillId="89" borderId="0" applyNumberFormat="0" applyBorder="0" applyAlignment="0" applyProtection="0"/>
    <xf numFmtId="0" fontId="118" fillId="94" borderId="0" applyNumberFormat="0" applyBorder="0" applyAlignment="0" applyProtection="0"/>
    <xf numFmtId="0" fontId="28" fillId="14" borderId="0" applyNumberFormat="0" applyBorder="0" applyAlignment="0" applyProtection="0"/>
    <xf numFmtId="0" fontId="134" fillId="94" borderId="0" applyNumberFormat="0" applyBorder="0" applyAlignment="0" applyProtection="0"/>
    <xf numFmtId="0" fontId="118" fillId="94" borderId="0" applyNumberFormat="0" applyBorder="0" applyAlignment="0" applyProtection="0"/>
    <xf numFmtId="0" fontId="118" fillId="94" borderId="0" applyNumberFormat="0" applyBorder="0" applyAlignment="0" applyProtection="0"/>
    <xf numFmtId="0" fontId="118" fillId="94" borderId="0" applyNumberFormat="0" applyBorder="0" applyAlignment="0" applyProtection="0"/>
    <xf numFmtId="0" fontId="28" fillId="14" borderId="0" applyNumberFormat="0" applyBorder="0" applyAlignment="0" applyProtection="0"/>
    <xf numFmtId="0" fontId="135" fillId="94" borderId="0" applyNumberFormat="0" applyBorder="0" applyAlignment="0" applyProtection="0"/>
    <xf numFmtId="0" fontId="136" fillId="14" borderId="0" applyNumberFormat="0" applyBorder="0" applyAlignment="0" applyProtection="0"/>
    <xf numFmtId="0" fontId="135" fillId="94" borderId="0" applyNumberFormat="0" applyBorder="0" applyAlignment="0" applyProtection="0"/>
    <xf numFmtId="0" fontId="135" fillId="94" borderId="0" applyNumberFormat="0" applyBorder="0" applyAlignment="0" applyProtection="0"/>
    <xf numFmtId="0" fontId="28" fillId="14" borderId="0" applyNumberFormat="0" applyBorder="0" applyAlignment="0" applyProtection="0"/>
    <xf numFmtId="0" fontId="118" fillId="92" borderId="0" applyNumberFormat="0" applyBorder="0" applyAlignment="0" applyProtection="0"/>
    <xf numFmtId="0" fontId="28" fillId="18" borderId="0" applyNumberFormat="0" applyBorder="0" applyAlignment="0" applyProtection="0"/>
    <xf numFmtId="0" fontId="134" fillId="92" borderId="0" applyNumberFormat="0" applyBorder="0" applyAlignment="0" applyProtection="0"/>
    <xf numFmtId="0" fontId="118" fillId="92" borderId="0" applyNumberFormat="0" applyBorder="0" applyAlignment="0" applyProtection="0"/>
    <xf numFmtId="0" fontId="118" fillId="92" borderId="0" applyNumberFormat="0" applyBorder="0" applyAlignment="0" applyProtection="0"/>
    <xf numFmtId="0" fontId="118" fillId="92" borderId="0" applyNumberFormat="0" applyBorder="0" applyAlignment="0" applyProtection="0"/>
    <xf numFmtId="0" fontId="28" fillId="18" borderId="0" applyNumberFormat="0" applyBorder="0" applyAlignment="0" applyProtection="0"/>
    <xf numFmtId="0" fontId="135" fillId="92" borderId="0" applyNumberFormat="0" applyBorder="0" applyAlignment="0" applyProtection="0"/>
    <xf numFmtId="0" fontId="136" fillId="18" borderId="0" applyNumberFormat="0" applyBorder="0" applyAlignment="0" applyProtection="0"/>
    <xf numFmtId="0" fontId="135" fillId="92" borderId="0" applyNumberFormat="0" applyBorder="0" applyAlignment="0" applyProtection="0"/>
    <xf numFmtId="0" fontId="135" fillId="92" borderId="0" applyNumberFormat="0" applyBorder="0" applyAlignment="0" applyProtection="0"/>
    <xf numFmtId="0" fontId="28" fillId="18" borderId="0" applyNumberFormat="0" applyBorder="0" applyAlignment="0" applyProtection="0"/>
    <xf numFmtId="0" fontId="118" fillId="93" borderId="0" applyNumberFormat="0" applyBorder="0" applyAlignment="0" applyProtection="0"/>
    <xf numFmtId="0" fontId="28" fillId="22" borderId="0" applyNumberFormat="0" applyBorder="0" applyAlignment="0" applyProtection="0"/>
    <xf numFmtId="0" fontId="134" fillId="93" borderId="0" applyNumberFormat="0" applyBorder="0" applyAlignment="0" applyProtection="0"/>
    <xf numFmtId="0" fontId="118" fillId="93" borderId="0" applyNumberFormat="0" applyBorder="0" applyAlignment="0" applyProtection="0"/>
    <xf numFmtId="0" fontId="118" fillId="93" borderId="0" applyNumberFormat="0" applyBorder="0" applyAlignment="0" applyProtection="0"/>
    <xf numFmtId="0" fontId="118" fillId="93" borderId="0" applyNumberFormat="0" applyBorder="0" applyAlignment="0" applyProtection="0"/>
    <xf numFmtId="0" fontId="28" fillId="22" borderId="0" applyNumberFormat="0" applyBorder="0" applyAlignment="0" applyProtection="0"/>
    <xf numFmtId="0" fontId="135" fillId="93" borderId="0" applyNumberFormat="0" applyBorder="0" applyAlignment="0" applyProtection="0"/>
    <xf numFmtId="0" fontId="136" fillId="22" borderId="0" applyNumberFormat="0" applyBorder="0" applyAlignment="0" applyProtection="0"/>
    <xf numFmtId="0" fontId="135" fillId="93" borderId="0" applyNumberFormat="0" applyBorder="0" applyAlignment="0" applyProtection="0"/>
    <xf numFmtId="0" fontId="135" fillId="93" borderId="0" applyNumberFormat="0" applyBorder="0" applyAlignment="0" applyProtection="0"/>
    <xf numFmtId="0" fontId="28" fillId="22" borderId="0" applyNumberFormat="0" applyBorder="0" applyAlignment="0" applyProtection="0"/>
    <xf numFmtId="0" fontId="118" fillId="95" borderId="0" applyNumberFormat="0" applyBorder="0" applyAlignment="0" applyProtection="0"/>
    <xf numFmtId="0" fontId="28" fillId="26" borderId="0" applyNumberFormat="0" applyBorder="0" applyAlignment="0" applyProtection="0"/>
    <xf numFmtId="0" fontId="134" fillId="95" borderId="0" applyNumberFormat="0" applyBorder="0" applyAlignment="0" applyProtection="0"/>
    <xf numFmtId="0" fontId="118" fillId="95" borderId="0" applyNumberFormat="0" applyBorder="0" applyAlignment="0" applyProtection="0"/>
    <xf numFmtId="0" fontId="118" fillId="95" borderId="0" applyNumberFormat="0" applyBorder="0" applyAlignment="0" applyProtection="0"/>
    <xf numFmtId="0" fontId="118" fillId="95" borderId="0" applyNumberFormat="0" applyBorder="0" applyAlignment="0" applyProtection="0"/>
    <xf numFmtId="0" fontId="28" fillId="26" borderId="0" applyNumberFormat="0" applyBorder="0" applyAlignment="0" applyProtection="0"/>
    <xf numFmtId="0" fontId="135" fillId="95" borderId="0" applyNumberFormat="0" applyBorder="0" applyAlignment="0" applyProtection="0"/>
    <xf numFmtId="0" fontId="136" fillId="26" borderId="0" applyNumberFormat="0" applyBorder="0" applyAlignment="0" applyProtection="0"/>
    <xf numFmtId="0" fontId="135" fillId="95" borderId="0" applyNumberFormat="0" applyBorder="0" applyAlignment="0" applyProtection="0"/>
    <xf numFmtId="0" fontId="135" fillId="95"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134"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28" fillId="30" borderId="0" applyNumberFormat="0" applyBorder="0" applyAlignment="0" applyProtection="0"/>
    <xf numFmtId="0" fontId="135" fillId="84" borderId="0" applyNumberFormat="0" applyBorder="0" applyAlignment="0" applyProtection="0"/>
    <xf numFmtId="0" fontId="136" fillId="30" borderId="0" applyNumberFormat="0" applyBorder="0" applyAlignment="0" applyProtection="0"/>
    <xf numFmtId="0" fontId="135" fillId="84" borderId="0" applyNumberFormat="0" applyBorder="0" applyAlignment="0" applyProtection="0"/>
    <xf numFmtId="0" fontId="135" fillId="84" borderId="0" applyNumberFormat="0" applyBorder="0" applyAlignment="0" applyProtection="0"/>
    <xf numFmtId="0" fontId="28" fillId="30" borderId="0" applyNumberFormat="0" applyBorder="0" applyAlignment="0" applyProtection="0"/>
    <xf numFmtId="0" fontId="118" fillId="96" borderId="0" applyNumberFormat="0" applyBorder="0" applyAlignment="0" applyProtection="0"/>
    <xf numFmtId="0" fontId="28" fillId="34" borderId="0" applyNumberFormat="0" applyBorder="0" applyAlignment="0" applyProtection="0"/>
    <xf numFmtId="0" fontId="134"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28" fillId="34" borderId="0" applyNumberFormat="0" applyBorder="0" applyAlignment="0" applyProtection="0"/>
    <xf numFmtId="0" fontId="135" fillId="96" borderId="0" applyNumberFormat="0" applyBorder="0" applyAlignment="0" applyProtection="0"/>
    <xf numFmtId="0" fontId="136" fillId="34" borderId="0" applyNumberFormat="0" applyBorder="0" applyAlignment="0" applyProtection="0"/>
    <xf numFmtId="0" fontId="135" fillId="96" borderId="0" applyNumberFormat="0" applyBorder="0" applyAlignment="0" applyProtection="0"/>
    <xf numFmtId="0" fontId="135" fillId="96" borderId="0" applyNumberFormat="0" applyBorder="0" applyAlignment="0" applyProtection="0"/>
    <xf numFmtId="0" fontId="28" fillId="34" borderId="0" applyNumberFormat="0" applyBorder="0" applyAlignment="0" applyProtection="0"/>
    <xf numFmtId="0" fontId="118" fillId="84" borderId="0" applyNumberFormat="0" applyBorder="0" applyAlignment="0" applyProtection="0"/>
    <xf numFmtId="0" fontId="118" fillId="94" borderId="0" applyNumberFormat="0" applyBorder="0" applyAlignment="0" applyProtection="0"/>
    <xf numFmtId="0" fontId="118" fillId="84" borderId="0" applyNumberFormat="0" applyBorder="0" applyAlignment="0" applyProtection="0"/>
    <xf numFmtId="0" fontId="118" fillId="94" borderId="0" applyNumberFormat="0" applyBorder="0" applyAlignment="0" applyProtection="0"/>
    <xf numFmtId="0" fontId="118" fillId="94" borderId="0" applyNumberFormat="0" applyBorder="0" applyAlignment="0" applyProtection="0"/>
    <xf numFmtId="0" fontId="118" fillId="84" borderId="0" applyNumberFormat="0" applyBorder="0" applyAlignment="0" applyProtection="0"/>
    <xf numFmtId="0" fontId="118" fillId="94" borderId="0" applyNumberFormat="0" applyBorder="0" applyAlignment="0" applyProtection="0"/>
    <xf numFmtId="0" fontId="28" fillId="14" borderId="0" applyNumberFormat="0" applyBorder="0" applyAlignment="0" applyProtection="0"/>
    <xf numFmtId="0" fontId="28" fillId="84" borderId="0" applyNumberFormat="0" applyBorder="0" applyAlignment="0" applyProtection="0"/>
    <xf numFmtId="0" fontId="118" fillId="92" borderId="0" applyNumberFormat="0" applyBorder="0" applyAlignment="0" applyProtection="0"/>
    <xf numFmtId="0" fontId="118" fillId="92" borderId="0" applyNumberFormat="0" applyBorder="0" applyAlignment="0" applyProtection="0"/>
    <xf numFmtId="0" fontId="137" fillId="92" borderId="0" applyNumberFormat="0" applyBorder="0" applyAlignment="0" applyProtection="0"/>
    <xf numFmtId="0" fontId="28" fillId="92" borderId="0" applyNumberFormat="0" applyBorder="0" applyAlignment="0" applyProtection="0"/>
    <xf numFmtId="0" fontId="118" fillId="83" borderId="0" applyNumberFormat="0" applyBorder="0" applyAlignment="0" applyProtection="0"/>
    <xf numFmtId="0" fontId="118" fillId="93" borderId="0" applyNumberFormat="0" applyBorder="0" applyAlignment="0" applyProtection="0"/>
    <xf numFmtId="0" fontId="118" fillId="83" borderId="0" applyNumberFormat="0" applyBorder="0" applyAlignment="0" applyProtection="0"/>
    <xf numFmtId="0" fontId="118" fillId="93" borderId="0" applyNumberFormat="0" applyBorder="0" applyAlignment="0" applyProtection="0"/>
    <xf numFmtId="0" fontId="118" fillId="93" borderId="0" applyNumberFormat="0" applyBorder="0" applyAlignment="0" applyProtection="0"/>
    <xf numFmtId="0" fontId="118" fillId="83" borderId="0" applyNumberFormat="0" applyBorder="0" applyAlignment="0" applyProtection="0"/>
    <xf numFmtId="0" fontId="118" fillId="93" borderId="0" applyNumberFormat="0" applyBorder="0" applyAlignment="0" applyProtection="0"/>
    <xf numFmtId="0" fontId="28" fillId="22" borderId="0" applyNumberFormat="0" applyBorder="0" applyAlignment="0" applyProtection="0"/>
    <xf numFmtId="0" fontId="28" fillId="83" borderId="0" applyNumberFormat="0" applyBorder="0" applyAlignment="0" applyProtection="0"/>
    <xf numFmtId="0" fontId="118" fillId="82" borderId="0" applyNumberFormat="0" applyBorder="0" applyAlignment="0" applyProtection="0"/>
    <xf numFmtId="0" fontId="118" fillId="95" borderId="0" applyNumberFormat="0" applyBorder="0" applyAlignment="0" applyProtection="0"/>
    <xf numFmtId="0" fontId="118" fillId="82" borderId="0" applyNumberFormat="0" applyBorder="0" applyAlignment="0" applyProtection="0"/>
    <xf numFmtId="0" fontId="118" fillId="95" borderId="0" applyNumberFormat="0" applyBorder="0" applyAlignment="0" applyProtection="0"/>
    <xf numFmtId="0" fontId="118" fillId="95" borderId="0" applyNumberFormat="0" applyBorder="0" applyAlignment="0" applyProtection="0"/>
    <xf numFmtId="0" fontId="118" fillId="82" borderId="0" applyNumberFormat="0" applyBorder="0" applyAlignment="0" applyProtection="0"/>
    <xf numFmtId="0" fontId="118" fillId="95" borderId="0" applyNumberFormat="0" applyBorder="0" applyAlignment="0" applyProtection="0"/>
    <xf numFmtId="0" fontId="28" fillId="26" borderId="0" applyNumberFormat="0" applyBorder="0" applyAlignment="0" applyProtection="0"/>
    <xf numFmtId="0" fontId="28" fillId="82"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37" fillId="84" borderId="0" applyNumberFormat="0" applyBorder="0" applyAlignment="0" applyProtection="0"/>
    <xf numFmtId="0" fontId="28" fillId="84" borderId="0" applyNumberFormat="0" applyBorder="0" applyAlignment="0" applyProtection="0"/>
    <xf numFmtId="0" fontId="118" fillId="92" borderId="0" applyNumberFormat="0" applyBorder="0" applyAlignment="0" applyProtection="0"/>
    <xf numFmtId="0" fontId="118" fillId="96" borderId="0" applyNumberFormat="0" applyBorder="0" applyAlignment="0" applyProtection="0"/>
    <xf numFmtId="0" fontId="118" fillId="92" borderId="0" applyNumberFormat="0" applyBorder="0" applyAlignment="0" applyProtection="0"/>
    <xf numFmtId="0" fontId="118" fillId="96" borderId="0" applyNumberFormat="0" applyBorder="0" applyAlignment="0" applyProtection="0"/>
    <xf numFmtId="0" fontId="118" fillId="96" borderId="0" applyNumberFormat="0" applyBorder="0" applyAlignment="0" applyProtection="0"/>
    <xf numFmtId="0" fontId="118" fillId="92" borderId="0" applyNumberFormat="0" applyBorder="0" applyAlignment="0" applyProtection="0"/>
    <xf numFmtId="0" fontId="118" fillId="96"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118" fillId="94" borderId="0" applyNumberFormat="0" applyBorder="0" applyAlignment="0" applyProtection="0"/>
    <xf numFmtId="0" fontId="118" fillId="92" borderId="0" applyNumberFormat="0" applyBorder="0" applyAlignment="0" applyProtection="0"/>
    <xf numFmtId="0" fontId="118" fillId="93" borderId="0" applyNumberFormat="0" applyBorder="0" applyAlignment="0" applyProtection="0"/>
    <xf numFmtId="0" fontId="118" fillId="95" borderId="0" applyNumberFormat="0" applyBorder="0" applyAlignment="0" applyProtection="0"/>
    <xf numFmtId="0" fontId="118" fillId="84" borderId="0" applyNumberFormat="0" applyBorder="0" applyAlignment="0" applyProtection="0"/>
    <xf numFmtId="0" fontId="118" fillId="96" borderId="0" applyNumberFormat="0" applyBorder="0" applyAlignment="0" applyProtection="0"/>
    <xf numFmtId="0" fontId="118" fillId="94" borderId="0" applyNumberFormat="0" applyBorder="0" applyAlignment="0" applyProtection="0"/>
    <xf numFmtId="0" fontId="135" fillId="94" borderId="0" applyNumberFormat="0" applyBorder="0" applyAlignment="0" applyProtection="0"/>
    <xf numFmtId="0" fontId="118" fillId="92" borderId="0" applyNumberFormat="0" applyBorder="0" applyAlignment="0" applyProtection="0"/>
    <xf numFmtId="0" fontId="135" fillId="92" borderId="0" applyNumberFormat="0" applyBorder="0" applyAlignment="0" applyProtection="0"/>
    <xf numFmtId="0" fontId="118" fillId="93" borderId="0" applyNumberFormat="0" applyBorder="0" applyAlignment="0" applyProtection="0"/>
    <xf numFmtId="0" fontId="135" fillId="93" borderId="0" applyNumberFormat="0" applyBorder="0" applyAlignment="0" applyProtection="0"/>
    <xf numFmtId="0" fontId="118" fillId="95" borderId="0" applyNumberFormat="0" applyBorder="0" applyAlignment="0" applyProtection="0"/>
    <xf numFmtId="0" fontId="135" fillId="95" borderId="0" applyNumberFormat="0" applyBorder="0" applyAlignment="0" applyProtection="0"/>
    <xf numFmtId="0" fontId="118" fillId="84" borderId="0" applyNumberFormat="0" applyBorder="0" applyAlignment="0" applyProtection="0"/>
    <xf numFmtId="0" fontId="135" fillId="84" borderId="0" applyNumberFormat="0" applyBorder="0" applyAlignment="0" applyProtection="0"/>
    <xf numFmtId="0" fontId="118" fillId="96" borderId="0" applyNumberFormat="0" applyBorder="0" applyAlignment="0" applyProtection="0"/>
    <xf numFmtId="0" fontId="135" fillId="96" borderId="0" applyNumberFormat="0" applyBorder="0" applyAlignment="0" applyProtection="0"/>
    <xf numFmtId="0" fontId="118" fillId="84" borderId="0" applyNumberFormat="0" applyBorder="0" applyAlignment="0" applyProtection="0"/>
    <xf numFmtId="0" fontId="118" fillId="86" borderId="0" applyNumberFormat="0" applyBorder="0" applyAlignment="0" applyProtection="0"/>
    <xf numFmtId="0" fontId="118" fillId="84"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28" fillId="11" borderId="0" applyNumberFormat="0" applyBorder="0" applyAlignment="0" applyProtection="0"/>
    <xf numFmtId="0" fontId="118" fillId="84" borderId="0" applyNumberFormat="0" applyBorder="0" applyAlignment="0" applyProtection="0"/>
    <xf numFmtId="0" fontId="118" fillId="86" borderId="0" applyNumberFormat="0" applyBorder="0" applyAlignment="0" applyProtection="0"/>
    <xf numFmtId="0" fontId="28" fillId="11" borderId="0" applyNumberFormat="0" applyBorder="0" applyAlignment="0" applyProtection="0"/>
    <xf numFmtId="0" fontId="28" fillId="84" borderId="0" applyNumberFormat="0" applyBorder="0" applyAlignment="0" applyProtection="0"/>
    <xf numFmtId="0" fontId="118" fillId="97" borderId="0" applyNumberFormat="0" applyBorder="0" applyAlignment="0" applyProtection="0"/>
    <xf numFmtId="0" fontId="118" fillId="97" borderId="0" applyNumberFormat="0" applyBorder="0" applyAlignment="0" applyProtection="0"/>
    <xf numFmtId="0" fontId="137" fillId="97" borderId="0" applyNumberFormat="0" applyBorder="0" applyAlignment="0" applyProtection="0"/>
    <xf numFmtId="0" fontId="28" fillId="97"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37" fillId="85" borderId="0" applyNumberFormat="0" applyBorder="0" applyAlignment="0" applyProtection="0"/>
    <xf numFmtId="0" fontId="28" fillId="85" borderId="0" applyNumberFormat="0" applyBorder="0" applyAlignment="0" applyProtection="0"/>
    <xf numFmtId="0" fontId="118" fillId="98" borderId="0" applyNumberFormat="0" applyBorder="0" applyAlignment="0" applyProtection="0"/>
    <xf numFmtId="0" fontId="118" fillId="95" borderId="0" applyNumberFormat="0" applyBorder="0" applyAlignment="0" applyProtection="0"/>
    <xf numFmtId="0" fontId="118" fillId="98" borderId="0" applyNumberFormat="0" applyBorder="0" applyAlignment="0" applyProtection="0"/>
    <xf numFmtId="0" fontId="118" fillId="95" borderId="0" applyNumberFormat="0" applyBorder="0" applyAlignment="0" applyProtection="0"/>
    <xf numFmtId="0" fontId="118" fillId="95" borderId="0" applyNumberFormat="0" applyBorder="0" applyAlignment="0" applyProtection="0"/>
    <xf numFmtId="0" fontId="118" fillId="98" borderId="0" applyNumberFormat="0" applyBorder="0" applyAlignment="0" applyProtection="0"/>
    <xf numFmtId="0" fontId="118" fillId="9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118" fillId="84" borderId="0" applyNumberFormat="0" applyBorder="0" applyAlignment="0" applyProtection="0"/>
    <xf numFmtId="0" fontId="118" fillId="84" borderId="0" applyNumberFormat="0" applyBorder="0" applyAlignment="0" applyProtection="0"/>
    <xf numFmtId="0" fontId="137" fillId="27" borderId="0" applyNumberFormat="0" applyBorder="0" applyAlignment="0" applyProtection="0"/>
    <xf numFmtId="0" fontId="118" fillId="87" borderId="0" applyNumberFormat="0" applyBorder="0" applyAlignment="0" applyProtection="0"/>
    <xf numFmtId="0" fontId="118" fillId="87" borderId="0" applyNumberFormat="0" applyBorder="0" applyAlignment="0" applyProtection="0"/>
    <xf numFmtId="0" fontId="137" fillId="87" borderId="0" applyNumberFormat="0" applyBorder="0" applyAlignment="0" applyProtection="0"/>
    <xf numFmtId="0" fontId="28" fillId="87" borderId="0" applyNumberFormat="0" applyBorder="0" applyAlignment="0" applyProtection="0"/>
    <xf numFmtId="0" fontId="118" fillId="86" borderId="0" applyNumberFormat="0" applyBorder="0" applyAlignment="0" applyProtection="0"/>
    <xf numFmtId="0" fontId="134"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28" fillId="11" borderId="0" applyNumberFormat="0" applyBorder="0" applyAlignment="0" applyProtection="0"/>
    <xf numFmtId="0" fontId="136"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118" fillId="97" borderId="0" applyNumberFormat="0" applyBorder="0" applyAlignment="0" applyProtection="0"/>
    <xf numFmtId="0" fontId="134" fillId="97" borderId="0" applyNumberFormat="0" applyBorder="0" applyAlignment="0" applyProtection="0"/>
    <xf numFmtId="0" fontId="135" fillId="97" borderId="0" applyNumberFormat="0" applyBorder="0" applyAlignment="0" applyProtection="0"/>
    <xf numFmtId="0" fontId="135" fillId="97" borderId="0" applyNumberFormat="0" applyBorder="0" applyAlignment="0" applyProtection="0"/>
    <xf numFmtId="0" fontId="135" fillId="97" borderId="0" applyNumberFormat="0" applyBorder="0" applyAlignment="0" applyProtection="0"/>
    <xf numFmtId="0" fontId="28" fillId="15" borderId="0" applyNumberFormat="0" applyBorder="0" applyAlignment="0" applyProtection="0"/>
    <xf numFmtId="0" fontId="136"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118" fillId="85" borderId="0" applyNumberFormat="0" applyBorder="0" applyAlignment="0" applyProtection="0"/>
    <xf numFmtId="0" fontId="134"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28" fillId="19" borderId="0" applyNumberFormat="0" applyBorder="0" applyAlignment="0" applyProtection="0"/>
    <xf numFmtId="0" fontId="136"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118" fillId="95" borderId="0" applyNumberFormat="0" applyBorder="0" applyAlignment="0" applyProtection="0"/>
    <xf numFmtId="0" fontId="134" fillId="95" borderId="0" applyNumberFormat="0" applyBorder="0" applyAlignment="0" applyProtection="0"/>
    <xf numFmtId="0" fontId="135" fillId="95" borderId="0" applyNumberFormat="0" applyBorder="0" applyAlignment="0" applyProtection="0"/>
    <xf numFmtId="0" fontId="135" fillId="95" borderId="0" applyNumberFormat="0" applyBorder="0" applyAlignment="0" applyProtection="0"/>
    <xf numFmtId="0" fontId="135" fillId="95" borderId="0" applyNumberFormat="0" applyBorder="0" applyAlignment="0" applyProtection="0"/>
    <xf numFmtId="0" fontId="28" fillId="23" borderId="0" applyNumberFormat="0" applyBorder="0" applyAlignment="0" applyProtection="0"/>
    <xf numFmtId="0" fontId="136"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118" fillId="84" borderId="0" applyNumberFormat="0" applyBorder="0" applyAlignment="0" applyProtection="0"/>
    <xf numFmtId="0" fontId="134" fillId="84" borderId="0" applyNumberFormat="0" applyBorder="0" applyAlignment="0" applyProtection="0"/>
    <xf numFmtId="0" fontId="135" fillId="84" borderId="0" applyNumberFormat="0" applyBorder="0" applyAlignment="0" applyProtection="0"/>
    <xf numFmtId="0" fontId="135" fillId="84" borderId="0" applyNumberFormat="0" applyBorder="0" applyAlignment="0" applyProtection="0"/>
    <xf numFmtId="0" fontId="135" fillId="84" borderId="0" applyNumberFormat="0" applyBorder="0" applyAlignment="0" applyProtection="0"/>
    <xf numFmtId="0" fontId="28" fillId="27" borderId="0" applyNumberFormat="0" applyBorder="0" applyAlignment="0" applyProtection="0"/>
    <xf numFmtId="0" fontId="136"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118" fillId="87" borderId="0" applyNumberFormat="0" applyBorder="0" applyAlignment="0" applyProtection="0"/>
    <xf numFmtId="0" fontId="134"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28" fillId="31" borderId="0" applyNumberFormat="0" applyBorder="0" applyAlignment="0" applyProtection="0"/>
    <xf numFmtId="0" fontId="136"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138" fillId="82" borderId="118" applyNumberFormat="0" applyAlignment="0" applyProtection="0"/>
    <xf numFmtId="0" fontId="139" fillId="82" borderId="118" applyNumberFormat="0" applyAlignment="0" applyProtection="0"/>
    <xf numFmtId="0" fontId="139" fillId="82" borderId="118" applyNumberFormat="0" applyAlignment="0" applyProtection="0"/>
    <xf numFmtId="0" fontId="139" fillId="82" borderId="118" applyNumberFormat="0" applyAlignment="0" applyProtection="0"/>
    <xf numFmtId="0" fontId="23" fillId="8" borderId="23" applyNumberFormat="0" applyAlignment="0" applyProtection="0"/>
    <xf numFmtId="0" fontId="140" fillId="8" borderId="23" applyNumberFormat="0" applyAlignment="0" applyProtection="0"/>
    <xf numFmtId="0" fontId="23" fillId="8" borderId="23" applyNumberFormat="0" applyAlignment="0" applyProtection="0"/>
    <xf numFmtId="0" fontId="23" fillId="8" borderId="23" applyNumberFormat="0" applyAlignment="0" applyProtection="0"/>
    <xf numFmtId="0" fontId="23" fillId="8" borderId="23" applyNumberFormat="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41" fillId="0" borderId="0" applyNumberFormat="0" applyFill="0" applyBorder="0" applyAlignment="0" applyProtection="0"/>
    <xf numFmtId="0" fontId="142" fillId="82" borderId="119" applyNumberFormat="0" applyAlignment="0" applyProtection="0"/>
    <xf numFmtId="0" fontId="143" fillId="82" borderId="119" applyNumberFormat="0" applyAlignment="0" applyProtection="0"/>
    <xf numFmtId="0" fontId="143" fillId="82" borderId="119" applyNumberFormat="0" applyAlignment="0" applyProtection="0"/>
    <xf numFmtId="0" fontId="143" fillId="82" borderId="119" applyNumberFormat="0" applyAlignment="0" applyProtection="0"/>
    <xf numFmtId="0" fontId="24" fillId="8" borderId="22" applyNumberFormat="0" applyAlignment="0" applyProtection="0"/>
    <xf numFmtId="0" fontId="144" fillId="8" borderId="22" applyNumberFormat="0" applyAlignment="0" applyProtection="0"/>
    <xf numFmtId="0" fontId="24" fillId="8" borderId="22" applyNumberFormat="0" applyAlignment="0" applyProtection="0"/>
    <xf numFmtId="0" fontId="24" fillId="8" borderId="22" applyNumberFormat="0" applyAlignment="0" applyProtection="0"/>
    <xf numFmtId="0" fontId="24" fillId="8" borderId="22" applyNumberFormat="0" applyAlignment="0" applyProtection="0"/>
    <xf numFmtId="0" fontId="120" fillId="77" borderId="119" applyNumberFormat="0" applyAlignment="0" applyProtection="0"/>
    <xf numFmtId="0" fontId="120" fillId="82" borderId="119" applyNumberFormat="0" applyAlignment="0" applyProtection="0"/>
    <xf numFmtId="0" fontId="120" fillId="77" borderId="119" applyNumberFormat="0" applyAlignment="0" applyProtection="0"/>
    <xf numFmtId="0" fontId="120" fillId="82" borderId="119" applyNumberFormat="0" applyAlignment="0" applyProtection="0"/>
    <xf numFmtId="0" fontId="120" fillId="82" borderId="119" applyNumberFormat="0" applyAlignment="0" applyProtection="0"/>
    <xf numFmtId="0" fontId="120" fillId="77" borderId="119" applyNumberFormat="0" applyAlignment="0" applyProtection="0"/>
    <xf numFmtId="0" fontId="120" fillId="82" borderId="119" applyNumberFormat="0" applyAlignment="0" applyProtection="0"/>
    <xf numFmtId="0" fontId="24" fillId="8" borderId="22" applyNumberFormat="0" applyAlignment="0" applyProtection="0"/>
    <xf numFmtId="0" fontId="145" fillId="8" borderId="22" applyNumberFormat="0" applyAlignment="0" applyProtection="0"/>
    <xf numFmtId="0" fontId="120" fillId="82" borderId="119" applyNumberFormat="0" applyAlignment="0" applyProtection="0"/>
    <xf numFmtId="0" fontId="129" fillId="0" borderId="122" applyNumberFormat="0" applyFill="0" applyAlignment="0" applyProtection="0"/>
    <xf numFmtId="0" fontId="129" fillId="0" borderId="122" applyNumberFormat="0" applyFill="0" applyAlignment="0" applyProtection="0"/>
    <xf numFmtId="0" fontId="146" fillId="0" borderId="122" applyNumberFormat="0" applyFill="0" applyAlignment="0" applyProtection="0"/>
    <xf numFmtId="0" fontId="147" fillId="0" borderId="122" applyNumberFormat="0" applyFill="0" applyAlignment="0" applyProtection="0"/>
    <xf numFmtId="0" fontId="131" fillId="88" borderId="126" applyNumberFormat="0" applyAlignment="0" applyProtection="0"/>
    <xf numFmtId="0" fontId="29" fillId="10" borderId="26" applyNumberFormat="0" applyFont="0" applyAlignment="0" applyProtection="0"/>
    <xf numFmtId="0" fontId="13" fillId="78" borderId="123" applyNumberFormat="0" applyFont="0" applyAlignment="0" applyProtection="0"/>
    <xf numFmtId="0" fontId="29" fillId="10" borderId="26" applyNumberFormat="0" applyFont="0" applyAlignment="0" applyProtection="0"/>
    <xf numFmtId="0" fontId="13" fillId="78" borderId="123" applyNumberFormat="0" applyFont="0" applyAlignment="0" applyProtection="0"/>
    <xf numFmtId="0" fontId="13" fillId="78" borderId="123" applyNumberFormat="0" applyFont="0" applyAlignment="0" applyProtection="0"/>
    <xf numFmtId="0" fontId="13" fillId="78" borderId="123" applyNumberFormat="0" applyFont="0" applyAlignment="0" applyProtection="0"/>
    <xf numFmtId="0" fontId="13" fillId="78" borderId="123" applyNumberFormat="0" applyFont="0" applyAlignment="0" applyProtection="0"/>
    <xf numFmtId="0" fontId="29" fillId="78" borderId="123" applyNumberFormat="0" applyFont="0" applyAlignment="0" applyProtection="0"/>
    <xf numFmtId="0" fontId="13" fillId="78" borderId="123" applyNumberFormat="0" applyFont="0" applyAlignment="0" applyProtection="0"/>
    <xf numFmtId="0" fontId="13" fillId="78" borderId="123"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29" fillId="10" borderId="26" applyNumberFormat="0" applyFont="0" applyAlignment="0" applyProtection="0"/>
    <xf numFmtId="0" fontId="29" fillId="10" borderId="26" applyNumberFormat="0" applyFont="0" applyAlignment="0" applyProtection="0"/>
    <xf numFmtId="0" fontId="29" fillId="10" borderId="26" applyNumberFormat="0" applyFont="0" applyAlignment="0" applyProtection="0"/>
    <xf numFmtId="0" fontId="29" fillId="10" borderId="26" applyNumberFormat="0" applyFont="0" applyAlignment="0" applyProtection="0"/>
    <xf numFmtId="3" fontId="148" fillId="0" borderId="127">
      <alignment horizontal="right" vertical="top"/>
    </xf>
    <xf numFmtId="0" fontId="121" fillId="82" borderId="119" applyNumberFormat="0" applyAlignment="0" applyProtection="0"/>
    <xf numFmtId="0" fontId="149" fillId="76" borderId="119" applyNumberFormat="0" applyAlignment="0" applyProtection="0"/>
    <xf numFmtId="0" fontId="150" fillId="76" borderId="119" applyNumberFormat="0" applyAlignment="0" applyProtection="0"/>
    <xf numFmtId="0" fontId="150" fillId="76" borderId="119" applyNumberFormat="0" applyAlignment="0" applyProtection="0"/>
    <xf numFmtId="0" fontId="150" fillId="76" borderId="119" applyNumberFormat="0" applyAlignment="0" applyProtection="0"/>
    <xf numFmtId="0" fontId="22" fillId="7" borderId="22" applyNumberFormat="0" applyAlignment="0" applyProtection="0"/>
    <xf numFmtId="0" fontId="151" fillId="7" borderId="22" applyNumberFormat="0" applyAlignment="0" applyProtection="0"/>
    <xf numFmtId="0" fontId="22" fillId="7" borderId="22" applyNumberFormat="0" applyAlignment="0" applyProtection="0"/>
    <xf numFmtId="0" fontId="22" fillId="7" borderId="22" applyNumberFormat="0" applyAlignment="0" applyProtection="0"/>
    <xf numFmtId="0" fontId="22" fillId="7" borderId="22" applyNumberFormat="0" applyAlignment="0" applyProtection="0"/>
    <xf numFmtId="0" fontId="121" fillId="83" borderId="119" applyNumberFormat="0" applyAlignment="0" applyProtection="0"/>
    <xf numFmtId="0" fontId="121" fillId="76" borderId="119" applyNumberFormat="0" applyAlignment="0" applyProtection="0"/>
    <xf numFmtId="0" fontId="121" fillId="83" borderId="119" applyNumberFormat="0" applyAlignment="0" applyProtection="0"/>
    <xf numFmtId="0" fontId="121" fillId="76" borderId="119" applyNumberFormat="0" applyAlignment="0" applyProtection="0"/>
    <xf numFmtId="0" fontId="121" fillId="76" borderId="119" applyNumberFormat="0" applyAlignment="0" applyProtection="0"/>
    <xf numFmtId="0" fontId="121" fillId="83" borderId="119" applyNumberFormat="0" applyAlignment="0" applyProtection="0"/>
    <xf numFmtId="0" fontId="121" fillId="76" borderId="119" applyNumberFormat="0" applyAlignment="0" applyProtection="0"/>
    <xf numFmtId="0" fontId="152" fillId="7" borderId="22" applyNumberFormat="0" applyAlignment="0" applyProtection="0"/>
    <xf numFmtId="0" fontId="22" fillId="7" borderId="22" applyNumberFormat="0" applyAlignment="0" applyProtection="0"/>
    <xf numFmtId="0" fontId="111" fillId="0" borderId="128" applyNumberFormat="0" applyFill="0" applyAlignment="0" applyProtection="0"/>
    <xf numFmtId="0" fontId="153" fillId="0" borderId="128" applyNumberFormat="0" applyFill="0" applyAlignment="0" applyProtection="0"/>
    <xf numFmtId="0" fontId="154" fillId="0" borderId="128" applyNumberFormat="0" applyFill="0" applyAlignment="0" applyProtection="0"/>
    <xf numFmtId="0" fontId="154" fillId="0" borderId="128" applyNumberFormat="0" applyFill="0" applyAlignment="0" applyProtection="0"/>
    <xf numFmtId="0" fontId="154" fillId="0" borderId="128" applyNumberFormat="0" applyFill="0" applyAlignment="0" applyProtection="0"/>
    <xf numFmtId="0" fontId="1" fillId="0" borderId="27" applyNumberFormat="0" applyFill="0" applyAlignment="0" applyProtection="0"/>
    <xf numFmtId="0" fontId="155" fillId="0" borderId="27" applyNumberFormat="0" applyFill="0" applyAlignment="0" applyProtection="0"/>
    <xf numFmtId="0" fontId="1" fillId="0" borderId="27" applyNumberFormat="0" applyFill="0" applyAlignment="0" applyProtection="0"/>
    <xf numFmtId="0" fontId="1" fillId="0" borderId="27" applyNumberFormat="0" applyFill="0" applyAlignment="0" applyProtection="0"/>
    <xf numFmtId="0" fontId="1" fillId="0" borderId="27" applyNumberFormat="0" applyFill="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27" fillId="0" borderId="0" applyNumberFormat="0" applyFill="0" applyBorder="0" applyAlignment="0" applyProtection="0"/>
    <xf numFmtId="0" fontId="15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59" fillId="80" borderId="0" applyNumberFormat="0" applyBorder="0" applyAlignment="0" applyProtection="0"/>
    <xf numFmtId="0" fontId="160" fillId="80" borderId="0" applyNumberFormat="0" applyBorder="0" applyAlignment="0" applyProtection="0"/>
    <xf numFmtId="0" fontId="160" fillId="80" borderId="0" applyNumberFormat="0" applyBorder="0" applyAlignment="0" applyProtection="0"/>
    <xf numFmtId="0" fontId="160" fillId="80" borderId="0" applyNumberFormat="0" applyBorder="0" applyAlignment="0" applyProtection="0"/>
    <xf numFmtId="0" fontId="161"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62" fillId="0" borderId="129" applyNumberFormat="0" applyFill="0" applyAlignment="0" applyProtection="0"/>
    <xf numFmtId="0" fontId="163" fillId="0" borderId="130" applyNumberFormat="0" applyFill="0" applyAlignment="0" applyProtection="0"/>
    <xf numFmtId="0" fontId="164" fillId="0" borderId="131" applyNumberFormat="0" applyFill="0" applyAlignment="0" applyProtection="0"/>
    <xf numFmtId="0" fontId="164" fillId="0" borderId="0" applyNumberFormat="0" applyFill="0" applyBorder="0" applyAlignment="0" applyProtection="0"/>
    <xf numFmtId="0" fontId="165" fillId="0" borderId="0" applyNumberFormat="0" applyFill="0" applyBorder="0" applyAlignment="0" applyProtection="0"/>
    <xf numFmtId="0" fontId="121" fillId="76" borderId="119" applyNumberFormat="0" applyAlignment="0" applyProtection="0"/>
    <xf numFmtId="0" fontId="124" fillId="90" borderId="0" applyNumberFormat="0" applyBorder="0" applyAlignment="0" applyProtection="0"/>
    <xf numFmtId="0" fontId="124" fillId="90" borderId="0" applyNumberFormat="0" applyBorder="0" applyAlignment="0" applyProtection="0"/>
    <xf numFmtId="0" fontId="166" fillId="90" borderId="0" applyNumberFormat="0" applyBorder="0" applyAlignment="0" applyProtection="0"/>
    <xf numFmtId="0" fontId="20" fillId="90" borderId="0" applyNumberFormat="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0" fontId="168"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29" fillId="0" borderId="122" applyNumberFormat="0" applyFill="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72" fillId="83" borderId="0" applyNumberFormat="0" applyBorder="0" applyAlignment="0" applyProtection="0"/>
    <xf numFmtId="0" fontId="173" fillId="83" borderId="0" applyNumberFormat="0" applyBorder="0" applyAlignment="0" applyProtection="0"/>
    <xf numFmtId="0" fontId="173" fillId="83" borderId="0" applyNumberFormat="0" applyBorder="0" applyAlignment="0" applyProtection="0"/>
    <xf numFmtId="0" fontId="173" fillId="83" borderId="0" applyNumberFormat="0" applyBorder="0" applyAlignment="0" applyProtection="0"/>
    <xf numFmtId="0" fontId="174"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171" fillId="83" borderId="0" applyNumberFormat="0" applyBorder="0" applyAlignment="0" applyProtection="0"/>
    <xf numFmtId="0" fontId="171" fillId="83" borderId="0" applyNumberFormat="0" applyBorder="0" applyAlignment="0" applyProtection="0"/>
    <xf numFmtId="0" fontId="175" fillId="6" borderId="0" applyNumberFormat="0" applyBorder="0" applyAlignment="0" applyProtection="0"/>
    <xf numFmtId="0" fontId="176" fillId="6" borderId="0" applyNumberFormat="0" applyBorder="0" applyAlignment="0" applyProtection="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0"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0"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32" fillId="0" borderId="0"/>
    <xf numFmtId="0" fontId="13" fillId="0" borderId="0" applyFill="0"/>
    <xf numFmtId="0" fontId="13" fillId="0" borderId="0"/>
    <xf numFmtId="0" fontId="170" fillId="0" borderId="0"/>
    <xf numFmtId="0" fontId="13" fillId="0" borderId="0"/>
    <xf numFmtId="0" fontId="5" fillId="0" borderId="0"/>
    <xf numFmtId="0" fontId="5" fillId="0" borderId="0"/>
    <xf numFmtId="0" fontId="13" fillId="0" borderId="0"/>
    <xf numFmtId="0" fontId="5" fillId="0" borderId="0"/>
    <xf numFmtId="0" fontId="13" fillId="0" borderId="0"/>
    <xf numFmtId="0" fontId="5"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7" fillId="0" borderId="0"/>
    <xf numFmtId="0" fontId="32" fillId="0" borderId="0"/>
    <xf numFmtId="0" fontId="32" fillId="0" borderId="0"/>
    <xf numFmtId="0" fontId="32" fillId="0" borderId="0"/>
    <xf numFmtId="0" fontId="30" fillId="0" borderId="0"/>
    <xf numFmtId="0" fontId="5" fillId="0" borderId="0"/>
    <xf numFmtId="0" fontId="5" fillId="0" borderId="0"/>
    <xf numFmtId="0" fontId="13" fillId="0" borderId="0"/>
    <xf numFmtId="0" fontId="32" fillId="0" borderId="0"/>
    <xf numFmtId="0" fontId="13" fillId="0" borderId="0"/>
    <xf numFmtId="0" fontId="13" fillId="0" borderId="0"/>
    <xf numFmtId="0" fontId="13" fillId="0" borderId="0"/>
    <xf numFmtId="0" fontId="13" fillId="0" borderId="0"/>
    <xf numFmtId="0" fontId="13" fillId="0" borderId="0"/>
    <xf numFmtId="0" fontId="5" fillId="0" borderId="0"/>
    <xf numFmtId="0" fontId="170" fillId="0" borderId="0"/>
    <xf numFmtId="0" fontId="170" fillId="0" borderId="0"/>
    <xf numFmtId="0" fontId="13" fillId="0" borderId="0"/>
    <xf numFmtId="0" fontId="5" fillId="0" borderId="0"/>
    <xf numFmtId="0" fontId="5" fillId="0" borderId="0"/>
    <xf numFmtId="0" fontId="5" fillId="0" borderId="0"/>
    <xf numFmtId="0" fontId="13" fillId="0" borderId="0"/>
    <xf numFmtId="0" fontId="170"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17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13"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13" fillId="0" borderId="0"/>
    <xf numFmtId="0" fontId="13" fillId="0" borderId="0"/>
    <xf numFmtId="0" fontId="13" fillId="0" borderId="0"/>
    <xf numFmtId="0" fontId="32" fillId="0" borderId="0"/>
    <xf numFmtId="0" fontId="13" fillId="0" borderId="0"/>
    <xf numFmtId="0" fontId="13" fillId="0" borderId="0"/>
    <xf numFmtId="0" fontId="32" fillId="0" borderId="0"/>
    <xf numFmtId="0" fontId="13" fillId="0" borderId="0"/>
    <xf numFmtId="0" fontId="13" fillId="0" borderId="0"/>
    <xf numFmtId="0" fontId="41" fillId="0" borderId="0"/>
    <xf numFmtId="0" fontId="29" fillId="78" borderId="123" applyNumberFormat="0" applyFont="0" applyAlignment="0" applyProtection="0"/>
    <xf numFmtId="0" fontId="13" fillId="78" borderId="123" applyNumberFormat="0" applyFont="0" applyAlignment="0" applyProtection="0"/>
    <xf numFmtId="0" fontId="13" fillId="78" borderId="123"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178" fillId="78" borderId="123" applyNumberFormat="0" applyFont="0" applyAlignment="0" applyProtection="0"/>
    <xf numFmtId="0" fontId="178" fillId="78" borderId="123" applyNumberFormat="0" applyFont="0" applyAlignment="0" applyProtection="0"/>
    <xf numFmtId="0" fontId="178" fillId="78" borderId="123"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31"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5" fillId="10" borderId="26" applyNumberFormat="0" applyFont="0" applyAlignment="0" applyProtection="0"/>
    <xf numFmtId="0" fontId="119" fillId="82" borderId="118"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13" fillId="0" borderId="0" applyFont="0" applyFill="0" applyBorder="0" applyAlignment="0" applyProtection="0"/>
    <xf numFmtId="9" fontId="17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9" fillId="0" borderId="0" applyFont="0" applyFill="0" applyBorder="0" applyAlignment="0" applyProtection="0"/>
    <xf numFmtId="9" fontId="13" fillId="0" borderId="0" applyFont="0" applyFill="0" applyBorder="0" applyAlignment="0" applyProtection="0"/>
    <xf numFmtId="9" fontId="13" fillId="0" borderId="0" applyNumberFormat="0" applyFont="0" applyFill="0" applyBorder="0" applyAlignment="0" applyProtection="0"/>
    <xf numFmtId="9" fontId="167" fillId="0" borderId="0" applyFont="0" applyFill="0" applyBorder="0" applyAlignment="0" applyProtection="0"/>
    <xf numFmtId="9" fontId="13" fillId="0" borderId="0" applyNumberFormat="0" applyFont="0" applyFill="0" applyBorder="0" applyAlignment="0" applyProtection="0"/>
    <xf numFmtId="9" fontId="167" fillId="0" borderId="0" applyFont="0" applyFill="0" applyBorder="0" applyAlignment="0" applyProtection="0"/>
    <xf numFmtId="9" fontId="13" fillId="0" borderId="0" applyNumberFormat="0" applyFont="0" applyFill="0" applyBorder="0" applyAlignment="0" applyProtection="0"/>
    <xf numFmtId="9" fontId="13" fillId="0" borderId="0" applyNumberFormat="0" applyFont="0" applyFill="0" applyBorder="0" applyAlignment="0" applyProtection="0"/>
    <xf numFmtId="9" fontId="167" fillId="0" borderId="0" applyFont="0" applyFill="0" applyBorder="0" applyAlignment="0" applyProtection="0"/>
    <xf numFmtId="9" fontId="13" fillId="0" borderId="0" applyNumberFormat="0" applyFont="0" applyFill="0" applyBorder="0" applyAlignment="0" applyProtection="0"/>
    <xf numFmtId="9" fontId="13" fillId="0" borderId="0" applyFont="0" applyFill="0" applyBorder="0" applyAlignment="0" applyProtection="0"/>
    <xf numFmtId="9" fontId="180" fillId="0" borderId="0" applyFont="0" applyFill="0" applyBorder="0" applyAlignment="0" applyProtection="0"/>
    <xf numFmtId="9" fontId="5" fillId="0" borderId="0" applyFont="0" applyFill="0" applyBorder="0" applyAlignment="0" applyProtection="0"/>
    <xf numFmtId="9" fontId="180" fillId="0" borderId="0" applyFont="0" applyFill="0" applyBorder="0" applyAlignment="0" applyProtection="0"/>
    <xf numFmtId="9" fontId="13" fillId="0" borderId="0" applyNumberFormat="0" applyFont="0" applyFill="0" applyBorder="0" applyAlignment="0" applyProtection="0"/>
    <xf numFmtId="9" fontId="30" fillId="0" borderId="0" applyFont="0" applyFill="0" applyBorder="0" applyAlignment="0" applyProtection="0"/>
    <xf numFmtId="9" fontId="167"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 fontId="41" fillId="99" borderId="132" applyNumberFormat="0" applyProtection="0">
      <alignment horizontal="right" vertical="center"/>
    </xf>
    <xf numFmtId="0" fontId="123" fillId="80" borderId="0" applyNumberFormat="0" applyBorder="0" applyAlignment="0" applyProtection="0"/>
    <xf numFmtId="0" fontId="123" fillId="80" borderId="0" applyNumberFormat="0" applyBorder="0" applyAlignment="0" applyProtection="0"/>
    <xf numFmtId="0" fontId="181" fillId="80" borderId="0" applyNumberFormat="0" applyBorder="0" applyAlignment="0" applyProtection="0"/>
    <xf numFmtId="0" fontId="19" fillId="80" borderId="0" applyNumberFormat="0" applyBorder="0" applyAlignment="0" applyProtection="0"/>
    <xf numFmtId="0" fontId="182" fillId="90" borderId="0" applyNumberFormat="0" applyBorder="0" applyAlignment="0" applyProtection="0"/>
    <xf numFmtId="0" fontId="183" fillId="90" borderId="0" applyNumberFormat="0" applyBorder="0" applyAlignment="0" applyProtection="0"/>
    <xf numFmtId="0" fontId="183" fillId="90" borderId="0" applyNumberFormat="0" applyBorder="0" applyAlignment="0" applyProtection="0"/>
    <xf numFmtId="0" fontId="183" fillId="90" borderId="0" applyNumberFormat="0" applyBorder="0" applyAlignment="0" applyProtection="0"/>
    <xf numFmtId="0" fontId="132"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119" fillId="77" borderId="118" applyNumberFormat="0" applyAlignment="0" applyProtection="0"/>
    <xf numFmtId="0" fontId="119" fillId="82" borderId="118" applyNumberFormat="0" applyAlignment="0" applyProtection="0"/>
    <xf numFmtId="0" fontId="119" fillId="77" borderId="118" applyNumberFormat="0" applyAlignment="0" applyProtection="0"/>
    <xf numFmtId="0" fontId="119" fillId="82" borderId="118" applyNumberFormat="0" applyAlignment="0" applyProtection="0"/>
    <xf numFmtId="0" fontId="119" fillId="82" borderId="118" applyNumberFormat="0" applyAlignment="0" applyProtection="0"/>
    <xf numFmtId="0" fontId="119" fillId="77" borderId="118" applyNumberFormat="0" applyAlignment="0" applyProtection="0"/>
    <xf numFmtId="0" fontId="119" fillId="82" borderId="118" applyNumberFormat="0" applyAlignment="0" applyProtection="0"/>
    <xf numFmtId="0" fontId="23" fillId="8" borderId="23" applyNumberFormat="0" applyAlignment="0" applyProtection="0"/>
    <xf numFmtId="0" fontId="23" fillId="8" borderId="23" applyNumberFormat="0" applyAlignment="0" applyProtection="0"/>
    <xf numFmtId="0" fontId="49" fillId="0" borderId="0"/>
    <xf numFmtId="0" fontId="180" fillId="0" borderId="0"/>
    <xf numFmtId="0" fontId="180" fillId="0" borderId="0"/>
    <xf numFmtId="0" fontId="180" fillId="0" borderId="0"/>
    <xf numFmtId="0" fontId="18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0" fontId="30" fillId="0" borderId="0"/>
    <xf numFmtId="0" fontId="30" fillId="0" borderId="0"/>
    <xf numFmtId="0" fontId="30"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31" fillId="0" borderId="0"/>
    <xf numFmtId="0" fontId="31" fillId="0" borderId="0"/>
    <xf numFmtId="0" fontId="31" fillId="0" borderId="0"/>
    <xf numFmtId="0" fontId="31" fillId="0" borderId="0"/>
    <xf numFmtId="0" fontId="30" fillId="0" borderId="0"/>
    <xf numFmtId="0" fontId="30" fillId="0" borderId="0"/>
    <xf numFmtId="0" fontId="13" fillId="0" borderId="0">
      <alignment wrapText="1"/>
    </xf>
    <xf numFmtId="0" fontId="31" fillId="0" borderId="0"/>
    <xf numFmtId="0" fontId="31" fillId="0" borderId="0"/>
    <xf numFmtId="0" fontId="31" fillId="0" borderId="0"/>
    <xf numFmtId="0" fontId="31" fillId="0" borderId="0"/>
    <xf numFmtId="0" fontId="113" fillId="0" borderId="0"/>
    <xf numFmtId="0" fontId="13" fillId="0" borderId="0" applyNumberFormat="0" applyFont="0" applyFill="0" applyBorder="0" applyAlignment="0" applyProtection="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0" fillId="0" borderId="0"/>
    <xf numFmtId="0" fontId="5" fillId="0" borderId="0"/>
    <xf numFmtId="0" fontId="5" fillId="0" borderId="0"/>
    <xf numFmtId="0" fontId="5" fillId="0" borderId="0"/>
    <xf numFmtId="0" fontId="5" fillId="0" borderId="0"/>
    <xf numFmtId="0" fontId="5" fillId="0" borderId="0"/>
    <xf numFmtId="0" fontId="18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0" fillId="0" borderId="0"/>
    <xf numFmtId="0" fontId="5" fillId="0" borderId="0"/>
    <xf numFmtId="0" fontId="18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8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0" fillId="0" borderId="0"/>
    <xf numFmtId="0" fontId="13" fillId="0" borderId="0"/>
    <xf numFmtId="0" fontId="13" fillId="0" borderId="0"/>
    <xf numFmtId="0" fontId="18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applyNumberFormat="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31" fillId="0" borderId="0"/>
    <xf numFmtId="0" fontId="18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0" fillId="0" borderId="0"/>
    <xf numFmtId="0" fontId="13" fillId="0" borderId="0" applyNumberFormat="0" applyFont="0" applyFill="0" applyBorder="0" applyAlignment="0" applyProtection="0"/>
    <xf numFmtId="0" fontId="113" fillId="0" borderId="0"/>
    <xf numFmtId="0" fontId="113" fillId="0" borderId="0"/>
    <xf numFmtId="0" fontId="113" fillId="0" borderId="0"/>
    <xf numFmtId="0" fontId="113" fillId="0" borderId="0"/>
    <xf numFmtId="0" fontId="30" fillId="0" borderId="0"/>
    <xf numFmtId="0" fontId="167" fillId="0" borderId="0"/>
    <xf numFmtId="0" fontId="30" fillId="0" borderId="0"/>
    <xf numFmtId="0" fontId="30" fillId="0" borderId="0"/>
    <xf numFmtId="0" fontId="113"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xf numFmtId="0" fontId="13" fillId="0" borderId="0" applyNumberFormat="0" applyFont="0" applyFill="0" applyBorder="0" applyAlignment="0" applyProtection="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13" fillId="0" borderId="0" applyNumberFormat="0" applyFont="0" applyFill="0" applyBorder="0" applyAlignment="0" applyProtection="0"/>
    <xf numFmtId="0" fontId="31" fillId="0" borderId="0"/>
    <xf numFmtId="0" fontId="31" fillId="0" borderId="0"/>
    <xf numFmtId="0" fontId="13"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applyNumberFormat="0" applyFont="0" applyFill="0" applyBorder="0" applyAlignment="0" applyProtection="0"/>
    <xf numFmtId="0" fontId="167"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67" fillId="0" borderId="0"/>
    <xf numFmtId="0" fontId="13" fillId="0" borderId="0"/>
    <xf numFmtId="0" fontId="180" fillId="0" borderId="0"/>
    <xf numFmtId="0" fontId="180" fillId="0" borderId="0"/>
    <xf numFmtId="0" fontId="180" fillId="0" borderId="0"/>
    <xf numFmtId="0" fontId="13" fillId="0" borderId="0"/>
    <xf numFmtId="0" fontId="180" fillId="0" borderId="0"/>
    <xf numFmtId="0" fontId="180" fillId="0" borderId="0"/>
    <xf numFmtId="0" fontId="180" fillId="0" borderId="0"/>
    <xf numFmtId="0" fontId="180" fillId="0" borderId="0"/>
    <xf numFmtId="0" fontId="13" fillId="0" borderId="0"/>
    <xf numFmtId="0" fontId="180" fillId="0" borderId="0"/>
    <xf numFmtId="0" fontId="180" fillId="0" borderId="0"/>
    <xf numFmtId="0" fontId="180" fillId="0" borderId="0"/>
    <xf numFmtId="0" fontId="13" fillId="0" borderId="0"/>
    <xf numFmtId="0" fontId="16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0"/>
    <xf numFmtId="0" fontId="13"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0" fillId="0" borderId="0"/>
    <xf numFmtId="0" fontId="18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49" fontId="13" fillId="0" borderId="28" applyFill="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49" fontId="13" fillId="0" borderId="28" applyFill="0" applyProtection="0">
      <alignment horizontal="right"/>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vertical="top" wrapText="1"/>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xf>
    <xf numFmtId="1" fontId="13" fillId="0" borderId="28" applyFill="0" applyProtection="0">
      <alignment horizontal="right" vertical="top" wrapText="1"/>
    </xf>
    <xf numFmtId="0" fontId="40" fillId="37" borderId="0" applyNumberFormat="0" applyBorder="0" applyProtection="0">
      <alignment horizontal="left"/>
    </xf>
    <xf numFmtId="1"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1" fontId="13" fillId="0" borderId="28" applyFill="0" applyProtection="0">
      <alignment horizontal="right" vertical="top" wrapText="1"/>
    </xf>
    <xf numFmtId="0" fontId="12" fillId="36" borderId="28" applyNumberFormat="0" applyProtection="0">
      <alignment horizontal="left"/>
    </xf>
    <xf numFmtId="0" fontId="12" fillId="36" borderId="28" applyNumberFormat="0" applyProtection="0">
      <alignment horizontal="left"/>
    </xf>
    <xf numFmtId="2"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49" fontId="13" fillId="0" borderId="28" applyFill="0" applyProtection="0">
      <alignment horizontal="right" vertical="top" wrapText="1"/>
    </xf>
    <xf numFmtId="49"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49" fontId="13" fillId="0" borderId="28" applyFill="0" applyProtection="0">
      <alignment horizontal="right"/>
    </xf>
    <xf numFmtId="1" fontId="13" fillId="0" borderId="28" applyFill="0" applyProtection="0">
      <alignment horizontal="right" vertical="top" wrapText="1"/>
    </xf>
    <xf numFmtId="0" fontId="38" fillId="38" borderId="0" applyNumberFormat="0" applyBorder="0" applyProtection="0">
      <alignment horizontal="left"/>
    </xf>
    <xf numFmtId="1" fontId="13" fillId="0" borderId="28" applyFill="0" applyProtection="0">
      <alignment horizontal="right" vertical="top" wrapText="1"/>
    </xf>
    <xf numFmtId="2"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1"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2" fontId="13" fillId="0" borderId="28" applyFill="0" applyProtection="0">
      <alignment horizontal="right" vertical="top" wrapText="1"/>
    </xf>
    <xf numFmtId="2" fontId="13" fillId="0" borderId="28" applyFill="0" applyProtection="0">
      <alignment horizontal="right" vertical="top" wrapText="1"/>
    </xf>
    <xf numFmtId="1" fontId="13" fillId="0" borderId="28" applyFill="0" applyProtection="0">
      <alignment horizontal="right" vertical="top" wrapText="1"/>
    </xf>
    <xf numFmtId="1" fontId="13" fillId="0" borderId="28" applyFill="0" applyProtection="0">
      <alignment horizontal="right" vertical="top" wrapText="1"/>
    </xf>
    <xf numFmtId="0" fontId="39" fillId="36" borderId="0" applyNumberFormat="0" applyBorder="0" applyProtection="0">
      <alignment horizontal="left"/>
    </xf>
    <xf numFmtId="0" fontId="39" fillId="36" borderId="0" applyNumberFormat="0" applyBorder="0" applyProtection="0">
      <alignment horizontal="left"/>
    </xf>
    <xf numFmtId="0" fontId="13" fillId="0" borderId="28" applyFill="0" applyProtection="0">
      <alignment horizontal="right" vertical="top" wrapText="1"/>
    </xf>
    <xf numFmtId="1" fontId="13" fillId="0" borderId="28" applyFill="0" applyProtection="0">
      <alignment horizontal="right" vertical="top" wrapText="1"/>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xf>
    <xf numFmtId="49" fontId="13" fillId="0" borderId="28" applyFill="0" applyProtection="0">
      <alignment horizontal="right"/>
    </xf>
    <xf numFmtId="1"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13" fillId="0" borderId="28" applyNumberFormat="0" applyFill="0" applyProtection="0">
      <alignment horizontal="right"/>
    </xf>
    <xf numFmtId="0" fontId="13" fillId="0" borderId="28" applyNumberFormat="0" applyFill="0" applyProtection="0">
      <alignment horizontal="right"/>
    </xf>
    <xf numFmtId="0" fontId="13" fillId="0" borderId="28" applyNumberFormat="0" applyFill="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13" fillId="0" borderId="28" applyNumberFormat="0" applyFill="0" applyProtection="0">
      <alignment horizontal="right"/>
    </xf>
    <xf numFmtId="0" fontId="13" fillId="0" borderId="28" applyNumberFormat="0" applyFill="0" applyProtection="0">
      <alignment horizontal="right"/>
    </xf>
    <xf numFmtId="0" fontId="13" fillId="0" borderId="28" applyNumberFormat="0" applyFill="0" applyProtection="0">
      <alignment horizontal="right"/>
    </xf>
    <xf numFmtId="0" fontId="13" fillId="0" borderId="28" applyNumberFormat="0" applyFill="0" applyProtection="0">
      <alignment horizontal="right"/>
    </xf>
    <xf numFmtId="0" fontId="13" fillId="0" borderId="28" applyNumberFormat="0" applyFill="0" applyProtection="0">
      <alignment horizontal="right"/>
    </xf>
    <xf numFmtId="0" fontId="34" fillId="36" borderId="28" applyNumberFormat="0" applyProtection="0">
      <alignment horizontal="right"/>
    </xf>
    <xf numFmtId="0" fontId="13" fillId="0" borderId="28" applyNumberFormat="0" applyFill="0" applyProtection="0">
      <alignment horizontal="right"/>
    </xf>
    <xf numFmtId="0" fontId="13" fillId="0" borderId="28" applyNumberFormat="0" applyFill="0" applyProtection="0">
      <alignment horizontal="right"/>
    </xf>
    <xf numFmtId="0" fontId="13" fillId="0" borderId="28" applyNumberFormat="0" applyFill="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35" fillId="36" borderId="0" applyNumberFormat="0" applyBorder="0" applyProtection="0">
      <alignment horizontal="left"/>
    </xf>
    <xf numFmtId="0" fontId="12" fillId="36" borderId="28" applyNumberFormat="0" applyProtection="0">
      <alignment horizontal="right"/>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0" fontId="34" fillId="36" borderId="28" applyNumberFormat="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49" fontId="33" fillId="0" borderId="28" applyFill="0" applyProtection="0">
      <alignment horizontal="right"/>
    </xf>
    <xf numFmtId="0" fontId="12" fillId="36" borderId="28" applyNumberFormat="0" applyProtection="0">
      <alignment horizontal="left"/>
    </xf>
    <xf numFmtId="0" fontId="13" fillId="0" borderId="28" applyNumberFormat="0" applyFill="0" applyProtection="0">
      <alignment horizontal="right"/>
    </xf>
    <xf numFmtId="0" fontId="13" fillId="0" borderId="28" applyNumberFormat="0" applyFill="0" applyProtection="0">
      <alignment horizontal="right"/>
    </xf>
    <xf numFmtId="0" fontId="13" fillId="0" borderId="28" applyNumberFormat="0" applyFill="0" applyProtection="0">
      <alignment horizontal="right"/>
    </xf>
    <xf numFmtId="0" fontId="13" fillId="0" borderId="28" applyNumberFormat="0"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13" fillId="0" borderId="28" applyNumberFormat="0" applyFill="0" applyProtection="0">
      <alignment horizontal="right"/>
    </xf>
    <xf numFmtId="0" fontId="13" fillId="0" borderId="28" applyNumberFormat="0" applyFill="0" applyProtection="0">
      <alignment horizontal="righ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0" fontId="40" fillId="37"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2" fontId="3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0" fontId="3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12" fillId="36" borderId="28" applyNumberFormat="0" applyProtection="0">
      <alignment horizontal="right"/>
    </xf>
    <xf numFmtId="0" fontId="12" fillId="36" borderId="28" applyNumberFormat="0" applyProtection="0">
      <alignment horizontal="right"/>
    </xf>
    <xf numFmtId="0" fontId="39" fillId="36" borderId="0" applyNumberFormat="0" applyBorder="0" applyProtection="0">
      <alignment horizontal="left"/>
    </xf>
    <xf numFmtId="0" fontId="39" fillId="36" borderId="0" applyNumberFormat="0" applyBorder="0" applyProtection="0">
      <alignment horizontal="left"/>
    </xf>
    <xf numFmtId="0" fontId="12" fillId="36" borderId="28" applyNumberFormat="0" applyProtection="0">
      <alignment horizontal="left"/>
    </xf>
    <xf numFmtId="0" fontId="12" fillId="36" borderId="28" applyNumberFormat="0" applyProtection="0">
      <alignment horizontal="left"/>
    </xf>
    <xf numFmtId="49" fontId="13" fillId="0" borderId="28" applyFill="0" applyProtection="0">
      <alignment horizontal="right"/>
    </xf>
    <xf numFmtId="49" fontId="13" fillId="0" borderId="28" applyFill="0" applyProtection="0">
      <alignment horizontal="right"/>
    </xf>
    <xf numFmtId="49" fontId="13" fillId="0" borderId="28" applyFill="0" applyProtection="0">
      <alignment horizontal="right"/>
    </xf>
    <xf numFmtId="0" fontId="40" fillId="37" borderId="0" applyNumberFormat="0" applyBorder="0" applyProtection="0">
      <alignment horizontal="left"/>
    </xf>
    <xf numFmtId="0" fontId="40" fillId="37" borderId="0" applyNumberFormat="0" applyBorder="0" applyProtection="0">
      <alignment horizontal="left"/>
    </xf>
    <xf numFmtId="0" fontId="38" fillId="38" borderId="0" applyNumberFormat="0" applyBorder="0" applyProtection="0">
      <alignment horizontal="left"/>
    </xf>
    <xf numFmtId="0" fontId="38" fillId="38" borderId="0" applyNumberFormat="0" applyBorder="0" applyProtection="0">
      <alignment horizontal="left"/>
    </xf>
    <xf numFmtId="1" fontId="13" fillId="0" borderId="28" applyFill="0" applyProtection="0">
      <alignment horizontal="right" vertical="top" wrapText="1"/>
    </xf>
    <xf numFmtId="1" fontId="13" fillId="0" borderId="28" applyFill="0" applyProtection="0">
      <alignment horizontal="right" vertical="top" wrapText="1"/>
    </xf>
    <xf numFmtId="2" fontId="13" fillId="0" borderId="28" applyFill="0" applyProtection="0">
      <alignment horizontal="right" vertical="top" wrapText="1"/>
    </xf>
    <xf numFmtId="2"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0" fontId="13" fillId="0" borderId="28" applyFill="0" applyProtection="0">
      <alignment horizontal="right" vertical="top" wrapText="1"/>
    </xf>
    <xf numFmtId="0" fontId="13" fillId="0" borderId="28" applyFill="0" applyProtection="0">
      <alignment horizontal="right" vertical="top" wrapText="1"/>
    </xf>
    <xf numFmtId="49" fontId="13" fillId="0" borderId="28" applyFill="0" applyProtection="0">
      <alignment horizontal="right" vertical="top" wrapText="1"/>
    </xf>
    <xf numFmtId="49" fontId="13" fillId="0" borderId="28" applyFill="0" applyProtection="0">
      <alignment horizontal="right" vertical="top" wrapText="1"/>
    </xf>
    <xf numFmtId="172" fontId="184" fillId="0" borderId="0">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6" fillId="0" borderId="0" applyNumberFormat="0" applyFill="0" applyBorder="0" applyAlignment="0" applyProtection="0"/>
    <xf numFmtId="0" fontId="187"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7" fillId="0" borderId="0" applyNumberFormat="0" applyFill="0" applyBorder="0" applyAlignment="0" applyProtection="0"/>
    <xf numFmtId="0" fontId="186" fillId="0" borderId="0" applyNumberFormat="0" applyFill="0" applyBorder="0" applyAlignment="0" applyProtection="0"/>
    <xf numFmtId="0" fontId="15" fillId="0" borderId="0" applyNumberFormat="0" applyFill="0" applyBorder="0" applyAlignment="0" applyProtection="0"/>
    <xf numFmtId="0" fontId="188" fillId="0" borderId="121" applyNumberFormat="0" applyFill="0" applyAlignment="0" applyProtection="0"/>
    <xf numFmtId="0" fontId="162" fillId="0" borderId="129" applyNumberFormat="0" applyFill="0" applyAlignment="0" applyProtection="0"/>
    <xf numFmtId="0" fontId="188" fillId="0" borderId="121" applyNumberFormat="0" applyFill="0" applyAlignment="0" applyProtection="0"/>
    <xf numFmtId="0" fontId="162" fillId="0" borderId="129" applyNumberFormat="0" applyFill="0" applyAlignment="0" applyProtection="0"/>
    <xf numFmtId="0" fontId="162" fillId="0" borderId="129" applyNumberFormat="0" applyFill="0" applyAlignment="0" applyProtection="0"/>
    <xf numFmtId="0" fontId="188" fillId="0" borderId="121" applyNumberFormat="0" applyFill="0" applyAlignment="0" applyProtection="0"/>
    <xf numFmtId="0" fontId="162" fillId="0" borderId="129" applyNumberFormat="0" applyFill="0" applyAlignment="0" applyProtection="0"/>
    <xf numFmtId="0" fontId="16" fillId="0" borderId="19" applyNumberFormat="0" applyFill="0" applyAlignment="0" applyProtection="0"/>
    <xf numFmtId="0" fontId="16" fillId="0" borderId="121" applyNumberFormat="0" applyFill="0" applyAlignment="0" applyProtection="0"/>
    <xf numFmtId="0" fontId="189" fillId="0" borderId="130" applyNumberFormat="0" applyFill="0" applyAlignment="0" applyProtection="0"/>
    <xf numFmtId="0" fontId="163" fillId="0" borderId="130" applyNumberFormat="0" applyFill="0" applyAlignment="0" applyProtection="0"/>
    <xf numFmtId="0" fontId="189" fillId="0" borderId="130" applyNumberFormat="0" applyFill="0" applyAlignment="0" applyProtection="0"/>
    <xf numFmtId="0" fontId="163" fillId="0" borderId="130" applyNumberFormat="0" applyFill="0" applyAlignment="0" applyProtection="0"/>
    <xf numFmtId="0" fontId="163" fillId="0" borderId="130" applyNumberFormat="0" applyFill="0" applyAlignment="0" applyProtection="0"/>
    <xf numFmtId="0" fontId="189" fillId="0" borderId="130" applyNumberFormat="0" applyFill="0" applyAlignment="0" applyProtection="0"/>
    <xf numFmtId="0" fontId="163" fillId="0" borderId="130" applyNumberFormat="0" applyFill="0" applyAlignment="0" applyProtection="0"/>
    <xf numFmtId="0" fontId="17" fillId="0" borderId="20" applyNumberFormat="0" applyFill="0" applyAlignment="0" applyProtection="0"/>
    <xf numFmtId="0" fontId="17" fillId="0" borderId="130" applyNumberFormat="0" applyFill="0" applyAlignment="0" applyProtection="0"/>
    <xf numFmtId="0" fontId="190" fillId="0" borderId="133" applyNumberFormat="0" applyFill="0" applyAlignment="0" applyProtection="0"/>
    <xf numFmtId="0" fontId="164" fillId="0" borderId="131" applyNumberFormat="0" applyFill="0" applyAlignment="0" applyProtection="0"/>
    <xf numFmtId="0" fontId="190" fillId="0" borderId="133" applyNumberFormat="0" applyFill="0" applyAlignment="0" applyProtection="0"/>
    <xf numFmtId="0" fontId="164" fillId="0" borderId="131" applyNumberFormat="0" applyFill="0" applyAlignment="0" applyProtection="0"/>
    <xf numFmtId="0" fontId="164" fillId="0" borderId="131" applyNumberFormat="0" applyFill="0" applyAlignment="0" applyProtection="0"/>
    <xf numFmtId="0" fontId="190" fillId="0" borderId="133" applyNumberFormat="0" applyFill="0" applyAlignment="0" applyProtection="0"/>
    <xf numFmtId="0" fontId="164" fillId="0" borderId="131" applyNumberFormat="0" applyFill="0" applyAlignment="0" applyProtection="0"/>
    <xf numFmtId="0" fontId="18" fillId="0" borderId="21" applyNumberFormat="0" applyFill="0" applyAlignment="0" applyProtection="0"/>
    <xf numFmtId="0" fontId="18" fillId="0" borderId="133" applyNumberFormat="0" applyFill="0" applyAlignment="0" applyProtection="0"/>
    <xf numFmtId="0" fontId="190" fillId="0" borderId="0" applyNumberFormat="0" applyFill="0" applyBorder="0" applyAlignment="0" applyProtection="0"/>
    <xf numFmtId="0" fontId="164" fillId="0" borderId="0" applyNumberFormat="0" applyFill="0" applyBorder="0" applyAlignment="0" applyProtection="0"/>
    <xf numFmtId="0" fontId="190"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90" fillId="0" borderId="0" applyNumberFormat="0" applyFill="0" applyBorder="0" applyAlignment="0" applyProtection="0"/>
    <xf numFmtId="0" fontId="16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11" fillId="0" borderId="120" applyNumberFormat="0" applyFill="0" applyAlignment="0" applyProtection="0"/>
    <xf numFmtId="0" fontId="111" fillId="0" borderId="128" applyNumberFormat="0" applyFill="0" applyAlignment="0" applyProtection="0"/>
    <xf numFmtId="0" fontId="111" fillId="0" borderId="120" applyNumberFormat="0" applyFill="0" applyAlignment="0" applyProtection="0"/>
    <xf numFmtId="0" fontId="111" fillId="0" borderId="128" applyNumberFormat="0" applyFill="0" applyAlignment="0" applyProtection="0"/>
    <xf numFmtId="0" fontId="111" fillId="0" borderId="128" applyNumberFormat="0" applyFill="0" applyAlignment="0" applyProtection="0"/>
    <xf numFmtId="0" fontId="111" fillId="0" borderId="120" applyNumberFormat="0" applyFill="0" applyAlignment="0" applyProtection="0"/>
    <xf numFmtId="0" fontId="111" fillId="0" borderId="128" applyNumberFormat="0" applyFill="0" applyAlignment="0" applyProtection="0"/>
    <xf numFmtId="0" fontId="1" fillId="0" borderId="27" applyNumberFormat="0" applyFill="0" applyAlignment="0" applyProtection="0"/>
    <xf numFmtId="0" fontId="1" fillId="0" borderId="120" applyNumberFormat="0" applyFill="0" applyAlignment="0" applyProtection="0"/>
    <xf numFmtId="0" fontId="186" fillId="0" borderId="0" applyNumberFormat="0" applyFill="0" applyBorder="0" applyAlignment="0" applyProtection="0"/>
    <xf numFmtId="0" fontId="162"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6" fillId="0" borderId="19" applyNumberFormat="0" applyFill="0" applyAlignment="0" applyProtection="0"/>
    <xf numFmtId="0" fontId="192"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3" fillId="0" borderId="130"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7" fillId="0" borderId="20" applyNumberFormat="0" applyFill="0" applyAlignment="0" applyProtection="0"/>
    <xf numFmtId="0" fontId="194" fillId="0" borderId="20" applyNumberFormat="0" applyFill="0" applyAlignment="0" applyProtection="0"/>
    <xf numFmtId="0" fontId="17" fillId="0" borderId="20" applyNumberFormat="0" applyFill="0" applyAlignment="0" applyProtection="0"/>
    <xf numFmtId="0" fontId="17" fillId="0" borderId="20" applyNumberFormat="0" applyFill="0" applyAlignment="0" applyProtection="0"/>
    <xf numFmtId="0" fontId="17" fillId="0" borderId="20" applyNumberFormat="0" applyFill="0" applyAlignment="0" applyProtection="0"/>
    <xf numFmtId="0" fontId="164" fillId="0" borderId="131" applyNumberFormat="0" applyFill="0" applyAlignment="0" applyProtection="0"/>
    <xf numFmtId="0" fontId="195" fillId="0" borderId="131" applyNumberFormat="0" applyFill="0" applyAlignment="0" applyProtection="0"/>
    <xf numFmtId="0" fontId="195" fillId="0" borderId="131" applyNumberFormat="0" applyFill="0" applyAlignment="0" applyProtection="0"/>
    <xf numFmtId="0" fontId="195" fillId="0" borderId="131" applyNumberFormat="0" applyFill="0" applyAlignment="0" applyProtection="0"/>
    <xf numFmtId="0" fontId="18" fillId="0" borderId="21" applyNumberFormat="0" applyFill="0" applyAlignment="0" applyProtection="0"/>
    <xf numFmtId="0" fontId="196" fillId="0" borderId="21" applyNumberFormat="0" applyFill="0" applyAlignment="0" applyProtection="0"/>
    <xf numFmtId="0" fontId="18" fillId="0" borderId="21" applyNumberFormat="0" applyFill="0" applyAlignment="0" applyProtection="0"/>
    <xf numFmtId="0" fontId="18" fillId="0" borderId="21" applyNumberFormat="0" applyFill="0" applyAlignment="0" applyProtection="0"/>
    <xf numFmtId="0" fontId="18" fillId="0" borderId="21" applyNumberFormat="0" applyFill="0" applyAlignment="0" applyProtection="0"/>
    <xf numFmtId="0" fontId="16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8" fillId="0" borderId="0" applyNumberFormat="0" applyFill="0" applyBorder="0" applyAlignment="0" applyProtection="0"/>
    <xf numFmtId="0" fontId="19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4" fillId="9" borderId="25" applyNumberFormat="0" applyAlignment="0" applyProtection="0"/>
    <xf numFmtId="0" fontId="131" fillId="88" borderId="126" applyNumberFormat="0" applyAlignment="0" applyProtection="0"/>
    <xf numFmtId="0" fontId="131" fillId="88" borderId="126" applyNumberFormat="0" applyAlignment="0" applyProtection="0"/>
    <xf numFmtId="0" fontId="197" fillId="9" borderId="25" applyNumberFormat="0" applyAlignment="0" applyProtection="0"/>
    <xf numFmtId="0" fontId="198" fillId="0" borderId="122" applyNumberFormat="0" applyFill="0" applyAlignment="0" applyProtection="0"/>
    <xf numFmtId="0" fontId="199" fillId="0" borderId="122" applyNumberFormat="0" applyFill="0" applyAlignment="0" applyProtection="0"/>
    <xf numFmtId="0" fontId="199" fillId="0" borderId="122" applyNumberFormat="0" applyFill="0" applyAlignment="0" applyProtection="0"/>
    <xf numFmtId="0" fontId="199" fillId="0" borderId="122" applyNumberFormat="0" applyFill="0" applyAlignment="0" applyProtection="0"/>
    <xf numFmtId="0" fontId="25" fillId="0" borderId="24" applyNumberFormat="0" applyFill="0" applyAlignment="0" applyProtection="0"/>
    <xf numFmtId="0" fontId="200" fillId="0" borderId="24" applyNumberFormat="0" applyFill="0" applyAlignment="0" applyProtection="0"/>
    <xf numFmtId="0" fontId="25" fillId="0" borderId="24" applyNumberFormat="0" applyFill="0" applyAlignment="0" applyProtection="0"/>
    <xf numFmtId="0" fontId="25" fillId="0" borderId="24" applyNumberFormat="0" applyFill="0" applyAlignment="0" applyProtection="0"/>
    <xf numFmtId="0" fontId="25" fillId="0" borderId="24" applyNumberFormat="0" applyFill="0" applyAlignment="0" applyProtection="0"/>
    <xf numFmtId="0" fontId="201"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6" fillId="0" borderId="0" applyNumberFormat="0" applyFill="0" applyBorder="0" applyAlignment="0" applyProtection="0"/>
    <xf numFmtId="0" fontId="101"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30" fillId="0" borderId="0" applyNumberFormat="0" applyFill="0" applyBorder="0" applyAlignment="0" applyProtection="0"/>
    <xf numFmtId="0" fontId="203" fillId="88" borderId="126" applyNumberFormat="0" applyAlignment="0" applyProtection="0"/>
    <xf numFmtId="0" fontId="204" fillId="88" borderId="126" applyNumberFormat="0" applyAlignment="0" applyProtection="0"/>
    <xf numFmtId="0" fontId="204" fillId="88" borderId="126" applyNumberFormat="0" applyAlignment="0" applyProtection="0"/>
    <xf numFmtId="0" fontId="204" fillId="88" borderId="126" applyNumberFormat="0" applyAlignment="0" applyProtection="0"/>
    <xf numFmtId="0" fontId="14" fillId="9" borderId="25" applyNumberFormat="0" applyAlignment="0" applyProtection="0"/>
    <xf numFmtId="0" fontId="205" fillId="9" borderId="25" applyNumberFormat="0" applyAlignment="0" applyProtection="0"/>
    <xf numFmtId="0" fontId="14" fillId="9" borderId="25" applyNumberFormat="0" applyAlignment="0" applyProtection="0"/>
    <xf numFmtId="0" fontId="14" fillId="9" borderId="25" applyNumberFormat="0" applyAlignment="0" applyProtection="0"/>
    <xf numFmtId="0" fontId="14" fillId="9" borderId="25" applyNumberFormat="0" applyAlignment="0" applyProtection="0"/>
    <xf numFmtId="0" fontId="31" fillId="0" borderId="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9" fillId="4" borderId="0" applyNumberFormat="0" applyBorder="0" applyAlignment="0" applyProtection="0"/>
    <xf numFmtId="0" fontId="20" fillId="5" borderId="0" applyNumberFormat="0" applyBorder="0" applyAlignment="0" applyProtection="0"/>
    <xf numFmtId="0" fontId="21" fillId="6" borderId="0" applyNumberFormat="0" applyBorder="0" applyAlignment="0" applyProtection="0"/>
    <xf numFmtId="0" fontId="27" fillId="0" borderId="0" applyNumberFormat="0" applyFill="0" applyBorder="0" applyAlignment="0" applyProtection="0"/>
    <xf numFmtId="0" fontId="13" fillId="0" borderId="0">
      <alignment wrapText="1"/>
    </xf>
    <xf numFmtId="0" fontId="13" fillId="0" borderId="0">
      <alignment wrapText="1"/>
    </xf>
    <xf numFmtId="0" fontId="13" fillId="0" borderId="0">
      <alignment wrapText="1"/>
    </xf>
    <xf numFmtId="0" fontId="13" fillId="0" borderId="0">
      <alignment wrapText="1"/>
    </xf>
    <xf numFmtId="0" fontId="13" fillId="0" borderId="0"/>
    <xf numFmtId="0" fontId="41"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41"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41"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41"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29" fillId="79" borderId="0" applyNumberFormat="0" applyBorder="0" applyAlignment="0" applyProtection="0"/>
    <xf numFmtId="0" fontId="41"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41"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41"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41"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41"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41"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41"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41"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41"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41"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41"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41"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41"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41"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41"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41"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41"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41"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41"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41"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41"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41"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41"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5" borderId="0" applyNumberFormat="0" applyBorder="0" applyAlignment="0" applyProtection="0"/>
    <xf numFmtId="0" fontId="41"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41"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41"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41"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41"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8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37" fillId="38" borderId="0" applyNumberFormat="0" applyBorder="0" applyProtection="0">
      <alignment horizontal="left"/>
    </xf>
    <xf numFmtId="49" fontId="33" fillId="0" borderId="28" applyFill="0" applyProtection="0">
      <alignment horizontal="right"/>
    </xf>
    <xf numFmtId="0" fontId="35" fillId="36" borderId="0" applyNumberFormat="0" applyBorder="0" applyProtection="0">
      <alignment horizontal="left"/>
    </xf>
    <xf numFmtId="2" fontId="33" fillId="0" borderId="28" applyFill="0" applyProtection="0">
      <alignment horizontal="right" vertical="top" wrapText="1"/>
    </xf>
    <xf numFmtId="0" fontId="35" fillId="36" borderId="0" applyNumberFormat="0" applyBorder="0" applyProtection="0">
      <alignment horizontal="left"/>
    </xf>
    <xf numFmtId="0" fontId="34" fillId="36" borderId="28" applyNumberFormat="0" applyProtection="0">
      <alignment horizontal="left"/>
    </xf>
    <xf numFmtId="2" fontId="33" fillId="0" borderId="28" applyFill="0" applyProtection="0">
      <alignment horizontal="right" vertical="top" wrapText="1"/>
    </xf>
    <xf numFmtId="0" fontId="38" fillId="38" borderId="0" applyNumberFormat="0" applyBorder="0" applyProtection="0">
      <alignment horizontal="left"/>
    </xf>
    <xf numFmtId="0" fontId="34" fillId="36" borderId="28" applyNumberFormat="0" applyProtection="0">
      <alignment horizontal="left"/>
    </xf>
    <xf numFmtId="49" fontId="33" fillId="0" borderId="28" applyFill="0" applyProtection="0">
      <alignment horizontal="right"/>
    </xf>
    <xf numFmtId="2" fontId="33" fillId="0" borderId="28" applyFill="0" applyProtection="0">
      <alignment horizontal="right" vertical="top" wrapText="1"/>
    </xf>
    <xf numFmtId="0" fontId="34" fillId="36" borderId="28" applyNumberFormat="0" applyProtection="0">
      <alignment horizontal="left"/>
    </xf>
    <xf numFmtId="0" fontId="35" fillId="36" borderId="0" applyNumberFormat="0" applyBorder="0" applyProtection="0">
      <alignment horizontal="left"/>
    </xf>
    <xf numFmtId="0" fontId="34" fillId="36" borderId="28" applyNumberFormat="0" applyProtection="0">
      <alignment horizontal="left"/>
    </xf>
    <xf numFmtId="0" fontId="37" fillId="38" borderId="0" applyNumberFormat="0" applyBorder="0" applyProtection="0">
      <alignment horizontal="left"/>
    </xf>
    <xf numFmtId="0" fontId="35" fillId="36" borderId="0" applyNumberFormat="0" applyBorder="0" applyProtection="0">
      <alignment horizontal="left"/>
    </xf>
    <xf numFmtId="49" fontId="33" fillId="0" borderId="28" applyFill="0" applyProtection="0">
      <alignment horizontal="right"/>
    </xf>
    <xf numFmtId="0" fontId="34" fillId="36" borderId="28" applyNumberFormat="0" applyProtection="0">
      <alignment horizontal="left"/>
    </xf>
    <xf numFmtId="0" fontId="34" fillId="36" borderId="28" applyNumberFormat="0" applyProtection="0">
      <alignment horizontal="left"/>
    </xf>
    <xf numFmtId="0" fontId="37" fillId="38" borderId="0" applyNumberFormat="0" applyBorder="0" applyProtection="0">
      <alignment horizontal="left"/>
    </xf>
    <xf numFmtId="0" fontId="34" fillId="36" borderId="28" applyNumberFormat="0" applyProtection="0">
      <alignment horizontal="right"/>
    </xf>
    <xf numFmtId="0" fontId="34" fillId="36" borderId="28" applyNumberFormat="0" applyProtection="0">
      <alignment horizontal="right"/>
    </xf>
    <xf numFmtId="49" fontId="33" fillId="0" borderId="28" applyFill="0" applyProtection="0">
      <alignment horizontal="right"/>
    </xf>
    <xf numFmtId="0" fontId="36" fillId="37" borderId="0" applyNumberFormat="0" applyBorder="0" applyProtection="0">
      <alignment horizontal="left"/>
    </xf>
    <xf numFmtId="0" fontId="37" fillId="38" borderId="0" applyNumberFormat="0" applyBorder="0" applyProtection="0">
      <alignment horizontal="left"/>
    </xf>
    <xf numFmtId="0" fontId="36" fillId="37" borderId="0" applyNumberFormat="0" applyBorder="0" applyProtection="0">
      <alignment horizontal="left"/>
    </xf>
    <xf numFmtId="0" fontId="36" fillId="37" borderId="0" applyNumberFormat="0" applyBorder="0" applyProtection="0">
      <alignment horizontal="left"/>
    </xf>
    <xf numFmtId="2" fontId="33" fillId="0" borderId="28" applyFill="0" applyProtection="0">
      <alignment horizontal="right" vertical="top" wrapText="1"/>
    </xf>
    <xf numFmtId="0" fontId="36" fillId="37" borderId="0" applyNumberFormat="0" applyBorder="0" applyProtection="0">
      <alignment horizontal="left"/>
    </xf>
    <xf numFmtId="0" fontId="34" fillId="36" borderId="28" applyNumberFormat="0" applyProtection="0">
      <alignment horizontal="left"/>
    </xf>
    <xf numFmtId="0" fontId="35" fillId="36" borderId="0" applyNumberFormat="0" applyBorder="0" applyProtection="0">
      <alignment horizontal="left"/>
    </xf>
    <xf numFmtId="0" fontId="34" fillId="36" borderId="28" applyNumberFormat="0" applyProtection="0">
      <alignment horizontal="left"/>
    </xf>
    <xf numFmtId="0" fontId="34" fillId="36" borderId="28" applyNumberFormat="0" applyProtection="0">
      <alignment horizontal="left"/>
    </xf>
    <xf numFmtId="1" fontId="33" fillId="0" borderId="28" applyFill="0" applyProtection="0">
      <alignment horizontal="right" vertical="top" wrapText="1"/>
    </xf>
    <xf numFmtId="2" fontId="33" fillId="0" borderId="28" applyFill="0" applyProtection="0">
      <alignment horizontal="right" vertical="top" wrapText="1"/>
    </xf>
    <xf numFmtId="1" fontId="33" fillId="0" borderId="28" applyFill="0" applyProtection="0">
      <alignment horizontal="right" vertical="top" wrapText="1"/>
    </xf>
    <xf numFmtId="0" fontId="36" fillId="37" borderId="0" applyNumberFormat="0" applyBorder="0" applyProtection="0">
      <alignment horizontal="left"/>
    </xf>
    <xf numFmtId="49" fontId="33" fillId="0" borderId="28" applyFill="0" applyProtection="0">
      <alignment horizontal="right"/>
    </xf>
    <xf numFmtId="49" fontId="33" fillId="0" borderId="28" applyFill="0" applyProtection="0">
      <alignment horizontal="right"/>
    </xf>
    <xf numFmtId="0" fontId="37" fillId="38" borderId="0" applyNumberFormat="0" applyBorder="0" applyProtection="0">
      <alignment horizontal="left"/>
    </xf>
    <xf numFmtId="0" fontId="36" fillId="37" borderId="0" applyNumberFormat="0" applyBorder="0" applyProtection="0">
      <alignment horizontal="left"/>
    </xf>
    <xf numFmtId="1" fontId="33" fillId="0" borderId="28" applyFill="0" applyProtection="0">
      <alignment horizontal="right" vertical="top" wrapText="1"/>
    </xf>
    <xf numFmtId="49" fontId="33" fillId="0" borderId="28" applyFill="0" applyProtection="0">
      <alignment horizontal="right"/>
    </xf>
    <xf numFmtId="0" fontId="36" fillId="37" borderId="0" applyNumberFormat="0" applyBorder="0" applyProtection="0">
      <alignment horizontal="left"/>
    </xf>
    <xf numFmtId="0" fontId="13" fillId="0" borderId="28" applyFill="0" applyProtection="0">
      <alignment horizontal="right" vertical="top" wrapText="1"/>
    </xf>
    <xf numFmtId="0" fontId="34" fillId="36" borderId="28" applyNumberFormat="0" applyProtection="0">
      <alignment horizontal="right"/>
    </xf>
    <xf numFmtId="49" fontId="33" fillId="0" borderId="28" applyFill="0" applyProtection="0">
      <alignment horizontal="right"/>
    </xf>
    <xf numFmtId="0" fontId="36" fillId="37" borderId="0" applyNumberFormat="0" applyBorder="0" applyProtection="0">
      <alignment horizontal="left"/>
    </xf>
    <xf numFmtId="1" fontId="33" fillId="0" borderId="28" applyFill="0" applyProtection="0">
      <alignment horizontal="right" vertical="top" wrapText="1"/>
    </xf>
    <xf numFmtId="2" fontId="33" fillId="0" borderId="28" applyFill="0" applyProtection="0">
      <alignment horizontal="right" vertical="top" wrapText="1"/>
    </xf>
    <xf numFmtId="0" fontId="37" fillId="38" borderId="0" applyNumberFormat="0" applyBorder="0" applyProtection="0">
      <alignment horizontal="left"/>
    </xf>
    <xf numFmtId="49" fontId="33" fillId="0" borderId="28" applyFill="0" applyProtection="0">
      <alignment horizontal="right"/>
    </xf>
    <xf numFmtId="0" fontId="34" fillId="36" borderId="28" applyNumberFormat="0" applyProtection="0">
      <alignment horizontal="left"/>
    </xf>
    <xf numFmtId="0" fontId="36" fillId="37"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left"/>
    </xf>
    <xf numFmtId="49" fontId="33" fillId="0" borderId="28" applyFill="0" applyProtection="0">
      <alignment horizontal="right"/>
    </xf>
    <xf numFmtId="0" fontId="38" fillId="38" borderId="0" applyNumberFormat="0" applyBorder="0" applyProtection="0">
      <alignment horizontal="left"/>
    </xf>
    <xf numFmtId="0" fontId="12" fillId="36" borderId="28" applyNumberFormat="0" applyProtection="0">
      <alignment horizontal="left"/>
    </xf>
    <xf numFmtId="49" fontId="33" fillId="0" borderId="28" applyFill="0" applyProtection="0">
      <alignment horizontal="right"/>
    </xf>
    <xf numFmtId="0" fontId="34" fillId="36" borderId="28" applyNumberFormat="0" applyProtection="0">
      <alignment horizontal="left"/>
    </xf>
    <xf numFmtId="0" fontId="37" fillId="38" borderId="0" applyNumberFormat="0" applyBorder="0" applyProtection="0">
      <alignment horizontal="left"/>
    </xf>
    <xf numFmtId="49" fontId="33" fillId="0" borderId="28" applyFill="0" applyProtection="0">
      <alignment horizontal="right"/>
    </xf>
    <xf numFmtId="0" fontId="35" fillId="36" borderId="0" applyNumberFormat="0" applyBorder="0" applyProtection="0">
      <alignment horizontal="left"/>
    </xf>
    <xf numFmtId="1" fontId="33" fillId="0" borderId="28" applyFill="0" applyProtection="0">
      <alignment horizontal="right" vertical="top" wrapText="1"/>
    </xf>
    <xf numFmtId="49" fontId="13" fillId="0" borderId="28" applyFill="0" applyProtection="0">
      <alignment horizontal="right"/>
    </xf>
    <xf numFmtId="0" fontId="36" fillId="37" borderId="0" applyNumberFormat="0" applyBorder="0" applyProtection="0">
      <alignment horizontal="left"/>
    </xf>
    <xf numFmtId="0" fontId="36" fillId="37" borderId="0" applyNumberFormat="0" applyBorder="0" applyProtection="0">
      <alignment horizontal="left"/>
    </xf>
    <xf numFmtId="0" fontId="37" fillId="38" borderId="0" applyNumberFormat="0" applyBorder="0" applyProtection="0">
      <alignment horizontal="left"/>
    </xf>
    <xf numFmtId="0" fontId="35" fillId="36" borderId="0" applyNumberFormat="0" applyBorder="0" applyProtection="0">
      <alignment horizontal="left"/>
    </xf>
    <xf numFmtId="0" fontId="36" fillId="37" borderId="0" applyNumberFormat="0" applyBorder="0" applyProtection="0">
      <alignment horizontal="left"/>
    </xf>
    <xf numFmtId="0" fontId="34" fillId="36" borderId="28" applyNumberFormat="0" applyProtection="0">
      <alignment horizontal="right"/>
    </xf>
    <xf numFmtId="0" fontId="37" fillId="38" borderId="0" applyNumberFormat="0" applyBorder="0" applyProtection="0">
      <alignment horizontal="left"/>
    </xf>
    <xf numFmtId="0" fontId="39" fillId="36" borderId="0" applyNumberFormat="0" applyBorder="0" applyProtection="0">
      <alignment horizontal="left"/>
    </xf>
    <xf numFmtId="0" fontId="34" fillId="36" borderId="28" applyNumberFormat="0" applyProtection="0">
      <alignment horizontal="left"/>
    </xf>
    <xf numFmtId="0" fontId="37" fillId="38" borderId="0" applyNumberFormat="0" applyBorder="0" applyProtection="0">
      <alignment horizontal="left"/>
    </xf>
    <xf numFmtId="0" fontId="36" fillId="37" borderId="0" applyNumberFormat="0" applyBorder="0" applyProtection="0">
      <alignment horizontal="left"/>
    </xf>
    <xf numFmtId="1" fontId="33" fillId="0" borderId="28" applyFill="0" applyProtection="0">
      <alignment horizontal="right" vertical="top" wrapText="1"/>
    </xf>
    <xf numFmtId="0" fontId="34" fillId="36" borderId="28" applyNumberFormat="0" applyProtection="0">
      <alignment horizontal="left"/>
    </xf>
    <xf numFmtId="1" fontId="33" fillId="0" borderId="28" applyFill="0" applyProtection="0">
      <alignment horizontal="right" vertical="top" wrapText="1"/>
    </xf>
    <xf numFmtId="0" fontId="35" fillId="36" borderId="0" applyNumberFormat="0" applyBorder="0" applyProtection="0">
      <alignment horizontal="left"/>
    </xf>
    <xf numFmtId="0" fontId="37" fillId="38" borderId="0" applyNumberFormat="0" applyBorder="0" applyProtection="0">
      <alignment horizontal="left"/>
    </xf>
    <xf numFmtId="0" fontId="35" fillId="36" borderId="0" applyNumberFormat="0" applyBorder="0" applyProtection="0">
      <alignment horizontal="left"/>
    </xf>
    <xf numFmtId="49" fontId="33" fillId="0" borderId="28" applyFill="0" applyProtection="0">
      <alignment horizontal="right"/>
    </xf>
    <xf numFmtId="0" fontId="37" fillId="38" borderId="0" applyNumberFormat="0" applyBorder="0" applyProtection="0">
      <alignment horizontal="left"/>
    </xf>
    <xf numFmtId="0" fontId="36" fillId="37" borderId="0" applyNumberFormat="0" applyBorder="0" applyProtection="0">
      <alignment horizontal="left"/>
    </xf>
    <xf numFmtId="1" fontId="13" fillId="0" borderId="28" applyFill="0" applyProtection="0">
      <alignment horizontal="right" vertical="top" wrapText="1"/>
    </xf>
    <xf numFmtId="49" fontId="33" fillId="0" borderId="28" applyFill="0" applyProtection="0">
      <alignment horizontal="right"/>
    </xf>
    <xf numFmtId="0" fontId="35" fillId="36" borderId="0" applyNumberFormat="0" applyBorder="0" applyProtection="0">
      <alignment horizontal="left"/>
    </xf>
    <xf numFmtId="49" fontId="33" fillId="0" borderId="28" applyFill="0" applyProtection="0">
      <alignment horizontal="right"/>
    </xf>
    <xf numFmtId="0" fontId="35" fillId="36" borderId="0" applyNumberFormat="0" applyBorder="0" applyProtection="0">
      <alignment horizontal="left"/>
    </xf>
    <xf numFmtId="0" fontId="33" fillId="0" borderId="28" applyFill="0" applyProtection="0">
      <alignment horizontal="right" vertical="top" wrapText="1"/>
    </xf>
    <xf numFmtId="49" fontId="33" fillId="0" borderId="28" applyFill="0" applyProtection="0">
      <alignment horizontal="right"/>
    </xf>
    <xf numFmtId="0" fontId="34" fillId="36" borderId="28" applyNumberFormat="0" applyProtection="0">
      <alignment horizontal="right"/>
    </xf>
    <xf numFmtId="0" fontId="12" fillId="36" borderId="28" applyNumberFormat="0" applyProtection="0">
      <alignment horizontal="left"/>
    </xf>
    <xf numFmtId="0" fontId="34" fillId="36" borderId="28" applyNumberFormat="0" applyProtection="0">
      <alignment horizontal="right"/>
    </xf>
    <xf numFmtId="0" fontId="35" fillId="36" borderId="0" applyNumberFormat="0" applyBorder="0" applyProtection="0">
      <alignment horizontal="left"/>
    </xf>
    <xf numFmtId="49" fontId="33" fillId="0" borderId="28" applyFill="0" applyProtection="0">
      <alignment horizontal="right"/>
    </xf>
    <xf numFmtId="0" fontId="37" fillId="38" borderId="0" applyNumberFormat="0" applyBorder="0" applyProtection="0">
      <alignment horizontal="left"/>
    </xf>
    <xf numFmtId="0" fontId="34" fillId="36" borderId="28" applyNumberFormat="0" applyProtection="0">
      <alignment horizontal="right"/>
    </xf>
    <xf numFmtId="0" fontId="39" fillId="36" borderId="0" applyNumberFormat="0" applyBorder="0" applyProtection="0">
      <alignment horizontal="left"/>
    </xf>
    <xf numFmtId="1" fontId="33" fillId="0" borderId="28" applyFill="0" applyProtection="0">
      <alignment horizontal="right" vertical="top" wrapText="1"/>
    </xf>
    <xf numFmtId="0" fontId="37" fillId="38" borderId="0" applyNumberFormat="0" applyBorder="0" applyProtection="0">
      <alignment horizontal="left"/>
    </xf>
    <xf numFmtId="2" fontId="33" fillId="0" borderId="28" applyFill="0" applyProtection="0">
      <alignment horizontal="right" vertical="top" wrapText="1"/>
    </xf>
    <xf numFmtId="0" fontId="34" fillId="36" borderId="28" applyNumberFormat="0" applyProtection="0">
      <alignment horizontal="left"/>
    </xf>
    <xf numFmtId="49" fontId="33" fillId="0" borderId="28" applyFill="0" applyProtection="0">
      <alignment horizontal="right"/>
    </xf>
    <xf numFmtId="0" fontId="37" fillId="38" borderId="0" applyNumberFormat="0" applyBorder="0" applyProtection="0">
      <alignment horizontal="left"/>
    </xf>
    <xf numFmtId="0" fontId="34" fillId="36" borderId="28" applyNumberFormat="0" applyProtection="0">
      <alignment horizontal="left"/>
    </xf>
    <xf numFmtId="1" fontId="13" fillId="0" borderId="28" applyFill="0" applyProtection="0">
      <alignment horizontal="right" vertical="top" wrapText="1"/>
    </xf>
    <xf numFmtId="0" fontId="35" fillId="36" borderId="0" applyNumberFormat="0" applyBorder="0" applyProtection="0">
      <alignment horizontal="left"/>
    </xf>
    <xf numFmtId="0" fontId="37" fillId="38" borderId="0" applyNumberFormat="0" applyBorder="0" applyProtection="0">
      <alignment horizontal="left"/>
    </xf>
    <xf numFmtId="0" fontId="34" fillId="36" borderId="28" applyNumberFormat="0" applyProtection="0">
      <alignment horizontal="left"/>
    </xf>
    <xf numFmtId="0" fontId="37" fillId="38" borderId="0" applyNumberFormat="0" applyBorder="0" applyProtection="0">
      <alignment horizontal="left"/>
    </xf>
    <xf numFmtId="0" fontId="12" fillId="36" borderId="28" applyNumberFormat="0" applyProtection="0">
      <alignment horizontal="left"/>
    </xf>
    <xf numFmtId="0" fontId="38" fillId="38" borderId="0" applyNumberFormat="0" applyBorder="0" applyProtection="0">
      <alignment horizontal="left"/>
    </xf>
    <xf numFmtId="0" fontId="35" fillId="36" borderId="0" applyNumberFormat="0" applyBorder="0" applyProtection="0">
      <alignment horizontal="left"/>
    </xf>
    <xf numFmtId="0" fontId="37" fillId="38" borderId="0" applyNumberFormat="0" applyBorder="0" applyProtection="0">
      <alignment horizontal="left"/>
    </xf>
    <xf numFmtId="0" fontId="40" fillId="37" borderId="0" applyNumberFormat="0" applyBorder="0" applyProtection="0">
      <alignment horizontal="left"/>
    </xf>
    <xf numFmtId="0" fontId="36" fillId="37" borderId="0" applyNumberFormat="0" applyBorder="0" applyProtection="0">
      <alignment horizontal="left"/>
    </xf>
    <xf numFmtId="0" fontId="37" fillId="38" borderId="0" applyNumberFormat="0" applyBorder="0" applyProtection="0">
      <alignment horizontal="left"/>
    </xf>
    <xf numFmtId="1" fontId="33" fillId="0" borderId="28" applyFill="0" applyProtection="0">
      <alignment horizontal="right" vertical="top" wrapText="1"/>
    </xf>
    <xf numFmtId="0" fontId="36" fillId="37" borderId="0" applyNumberFormat="0" applyBorder="0" applyProtection="0">
      <alignment horizontal="left"/>
    </xf>
    <xf numFmtId="49" fontId="13" fillId="0" borderId="28" applyFill="0" applyProtection="0">
      <alignment horizontal="right"/>
    </xf>
    <xf numFmtId="0" fontId="38" fillId="38" borderId="0" applyNumberFormat="0" applyBorder="0" applyProtection="0">
      <alignment horizontal="left"/>
    </xf>
    <xf numFmtId="0" fontId="36" fillId="37" borderId="0" applyNumberFormat="0" applyBorder="0" applyProtection="0">
      <alignment horizontal="left"/>
    </xf>
    <xf numFmtId="0" fontId="35" fillId="36" borderId="0" applyNumberFormat="0" applyBorder="0" applyProtection="0">
      <alignment horizontal="left"/>
    </xf>
    <xf numFmtId="0" fontId="34" fillId="36" borderId="28" applyNumberFormat="0" applyProtection="0">
      <alignment horizontal="left"/>
    </xf>
    <xf numFmtId="0" fontId="13" fillId="0" borderId="28" applyFill="0" applyProtection="0">
      <alignment horizontal="right" vertical="top" wrapText="1"/>
    </xf>
    <xf numFmtId="0" fontId="36" fillId="37" borderId="0" applyNumberFormat="0" applyBorder="0" applyProtection="0">
      <alignment horizontal="left"/>
    </xf>
    <xf numFmtId="0" fontId="35" fillId="36" borderId="0" applyNumberFormat="0" applyBorder="0" applyProtection="0">
      <alignment horizontal="left"/>
    </xf>
    <xf numFmtId="0" fontId="36" fillId="37" borderId="0" applyNumberFormat="0" applyBorder="0" applyProtection="0">
      <alignment horizontal="left"/>
    </xf>
    <xf numFmtId="0" fontId="36" fillId="37" borderId="0" applyNumberFormat="0" applyBorder="0" applyProtection="0">
      <alignment horizontal="left"/>
    </xf>
    <xf numFmtId="0" fontId="36" fillId="37" borderId="0" applyNumberFormat="0" applyBorder="0" applyProtection="0">
      <alignment horizontal="left"/>
    </xf>
    <xf numFmtId="1" fontId="33" fillId="0" borderId="28" applyFill="0" applyProtection="0">
      <alignment horizontal="right" vertical="top" wrapText="1"/>
    </xf>
    <xf numFmtId="0" fontId="34" fillId="36" borderId="28" applyNumberFormat="0" applyProtection="0">
      <alignment horizontal="left"/>
    </xf>
    <xf numFmtId="0" fontId="36" fillId="37" borderId="0" applyNumberFormat="0" applyBorder="0" applyProtection="0">
      <alignment horizontal="left"/>
    </xf>
    <xf numFmtId="1" fontId="33" fillId="0" borderId="28" applyFill="0" applyProtection="0">
      <alignment horizontal="right" vertical="top" wrapText="1"/>
    </xf>
    <xf numFmtId="0" fontId="35" fillId="36" borderId="0" applyNumberFormat="0" applyBorder="0" applyProtection="0">
      <alignment horizontal="left"/>
    </xf>
    <xf numFmtId="2" fontId="33" fillId="0" borderId="28" applyFill="0" applyProtection="0">
      <alignment horizontal="right" vertical="top" wrapText="1"/>
    </xf>
    <xf numFmtId="49" fontId="33" fillId="0" borderId="28" applyFill="0" applyProtection="0">
      <alignment horizontal="right"/>
    </xf>
    <xf numFmtId="0" fontId="34" fillId="36" borderId="28" applyNumberFormat="0" applyProtection="0">
      <alignment horizontal="left"/>
    </xf>
    <xf numFmtId="0" fontId="37" fillId="38" borderId="0" applyNumberFormat="0" applyBorder="0" applyProtection="0">
      <alignment horizontal="left"/>
    </xf>
    <xf numFmtId="49" fontId="33" fillId="0" borderId="28" applyFill="0" applyProtection="0">
      <alignment horizontal="right"/>
    </xf>
    <xf numFmtId="0" fontId="34" fillId="36" borderId="28" applyNumberFormat="0" applyProtection="0">
      <alignment horizontal="right"/>
    </xf>
    <xf numFmtId="49" fontId="33" fillId="0" borderId="28" applyFill="0" applyProtection="0">
      <alignment horizontal="right"/>
    </xf>
    <xf numFmtId="2" fontId="33" fillId="0" borderId="28" applyFill="0" applyProtection="0">
      <alignment horizontal="right" vertical="top" wrapText="1"/>
    </xf>
    <xf numFmtId="0" fontId="36" fillId="37" borderId="0" applyNumberFormat="0" applyBorder="0" applyProtection="0">
      <alignment horizontal="left"/>
    </xf>
    <xf numFmtId="0" fontId="34" fillId="36" borderId="28" applyNumberFormat="0" applyProtection="0">
      <alignment horizontal="left"/>
    </xf>
    <xf numFmtId="0" fontId="37" fillId="38" borderId="0" applyNumberFormat="0" applyBorder="0" applyProtection="0">
      <alignment horizontal="left"/>
    </xf>
    <xf numFmtId="0" fontId="37" fillId="38" borderId="0" applyNumberFormat="0" applyBorder="0" applyProtection="0">
      <alignment horizontal="left"/>
    </xf>
    <xf numFmtId="1" fontId="33" fillId="0" borderId="28" applyFill="0" applyProtection="0">
      <alignment horizontal="right" vertical="top" wrapText="1"/>
    </xf>
    <xf numFmtId="1" fontId="33" fillId="0" borderId="28" applyFill="0" applyProtection="0">
      <alignment horizontal="right" vertical="top" wrapText="1"/>
    </xf>
    <xf numFmtId="0" fontId="34" fillId="36" borderId="28" applyNumberFormat="0" applyProtection="0">
      <alignment horizontal="right"/>
    </xf>
    <xf numFmtId="0" fontId="36" fillId="37" borderId="0" applyNumberFormat="0" applyBorder="0" applyProtection="0">
      <alignment horizontal="left"/>
    </xf>
    <xf numFmtId="49" fontId="33" fillId="0" borderId="28" applyFill="0" applyProtection="0">
      <alignment horizontal="right"/>
    </xf>
    <xf numFmtId="0" fontId="36" fillId="37" borderId="0" applyNumberFormat="0" applyBorder="0" applyProtection="0">
      <alignment horizontal="left"/>
    </xf>
    <xf numFmtId="0" fontId="34" fillId="36" borderId="28" applyNumberFormat="0" applyProtection="0">
      <alignment horizontal="right"/>
    </xf>
    <xf numFmtId="0" fontId="37" fillId="38" borderId="0" applyNumberFormat="0" applyBorder="0" applyProtection="0">
      <alignment horizontal="left"/>
    </xf>
    <xf numFmtId="0" fontId="35" fillId="36" borderId="0" applyNumberFormat="0" applyBorder="0" applyProtection="0">
      <alignment horizontal="left"/>
    </xf>
    <xf numFmtId="0" fontId="36" fillId="37" borderId="0" applyNumberFormat="0" applyBorder="0" applyProtection="0">
      <alignment horizontal="left"/>
    </xf>
    <xf numFmtId="0" fontId="35" fillId="36" borderId="0" applyNumberFormat="0" applyBorder="0" applyProtection="0">
      <alignment horizontal="left"/>
    </xf>
    <xf numFmtId="0" fontId="40" fillId="37" borderId="0" applyNumberFormat="0" applyBorder="0" applyProtection="0">
      <alignment horizontal="left"/>
    </xf>
    <xf numFmtId="2" fontId="33" fillId="0" borderId="28" applyFill="0" applyProtection="0">
      <alignment horizontal="right" vertical="top" wrapText="1"/>
    </xf>
    <xf numFmtId="0" fontId="34" fillId="36" borderId="28" applyNumberFormat="0" applyProtection="0">
      <alignment horizontal="right"/>
    </xf>
    <xf numFmtId="0" fontId="33" fillId="0" borderId="28" applyFill="0" applyProtection="0">
      <alignment horizontal="right" vertical="top" wrapText="1"/>
    </xf>
    <xf numFmtId="0" fontId="34" fillId="36" borderId="28" applyNumberFormat="0" applyProtection="0">
      <alignment horizontal="right"/>
    </xf>
    <xf numFmtId="0" fontId="39" fillId="36" borderId="0" applyNumberFormat="0" applyBorder="0" applyProtection="0">
      <alignment horizontal="left"/>
    </xf>
    <xf numFmtId="0" fontId="37" fillId="38" borderId="0" applyNumberFormat="0" applyBorder="0" applyProtection="0">
      <alignment horizontal="left"/>
    </xf>
    <xf numFmtId="1" fontId="33" fillId="0" borderId="28" applyFill="0" applyProtection="0">
      <alignment horizontal="right" vertical="top" wrapText="1"/>
    </xf>
    <xf numFmtId="0" fontId="34" fillId="36" borderId="28" applyNumberFormat="0" applyProtection="0">
      <alignment horizontal="right"/>
    </xf>
    <xf numFmtId="0" fontId="37" fillId="38" borderId="0" applyNumberFormat="0" applyBorder="0" applyProtection="0">
      <alignment horizontal="left"/>
    </xf>
    <xf numFmtId="49" fontId="33" fillId="0" borderId="28" applyFill="0" applyProtection="0">
      <alignment horizontal="right"/>
    </xf>
    <xf numFmtId="49" fontId="33" fillId="0" borderId="28" applyFill="0" applyProtection="0">
      <alignment horizontal="right"/>
    </xf>
    <xf numFmtId="0" fontId="34" fillId="36" borderId="28" applyNumberFormat="0" applyProtection="0">
      <alignment horizontal="right"/>
    </xf>
    <xf numFmtId="0" fontId="34" fillId="36" borderId="28" applyNumberFormat="0" applyProtection="0">
      <alignment horizontal="left"/>
    </xf>
    <xf numFmtId="49" fontId="33" fillId="0" borderId="28" applyFill="0" applyProtection="0">
      <alignment horizontal="right"/>
    </xf>
    <xf numFmtId="0" fontId="36" fillId="37" borderId="0" applyNumberFormat="0" applyBorder="0" applyProtection="0">
      <alignment horizontal="left"/>
    </xf>
    <xf numFmtId="0" fontId="36" fillId="37" borderId="0" applyNumberFormat="0" applyBorder="0" applyProtection="0">
      <alignment horizontal="left"/>
    </xf>
    <xf numFmtId="0" fontId="35" fillId="36" borderId="0" applyNumberFormat="0" applyBorder="0" applyProtection="0">
      <alignment horizontal="left"/>
    </xf>
    <xf numFmtId="49" fontId="13" fillId="0" borderId="28" applyFill="0" applyProtection="0">
      <alignment horizontal="right"/>
    </xf>
    <xf numFmtId="0" fontId="38" fillId="38" borderId="0" applyNumberFormat="0" applyBorder="0" applyProtection="0">
      <alignment horizontal="left"/>
    </xf>
    <xf numFmtId="0" fontId="33" fillId="0" borderId="28" applyFill="0" applyProtection="0">
      <alignment horizontal="right" vertical="top" wrapText="1"/>
    </xf>
    <xf numFmtId="1" fontId="13" fillId="0" borderId="28" applyFill="0" applyProtection="0">
      <alignment horizontal="right" vertical="top" wrapText="1"/>
    </xf>
    <xf numFmtId="0" fontId="34" fillId="36" borderId="28" applyNumberFormat="0" applyProtection="0">
      <alignment horizontal="right"/>
    </xf>
    <xf numFmtId="1" fontId="33" fillId="0" borderId="28" applyFill="0" applyProtection="0">
      <alignment horizontal="right" vertical="top" wrapText="1"/>
    </xf>
    <xf numFmtId="0" fontId="36" fillId="37" borderId="0" applyNumberFormat="0" applyBorder="0" applyProtection="0">
      <alignment horizontal="left"/>
    </xf>
    <xf numFmtId="0" fontId="34" fillId="36" borderId="28" applyNumberFormat="0" applyProtection="0">
      <alignment horizontal="left"/>
    </xf>
    <xf numFmtId="2" fontId="33" fillId="0" borderId="28" applyFill="0" applyProtection="0">
      <alignment horizontal="right" vertical="top" wrapText="1"/>
    </xf>
    <xf numFmtId="0" fontId="36" fillId="37" borderId="0" applyNumberFormat="0" applyBorder="0" applyProtection="0">
      <alignment horizontal="left"/>
    </xf>
    <xf numFmtId="49" fontId="13" fillId="0" borderId="28" applyFill="0" applyProtection="0">
      <alignment horizontal="right"/>
    </xf>
    <xf numFmtId="0" fontId="33" fillId="0" borderId="28" applyFill="0" applyProtection="0">
      <alignment horizontal="right" vertical="top" wrapText="1"/>
    </xf>
    <xf numFmtId="1" fontId="13" fillId="0" borderId="28" applyFill="0" applyProtection="0">
      <alignment horizontal="right" vertical="top" wrapText="1"/>
    </xf>
    <xf numFmtId="0" fontId="38" fillId="38" borderId="0" applyNumberFormat="0" applyBorder="0" applyProtection="0">
      <alignment horizontal="left"/>
    </xf>
    <xf numFmtId="0" fontId="34" fillId="36" borderId="28" applyNumberFormat="0" applyProtection="0">
      <alignment horizontal="right"/>
    </xf>
    <xf numFmtId="0" fontId="35" fillId="36" borderId="0" applyNumberFormat="0" applyBorder="0" applyProtection="0">
      <alignment horizontal="left"/>
    </xf>
    <xf numFmtId="0" fontId="37" fillId="38" borderId="0" applyNumberFormat="0" applyBorder="0" applyProtection="0">
      <alignment horizontal="left"/>
    </xf>
    <xf numFmtId="0" fontId="34" fillId="36" borderId="28" applyNumberFormat="0" applyProtection="0">
      <alignment horizontal="left"/>
    </xf>
    <xf numFmtId="0" fontId="34" fillId="36" borderId="28" applyNumberFormat="0" applyProtection="0">
      <alignment horizontal="right"/>
    </xf>
    <xf numFmtId="0" fontId="37" fillId="38" borderId="0" applyNumberFormat="0" applyBorder="0" applyProtection="0">
      <alignment horizontal="left"/>
    </xf>
    <xf numFmtId="0" fontId="34" fillId="36" borderId="28" applyNumberFormat="0" applyProtection="0">
      <alignment horizontal="left"/>
    </xf>
    <xf numFmtId="0" fontId="40" fillId="37" borderId="0" applyNumberFormat="0" applyBorder="0" applyProtection="0">
      <alignment horizontal="left"/>
    </xf>
    <xf numFmtId="0" fontId="33" fillId="0" borderId="28" applyFill="0" applyProtection="0">
      <alignment horizontal="right" vertical="top" wrapText="1"/>
    </xf>
    <xf numFmtId="49" fontId="33" fillId="0" borderId="28" applyFill="0" applyProtection="0">
      <alignment horizontal="right"/>
    </xf>
    <xf numFmtId="1" fontId="13" fillId="0" borderId="28" applyFill="0" applyProtection="0">
      <alignment horizontal="right" vertical="top" wrapText="1"/>
    </xf>
    <xf numFmtId="0" fontId="34" fillId="36" borderId="28" applyNumberFormat="0" applyProtection="0">
      <alignment horizontal="right"/>
    </xf>
    <xf numFmtId="2" fontId="33" fillId="0" borderId="28" applyFill="0" applyProtection="0">
      <alignment horizontal="right" vertical="top" wrapText="1"/>
    </xf>
    <xf numFmtId="0" fontId="35" fillId="36" borderId="0" applyNumberFormat="0" applyBorder="0" applyProtection="0">
      <alignment horizontal="left"/>
    </xf>
    <xf numFmtId="0" fontId="36" fillId="37" borderId="0" applyNumberFormat="0" applyBorder="0" applyProtection="0">
      <alignment horizontal="left"/>
    </xf>
    <xf numFmtId="0" fontId="34" fillId="36" borderId="28" applyNumberFormat="0" applyProtection="0">
      <alignment horizontal="left"/>
    </xf>
    <xf numFmtId="49" fontId="33" fillId="0" borderId="28" applyFill="0" applyProtection="0">
      <alignment horizontal="right"/>
    </xf>
    <xf numFmtId="0" fontId="37" fillId="38" borderId="0" applyNumberFormat="0" applyBorder="0" applyProtection="0">
      <alignment horizontal="left"/>
    </xf>
    <xf numFmtId="0" fontId="35" fillId="36" borderId="0" applyNumberFormat="0" applyBorder="0" applyProtection="0">
      <alignment horizontal="left"/>
    </xf>
    <xf numFmtId="0" fontId="34" fillId="36" borderId="28" applyNumberFormat="0" applyProtection="0">
      <alignment horizontal="right"/>
    </xf>
    <xf numFmtId="0" fontId="37" fillId="38" borderId="0" applyNumberFormat="0" applyBorder="0" applyProtection="0">
      <alignment horizontal="left"/>
    </xf>
    <xf numFmtId="0" fontId="34" fillId="36" borderId="28" applyNumberFormat="0" applyProtection="0">
      <alignment horizontal="left"/>
    </xf>
    <xf numFmtId="0" fontId="37" fillId="38" borderId="0" applyNumberFormat="0" applyBorder="0" applyProtection="0">
      <alignment horizontal="left"/>
    </xf>
    <xf numFmtId="0" fontId="39" fillId="36" borderId="0" applyNumberFormat="0" applyBorder="0" applyProtection="0">
      <alignment horizontal="left"/>
    </xf>
    <xf numFmtId="0" fontId="38" fillId="38" borderId="0" applyNumberFormat="0" applyBorder="0" applyProtection="0">
      <alignment horizontal="left"/>
    </xf>
    <xf numFmtId="0" fontId="34" fillId="36" borderId="28" applyNumberFormat="0" applyProtection="0">
      <alignment horizontal="right"/>
    </xf>
    <xf numFmtId="0" fontId="34" fillId="36" borderId="28" applyNumberFormat="0" applyProtection="0">
      <alignment horizontal="left"/>
    </xf>
    <xf numFmtId="0" fontId="34" fillId="36" borderId="28" applyNumberFormat="0" applyProtection="0">
      <alignment horizontal="right"/>
    </xf>
    <xf numFmtId="0" fontId="34" fillId="36" borderId="28" applyNumberFormat="0" applyProtection="0">
      <alignment horizontal="right"/>
    </xf>
    <xf numFmtId="2" fontId="33" fillId="0" borderId="28" applyFill="0" applyProtection="0">
      <alignment horizontal="right" vertical="top" wrapText="1"/>
    </xf>
    <xf numFmtId="2" fontId="33" fillId="0" borderId="28" applyFill="0" applyProtection="0">
      <alignment horizontal="right" vertical="top" wrapText="1"/>
    </xf>
    <xf numFmtId="0" fontId="34" fillId="36" borderId="28" applyNumberFormat="0" applyProtection="0">
      <alignment horizontal="left"/>
    </xf>
    <xf numFmtId="49" fontId="33" fillId="0" borderId="28" applyFill="0" applyProtection="0">
      <alignment horizontal="right"/>
    </xf>
    <xf numFmtId="49" fontId="33" fillId="0" borderId="28" applyFill="0" applyProtection="0">
      <alignment horizontal="right"/>
    </xf>
    <xf numFmtId="49" fontId="33" fillId="0" borderId="28" applyFill="0" applyProtection="0">
      <alignment horizontal="right"/>
    </xf>
    <xf numFmtId="2" fontId="33" fillId="0" borderId="28" applyFill="0" applyProtection="0">
      <alignment horizontal="right" vertical="top" wrapText="1"/>
    </xf>
    <xf numFmtId="0" fontId="34" fillId="36" borderId="28" applyNumberFormat="0" applyProtection="0">
      <alignment horizontal="left"/>
    </xf>
    <xf numFmtId="0" fontId="35" fillId="36" borderId="0" applyNumberFormat="0" applyBorder="0" applyProtection="0">
      <alignment horizontal="left"/>
    </xf>
    <xf numFmtId="0" fontId="35" fillId="36" borderId="0" applyNumberFormat="0" applyBorder="0" applyProtection="0">
      <alignment horizontal="left"/>
    </xf>
    <xf numFmtId="2" fontId="33" fillId="0" borderId="28" applyFill="0" applyProtection="0">
      <alignment horizontal="right" vertical="top" wrapText="1"/>
    </xf>
    <xf numFmtId="2" fontId="33" fillId="0" borderId="28" applyFill="0" applyProtection="0">
      <alignment horizontal="right" vertical="top" wrapText="1"/>
    </xf>
    <xf numFmtId="0" fontId="38" fillId="38" borderId="0" applyNumberFormat="0" applyBorder="0" applyProtection="0">
      <alignment horizontal="left"/>
    </xf>
    <xf numFmtId="0" fontId="34" fillId="36" borderId="28" applyNumberFormat="0" applyProtection="0">
      <alignment horizontal="right"/>
    </xf>
    <xf numFmtId="0" fontId="34" fillId="36" borderId="28" applyNumberFormat="0" applyProtection="0">
      <alignment horizontal="left"/>
    </xf>
    <xf numFmtId="0" fontId="34" fillId="36" borderId="28" applyNumberFormat="0" applyProtection="0">
      <alignment horizontal="left"/>
    </xf>
    <xf numFmtId="49" fontId="33" fillId="0" borderId="28" applyFill="0" applyProtection="0">
      <alignment horizontal="right"/>
    </xf>
    <xf numFmtId="0" fontId="38" fillId="38" borderId="0" applyNumberFormat="0" applyBorder="0" applyProtection="0">
      <alignment horizontal="left"/>
    </xf>
    <xf numFmtId="0" fontId="38" fillId="38" borderId="0" applyNumberFormat="0" applyBorder="0" applyProtection="0">
      <alignment horizontal="left"/>
    </xf>
    <xf numFmtId="0" fontId="36" fillId="37" borderId="0" applyNumberFormat="0" applyBorder="0" applyProtection="0">
      <alignment horizontal="left"/>
    </xf>
    <xf numFmtId="0" fontId="34" fillId="36" borderId="28" applyNumberFormat="0" applyProtection="0">
      <alignment horizontal="right"/>
    </xf>
    <xf numFmtId="0" fontId="39" fillId="36" borderId="0" applyNumberFormat="0" applyBorder="0" applyProtection="0">
      <alignment horizontal="left"/>
    </xf>
    <xf numFmtId="0" fontId="12" fillId="36" borderId="28" applyNumberFormat="0" applyProtection="0">
      <alignment horizontal="left"/>
    </xf>
    <xf numFmtId="0" fontId="37" fillId="38" borderId="0" applyNumberFormat="0" applyBorder="0" applyProtection="0">
      <alignment horizontal="left"/>
    </xf>
    <xf numFmtId="0" fontId="34" fillId="36" borderId="28" applyNumberFormat="0" applyProtection="0">
      <alignment horizontal="right"/>
    </xf>
    <xf numFmtId="1" fontId="33" fillId="0" borderId="28" applyFill="0" applyProtection="0">
      <alignment horizontal="right" vertical="top" wrapText="1"/>
    </xf>
    <xf numFmtId="0" fontId="34" fillId="36" borderId="28" applyNumberFormat="0" applyProtection="0">
      <alignment horizontal="left"/>
    </xf>
    <xf numFmtId="0" fontId="35" fillId="36" borderId="0" applyNumberFormat="0" applyBorder="0" applyProtection="0">
      <alignment horizontal="left"/>
    </xf>
    <xf numFmtId="0" fontId="36" fillId="37" borderId="0" applyNumberFormat="0" applyBorder="0" applyProtection="0">
      <alignment horizontal="left"/>
    </xf>
    <xf numFmtId="0" fontId="39" fillId="36" borderId="0" applyNumberFormat="0" applyBorder="0" applyProtection="0">
      <alignment horizontal="left"/>
    </xf>
    <xf numFmtId="0" fontId="35" fillId="36" borderId="0" applyNumberFormat="0" applyBorder="0" applyProtection="0">
      <alignment horizontal="left"/>
    </xf>
    <xf numFmtId="0" fontId="12" fillId="36" borderId="28" applyNumberFormat="0" applyProtection="0">
      <alignment horizontal="left"/>
    </xf>
    <xf numFmtId="0" fontId="36" fillId="37" borderId="0" applyNumberFormat="0" applyBorder="0" applyProtection="0">
      <alignment horizontal="left"/>
    </xf>
    <xf numFmtId="0" fontId="39" fillId="36" borderId="0" applyNumberFormat="0" applyBorder="0" applyProtection="0">
      <alignment horizontal="left"/>
    </xf>
    <xf numFmtId="0" fontId="34" fillId="36" borderId="28" applyNumberFormat="0" applyProtection="0">
      <alignment horizontal="right"/>
    </xf>
    <xf numFmtId="0" fontId="38" fillId="38" borderId="0" applyNumberFormat="0" applyBorder="0" applyProtection="0">
      <alignment horizontal="left"/>
    </xf>
    <xf numFmtId="1" fontId="33" fillId="0" borderId="28" applyFill="0" applyProtection="0">
      <alignment horizontal="right" vertical="top" wrapText="1"/>
    </xf>
    <xf numFmtId="1" fontId="33" fillId="0" borderId="28" applyFill="0" applyProtection="0">
      <alignment horizontal="right" vertical="top" wrapText="1"/>
    </xf>
    <xf numFmtId="0" fontId="36" fillId="37" borderId="0" applyNumberFormat="0" applyBorder="0" applyProtection="0">
      <alignment horizontal="left"/>
    </xf>
    <xf numFmtId="0" fontId="38" fillId="38" borderId="0" applyNumberFormat="0" applyBorder="0" applyProtection="0">
      <alignment horizontal="left"/>
    </xf>
    <xf numFmtId="49" fontId="13" fillId="0" borderId="28" applyFill="0" applyProtection="0">
      <alignment horizontal="right"/>
    </xf>
    <xf numFmtId="0" fontId="34" fillId="36" borderId="28" applyNumberFormat="0" applyProtection="0">
      <alignment horizontal="right"/>
    </xf>
    <xf numFmtId="1" fontId="33" fillId="0" borderId="28" applyFill="0" applyProtection="0">
      <alignment horizontal="right" vertical="top" wrapText="1"/>
    </xf>
    <xf numFmtId="0" fontId="37" fillId="38" borderId="0" applyNumberFormat="0" applyBorder="0" applyProtection="0">
      <alignment horizontal="left"/>
    </xf>
    <xf numFmtId="0" fontId="34" fillId="36" borderId="28" applyNumberFormat="0" applyProtection="0">
      <alignment horizontal="left"/>
    </xf>
    <xf numFmtId="0" fontId="35" fillId="36" borderId="0" applyNumberFormat="0" applyBorder="0" applyProtection="0">
      <alignment horizontal="left"/>
    </xf>
    <xf numFmtId="0" fontId="35" fillId="36" borderId="0" applyNumberFormat="0" applyBorder="0" applyProtection="0">
      <alignment horizontal="left"/>
    </xf>
    <xf numFmtId="0" fontId="36" fillId="37" borderId="0" applyNumberFormat="0" applyBorder="0" applyProtection="0">
      <alignment horizontal="left"/>
    </xf>
    <xf numFmtId="49" fontId="33" fillId="0" borderId="28" applyFill="0" applyProtection="0">
      <alignment horizontal="right"/>
    </xf>
    <xf numFmtId="49" fontId="33" fillId="0" borderId="28" applyFill="0" applyProtection="0">
      <alignment horizontal="right"/>
    </xf>
    <xf numFmtId="49" fontId="33" fillId="0" borderId="28" applyFill="0" applyProtection="0">
      <alignment horizontal="right"/>
    </xf>
    <xf numFmtId="0" fontId="38" fillId="38" borderId="0" applyNumberFormat="0" applyBorder="0" applyProtection="0">
      <alignment horizontal="left"/>
    </xf>
    <xf numFmtId="49" fontId="33" fillId="0" borderId="28" applyFill="0" applyProtection="0">
      <alignment horizontal="right"/>
    </xf>
    <xf numFmtId="49" fontId="33" fillId="0" borderId="28" applyFill="0" applyProtection="0">
      <alignment horizontal="right"/>
    </xf>
    <xf numFmtId="0" fontId="34" fillId="36" borderId="28" applyNumberFormat="0" applyProtection="0">
      <alignment horizontal="right"/>
    </xf>
    <xf numFmtId="0" fontId="36" fillId="37" borderId="0" applyNumberFormat="0" applyBorder="0" applyProtection="0">
      <alignment horizontal="left"/>
    </xf>
    <xf numFmtId="0" fontId="35" fillId="36" borderId="0" applyNumberFormat="0" applyBorder="0" applyProtection="0">
      <alignment horizontal="left"/>
    </xf>
    <xf numFmtId="0" fontId="13" fillId="0" borderId="28" applyFill="0" applyProtection="0">
      <alignment horizontal="right" vertical="top" wrapText="1"/>
    </xf>
    <xf numFmtId="0" fontId="37" fillId="38" borderId="0" applyNumberFormat="0" applyBorder="0" applyProtection="0">
      <alignment horizontal="left"/>
    </xf>
    <xf numFmtId="0" fontId="38" fillId="38" borderId="0" applyNumberFormat="0" applyBorder="0" applyProtection="0">
      <alignment horizontal="left"/>
    </xf>
    <xf numFmtId="0" fontId="33" fillId="0" borderId="28" applyFill="0" applyProtection="0">
      <alignment horizontal="right" vertical="top" wrapText="1"/>
    </xf>
    <xf numFmtId="1" fontId="13" fillId="0" borderId="28" applyFill="0" applyProtection="0">
      <alignment horizontal="right" vertical="top" wrapText="1"/>
    </xf>
    <xf numFmtId="0" fontId="38" fillId="38" borderId="0" applyNumberFormat="0" applyBorder="0" applyProtection="0">
      <alignment horizontal="left"/>
    </xf>
    <xf numFmtId="0" fontId="34" fillId="36" borderId="28" applyNumberFormat="0" applyProtection="0">
      <alignment horizontal="right"/>
    </xf>
    <xf numFmtId="0" fontId="37" fillId="38" borderId="0" applyNumberFormat="0" applyBorder="0" applyProtection="0">
      <alignment horizontal="left"/>
    </xf>
    <xf numFmtId="165" fontId="5" fillId="0" borderId="0" applyFont="0" applyFill="0" applyBorder="0" applyAlignment="0" applyProtection="0"/>
    <xf numFmtId="0" fontId="34" fillId="36" borderId="28" applyNumberFormat="0" applyProtection="0">
      <alignment horizontal="left"/>
    </xf>
    <xf numFmtId="0" fontId="12" fillId="36" borderId="28" applyNumberFormat="0" applyProtection="0">
      <alignment horizontal="left"/>
    </xf>
    <xf numFmtId="0" fontId="37" fillId="38" borderId="0" applyNumberFormat="0" applyBorder="0" applyProtection="0">
      <alignment horizontal="left"/>
    </xf>
    <xf numFmtId="0" fontId="37" fillId="38" borderId="0" applyNumberFormat="0" applyBorder="0" applyProtection="0">
      <alignment horizontal="left"/>
    </xf>
    <xf numFmtId="0" fontId="12" fillId="36" borderId="28" applyNumberFormat="0" applyProtection="0">
      <alignment horizontal="left"/>
    </xf>
    <xf numFmtId="0" fontId="36" fillId="37" borderId="0" applyNumberFormat="0" applyBorder="0" applyProtection="0">
      <alignment horizontal="left"/>
    </xf>
    <xf numFmtId="0" fontId="37" fillId="38" borderId="0" applyNumberFormat="0" applyBorder="0" applyProtection="0">
      <alignment horizontal="left"/>
    </xf>
    <xf numFmtId="0" fontId="34" fillId="36" borderId="28" applyNumberFormat="0" applyProtection="0">
      <alignment horizontal="right"/>
    </xf>
    <xf numFmtId="0" fontId="38" fillId="38" borderId="0" applyNumberFormat="0" applyBorder="0" applyProtection="0">
      <alignment horizontal="left"/>
    </xf>
    <xf numFmtId="49" fontId="33" fillId="0" borderId="28" applyFill="0" applyProtection="0">
      <alignment horizontal="right"/>
    </xf>
    <xf numFmtId="0" fontId="34" fillId="36" borderId="28" applyNumberFormat="0" applyProtection="0">
      <alignment horizontal="right"/>
    </xf>
    <xf numFmtId="0" fontId="13" fillId="0" borderId="28" applyFill="0" applyProtection="0">
      <alignment horizontal="right" vertical="top" wrapText="1"/>
    </xf>
    <xf numFmtId="0" fontId="35" fillId="36" borderId="0" applyNumberFormat="0" applyBorder="0" applyProtection="0">
      <alignment horizontal="left"/>
    </xf>
    <xf numFmtId="0" fontId="13" fillId="0" borderId="28" applyFill="0" applyProtection="0">
      <alignment horizontal="right" vertical="top" wrapText="1"/>
    </xf>
    <xf numFmtId="0" fontId="34" fillId="36" borderId="28" applyNumberFormat="0" applyProtection="0">
      <alignment horizontal="left"/>
    </xf>
    <xf numFmtId="0" fontId="34" fillId="36" borderId="28" applyNumberFormat="0" applyProtection="0">
      <alignment horizontal="left"/>
    </xf>
    <xf numFmtId="0" fontId="35" fillId="36" borderId="0" applyNumberFormat="0" applyBorder="0" applyProtection="0">
      <alignment horizontal="left"/>
    </xf>
    <xf numFmtId="2" fontId="33" fillId="0" borderId="28" applyFill="0" applyProtection="0">
      <alignment horizontal="right" vertical="top" wrapText="1"/>
    </xf>
    <xf numFmtId="0" fontId="34" fillId="36" borderId="28" applyNumberFormat="0" applyProtection="0">
      <alignment horizontal="right"/>
    </xf>
    <xf numFmtId="0" fontId="35" fillId="36" borderId="0" applyNumberFormat="0" applyBorder="0" applyProtection="0">
      <alignment horizontal="left"/>
    </xf>
    <xf numFmtId="0" fontId="34" fillId="36" borderId="28" applyNumberFormat="0" applyProtection="0">
      <alignment horizontal="right"/>
    </xf>
    <xf numFmtId="0" fontId="38" fillId="38" borderId="0" applyNumberFormat="0" applyBorder="0" applyProtection="0">
      <alignment horizontal="left"/>
    </xf>
    <xf numFmtId="49" fontId="33" fillId="0" borderId="28" applyFill="0" applyProtection="0">
      <alignment horizontal="right"/>
    </xf>
    <xf numFmtId="0" fontId="34" fillId="36" borderId="28" applyNumberFormat="0" applyProtection="0">
      <alignment horizontal="left"/>
    </xf>
    <xf numFmtId="0" fontId="37" fillId="38" borderId="0" applyNumberFormat="0" applyBorder="0" applyProtection="0">
      <alignment horizontal="left"/>
    </xf>
    <xf numFmtId="0" fontId="35" fillId="36" borderId="0" applyNumberFormat="0" applyBorder="0" applyProtection="0">
      <alignment horizontal="left"/>
    </xf>
    <xf numFmtId="0" fontId="34" fillId="36" borderId="28" applyNumberFormat="0" applyProtection="0">
      <alignment horizontal="right"/>
    </xf>
    <xf numFmtId="0" fontId="40" fillId="37" borderId="0" applyNumberFormat="0" applyBorder="0" applyProtection="0">
      <alignment horizontal="left"/>
    </xf>
    <xf numFmtId="0" fontId="34" fillId="36" borderId="28" applyNumberFormat="0" applyProtection="0">
      <alignment horizontal="right"/>
    </xf>
    <xf numFmtId="0" fontId="34" fillId="36" borderId="28" applyNumberFormat="0" applyProtection="0">
      <alignment horizontal="left"/>
    </xf>
    <xf numFmtId="0" fontId="35" fillId="36" borderId="0" applyNumberFormat="0" applyBorder="0" applyProtection="0">
      <alignment horizontal="left"/>
    </xf>
    <xf numFmtId="2" fontId="33" fillId="0" borderId="28" applyFill="0" applyProtection="0">
      <alignment horizontal="right" vertical="top" wrapText="1"/>
    </xf>
    <xf numFmtId="49" fontId="33" fillId="0" borderId="28" applyFill="0" applyProtection="0">
      <alignment horizontal="right"/>
    </xf>
    <xf numFmtId="0" fontId="37" fillId="38" borderId="0" applyNumberFormat="0" applyBorder="0" applyProtection="0">
      <alignment horizontal="left"/>
    </xf>
    <xf numFmtId="0" fontId="35" fillId="36" borderId="0" applyNumberFormat="0" applyBorder="0" applyProtection="0">
      <alignment horizontal="left"/>
    </xf>
    <xf numFmtId="1" fontId="33" fillId="0" borderId="28" applyFill="0" applyProtection="0">
      <alignment horizontal="right" vertical="top" wrapText="1"/>
    </xf>
    <xf numFmtId="0" fontId="39" fillId="36" borderId="0" applyNumberFormat="0" applyBorder="0" applyProtection="0">
      <alignment horizontal="left"/>
    </xf>
    <xf numFmtId="1" fontId="33" fillId="0" borderId="28" applyFill="0" applyProtection="0">
      <alignment horizontal="right" vertical="top" wrapText="1"/>
    </xf>
    <xf numFmtId="0" fontId="37" fillId="38" borderId="0" applyNumberFormat="0" applyBorder="0" applyProtection="0">
      <alignment horizontal="left"/>
    </xf>
    <xf numFmtId="0" fontId="35" fillId="36" borderId="0" applyNumberFormat="0" applyBorder="0" applyProtection="0">
      <alignment horizontal="left"/>
    </xf>
    <xf numFmtId="0" fontId="36" fillId="37" borderId="0" applyNumberFormat="0" applyBorder="0" applyProtection="0">
      <alignment horizontal="left"/>
    </xf>
    <xf numFmtId="0" fontId="37" fillId="38" borderId="0" applyNumberFormat="0" applyBorder="0" applyProtection="0">
      <alignment horizontal="left"/>
    </xf>
    <xf numFmtId="0" fontId="36" fillId="37" borderId="0" applyNumberFormat="0" applyBorder="0" applyProtection="0">
      <alignment horizontal="left"/>
    </xf>
    <xf numFmtId="0" fontId="37" fillId="38" borderId="0" applyNumberFormat="0" applyBorder="0" applyProtection="0">
      <alignment horizontal="left"/>
    </xf>
    <xf numFmtId="1" fontId="33" fillId="0" borderId="28" applyFill="0" applyProtection="0">
      <alignment horizontal="right" vertical="top" wrapText="1"/>
    </xf>
    <xf numFmtId="0" fontId="36" fillId="37" borderId="0" applyNumberFormat="0" applyBorder="0" applyProtection="0">
      <alignment horizontal="left"/>
    </xf>
    <xf numFmtId="49" fontId="13" fillId="0" borderId="28" applyFill="0" applyProtection="0">
      <alignment horizontal="right"/>
    </xf>
    <xf numFmtId="1" fontId="33" fillId="0" borderId="28" applyFill="0" applyProtection="0">
      <alignment horizontal="right" vertical="top" wrapText="1"/>
    </xf>
    <xf numFmtId="0" fontId="34" fillId="36" borderId="28" applyNumberFormat="0" applyProtection="0">
      <alignment horizontal="left"/>
    </xf>
    <xf numFmtId="0" fontId="35" fillId="36" borderId="0" applyNumberFormat="0" applyBorder="0" applyProtection="0">
      <alignment horizontal="left"/>
    </xf>
    <xf numFmtId="0" fontId="35" fillId="36" borderId="0" applyNumberFormat="0" applyBorder="0" applyProtection="0">
      <alignment horizontal="left"/>
    </xf>
    <xf numFmtId="0" fontId="34" fillId="36" borderId="28" applyNumberFormat="0" applyProtection="0">
      <alignment horizontal="right"/>
    </xf>
    <xf numFmtId="0" fontId="36" fillId="37" borderId="0" applyNumberFormat="0" applyBorder="0" applyProtection="0">
      <alignment horizontal="left"/>
    </xf>
    <xf numFmtId="0" fontId="34" fillId="36" borderId="28" applyNumberFormat="0" applyProtection="0">
      <alignment horizontal="right"/>
    </xf>
    <xf numFmtId="1" fontId="33" fillId="0" borderId="28" applyFill="0" applyProtection="0">
      <alignment horizontal="right" vertical="top" wrapText="1"/>
    </xf>
    <xf numFmtId="1" fontId="33" fillId="0" borderId="28" applyFill="0" applyProtection="0">
      <alignment horizontal="right" vertical="top" wrapText="1"/>
    </xf>
    <xf numFmtId="0" fontId="36" fillId="37" borderId="0" applyNumberFormat="0" applyBorder="0" applyProtection="0">
      <alignment horizontal="left"/>
    </xf>
    <xf numFmtId="0" fontId="39" fillId="36" borderId="0" applyNumberFormat="0" applyBorder="0" applyProtection="0">
      <alignment horizontal="left"/>
    </xf>
    <xf numFmtId="49" fontId="33" fillId="0" borderId="28" applyFill="0" applyProtection="0">
      <alignment horizontal="right"/>
    </xf>
    <xf numFmtId="0" fontId="34" fillId="36" borderId="28" applyNumberFormat="0" applyProtection="0">
      <alignment horizontal="right"/>
    </xf>
    <xf numFmtId="0" fontId="37" fillId="38" borderId="0" applyNumberFormat="0" applyBorder="0" applyProtection="0">
      <alignment horizontal="left"/>
    </xf>
    <xf numFmtId="2" fontId="33" fillId="0" borderId="28" applyFill="0" applyProtection="0">
      <alignment horizontal="right" vertical="top" wrapText="1"/>
    </xf>
    <xf numFmtId="0" fontId="35" fillId="36" borderId="0" applyNumberFormat="0" applyBorder="0" applyProtection="0">
      <alignment horizontal="left"/>
    </xf>
    <xf numFmtId="0" fontId="35" fillId="36" borderId="0" applyNumberFormat="0" applyBorder="0" applyProtection="0">
      <alignment horizontal="left"/>
    </xf>
    <xf numFmtId="0" fontId="34" fillId="36" borderId="28" applyNumberFormat="0" applyProtection="0">
      <alignment horizontal="right"/>
    </xf>
    <xf numFmtId="0" fontId="35" fillId="36" borderId="0" applyNumberFormat="0" applyBorder="0" applyProtection="0">
      <alignment horizontal="left"/>
    </xf>
    <xf numFmtId="0" fontId="36" fillId="37" borderId="0" applyNumberFormat="0" applyBorder="0" applyProtection="0">
      <alignment horizontal="left"/>
    </xf>
    <xf numFmtId="0" fontId="34" fillId="36" borderId="28" applyNumberFormat="0" applyProtection="0">
      <alignment horizontal="left"/>
    </xf>
    <xf numFmtId="0" fontId="34" fillId="36" borderId="28" applyNumberFormat="0" applyProtection="0">
      <alignment horizontal="right"/>
    </xf>
    <xf numFmtId="0" fontId="35" fillId="36" borderId="0" applyNumberFormat="0" applyBorder="0" applyProtection="0">
      <alignment horizontal="left"/>
    </xf>
    <xf numFmtId="0" fontId="39" fillId="36" borderId="0" applyNumberFormat="0" applyBorder="0" applyProtection="0">
      <alignment horizontal="left"/>
    </xf>
    <xf numFmtId="0" fontId="34" fillId="36" borderId="28" applyNumberFormat="0" applyProtection="0">
      <alignment horizontal="left"/>
    </xf>
    <xf numFmtId="0" fontId="39" fillId="36" borderId="0" applyNumberFormat="0" applyBorder="0" applyProtection="0">
      <alignment horizontal="left"/>
    </xf>
    <xf numFmtId="0" fontId="36" fillId="37" borderId="0" applyNumberFormat="0" applyBorder="0" applyProtection="0">
      <alignment horizontal="left"/>
    </xf>
    <xf numFmtId="0" fontId="34" fillId="36" borderId="28" applyNumberFormat="0" applyProtection="0">
      <alignment horizontal="right"/>
    </xf>
    <xf numFmtId="0" fontId="37" fillId="38" borderId="0" applyNumberFormat="0" applyBorder="0" applyProtection="0">
      <alignment horizontal="left"/>
    </xf>
    <xf numFmtId="49" fontId="33" fillId="0" borderId="28" applyFill="0" applyProtection="0">
      <alignment horizontal="right"/>
    </xf>
    <xf numFmtId="0" fontId="35" fillId="36" borderId="0" applyNumberFormat="0" applyBorder="0" applyProtection="0">
      <alignment horizontal="left"/>
    </xf>
    <xf numFmtId="0" fontId="37" fillId="38" borderId="0" applyNumberFormat="0" applyBorder="0" applyProtection="0">
      <alignment horizontal="left"/>
    </xf>
    <xf numFmtId="0" fontId="34" fillId="36" borderId="28" applyNumberFormat="0" applyProtection="0">
      <alignment horizontal="left"/>
    </xf>
    <xf numFmtId="0" fontId="39" fillId="36" borderId="0" applyNumberFormat="0" applyBorder="0" applyProtection="0">
      <alignment horizontal="left"/>
    </xf>
    <xf numFmtId="0" fontId="34" fillId="36" borderId="28" applyNumberFormat="0" applyProtection="0">
      <alignment horizontal="right"/>
    </xf>
    <xf numFmtId="0" fontId="35" fillId="36" borderId="0" applyNumberFormat="0" applyBorder="0" applyProtection="0">
      <alignment horizontal="left"/>
    </xf>
    <xf numFmtId="1" fontId="33" fillId="0" borderId="28" applyFill="0" applyProtection="0">
      <alignment horizontal="right" vertical="top" wrapText="1"/>
    </xf>
    <xf numFmtId="0" fontId="40" fillId="37" borderId="0" applyNumberFormat="0" applyBorder="0" applyProtection="0">
      <alignment horizontal="left"/>
    </xf>
    <xf numFmtId="0" fontId="33" fillId="0" borderId="28" applyFill="0" applyProtection="0">
      <alignment horizontal="right" vertical="top" wrapText="1"/>
    </xf>
    <xf numFmtId="49" fontId="33" fillId="0" borderId="28" applyFill="0" applyProtection="0">
      <alignment horizontal="right"/>
    </xf>
    <xf numFmtId="0" fontId="35" fillId="36" borderId="0" applyNumberFormat="0" applyBorder="0" applyProtection="0">
      <alignment horizontal="left"/>
    </xf>
    <xf numFmtId="1" fontId="33" fillId="0" borderId="28" applyFill="0" applyProtection="0">
      <alignment horizontal="right" vertical="top" wrapText="1"/>
    </xf>
    <xf numFmtId="0" fontId="37" fillId="38" borderId="0" applyNumberFormat="0" applyBorder="0" applyProtection="0">
      <alignment horizontal="left"/>
    </xf>
    <xf numFmtId="49" fontId="13" fillId="0" borderId="28" applyFill="0" applyProtection="0">
      <alignment horizontal="right"/>
    </xf>
    <xf numFmtId="0" fontId="34" fillId="36" borderId="28" applyNumberFormat="0" applyProtection="0">
      <alignment horizontal="left"/>
    </xf>
    <xf numFmtId="0" fontId="34" fillId="36" borderId="28" applyNumberFormat="0" applyProtection="0">
      <alignment horizontal="left"/>
    </xf>
    <xf numFmtId="49" fontId="33" fillId="0" borderId="28" applyFill="0" applyProtection="0">
      <alignment horizontal="right"/>
    </xf>
    <xf numFmtId="0" fontId="40" fillId="37" borderId="0" applyNumberFormat="0" applyBorder="0" applyProtection="0">
      <alignment horizontal="left"/>
    </xf>
    <xf numFmtId="0" fontId="36" fillId="37" borderId="0" applyNumberFormat="0" applyBorder="0" applyProtection="0">
      <alignment horizontal="left"/>
    </xf>
    <xf numFmtId="0" fontId="35" fillId="36" borderId="0" applyNumberFormat="0" applyBorder="0" applyProtection="0">
      <alignment horizontal="left"/>
    </xf>
    <xf numFmtId="0" fontId="40" fillId="37" borderId="0" applyNumberFormat="0" applyBorder="0" applyProtection="0">
      <alignment horizontal="left"/>
    </xf>
    <xf numFmtId="0" fontId="34" fillId="36" borderId="28" applyNumberFormat="0" applyProtection="0">
      <alignment horizontal="left"/>
    </xf>
    <xf numFmtId="0" fontId="34" fillId="36" borderId="28" applyNumberFormat="0" applyProtection="0">
      <alignment horizontal="right"/>
    </xf>
    <xf numFmtId="0" fontId="36" fillId="37" borderId="0" applyNumberFormat="0" applyBorder="0" applyProtection="0">
      <alignment horizontal="left"/>
    </xf>
    <xf numFmtId="49" fontId="33" fillId="0" borderId="28" applyFill="0" applyProtection="0">
      <alignment horizontal="right"/>
    </xf>
    <xf numFmtId="0" fontId="39" fillId="36" borderId="0" applyNumberFormat="0" applyBorder="0" applyProtection="0">
      <alignment horizontal="left"/>
    </xf>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41" fillId="0" borderId="0" applyFont="0" applyFill="0" applyBorder="0" applyAlignment="0" applyProtection="0"/>
    <xf numFmtId="164" fontId="113" fillId="0" borderId="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NumberFormat="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13" fillId="0" borderId="0" applyNumberFormat="0" applyFont="0" applyFill="0" applyBorder="0" applyAlignment="0" applyProtection="0"/>
    <xf numFmtId="164" fontId="30" fillId="0" borderId="0" applyFont="0" applyFill="0" applyBorder="0" applyAlignment="0" applyProtection="0"/>
    <xf numFmtId="164" fontId="167" fillId="0" borderId="0" applyFont="0" applyFill="0" applyBorder="0" applyAlignment="0" applyProtection="0"/>
    <xf numFmtId="164" fontId="30" fillId="0" borderId="0" applyFont="0" applyFill="0" applyBorder="0" applyAlignment="0" applyProtection="0"/>
    <xf numFmtId="164" fontId="1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29"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70"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5"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04" fillId="0" borderId="0"/>
    <xf numFmtId="9" fontId="104" fillId="0" borderId="0" applyFont="0" applyFill="0" applyBorder="0" applyAlignment="0" applyProtection="0"/>
    <xf numFmtId="0" fontId="13" fillId="0" borderId="0"/>
    <xf numFmtId="173" fontId="13" fillId="0" borderId="0" applyFont="0" applyFill="0" applyBorder="0" applyAlignment="0" applyProtection="0"/>
    <xf numFmtId="173" fontId="13" fillId="0" borderId="0" applyFont="0" applyFill="0" applyBorder="0" applyAlignment="0" applyProtection="0"/>
    <xf numFmtId="0" fontId="5" fillId="0" borderId="0"/>
    <xf numFmtId="0" fontId="42" fillId="0" borderId="0"/>
    <xf numFmtId="0" fontId="42" fillId="0" borderId="0"/>
    <xf numFmtId="0" fontId="5" fillId="0" borderId="0"/>
    <xf numFmtId="0" fontId="33" fillId="0" borderId="0"/>
    <xf numFmtId="0" fontId="5" fillId="0" borderId="0"/>
    <xf numFmtId="0" fontId="13" fillId="0" borderId="0"/>
    <xf numFmtId="0" fontId="13" fillId="0" borderId="0"/>
    <xf numFmtId="0" fontId="35" fillId="36" borderId="0">
      <alignment horizontal="left"/>
    </xf>
    <xf numFmtId="0" fontId="34" fillId="36" borderId="28">
      <alignment horizontal="left"/>
    </xf>
    <xf numFmtId="0" fontId="33" fillId="0" borderId="28">
      <alignment horizontal="right"/>
    </xf>
    <xf numFmtId="0" fontId="34" fillId="36" borderId="28">
      <alignment horizontal="right"/>
    </xf>
    <xf numFmtId="0" fontId="33" fillId="0" borderId="28">
      <alignment horizontal="right" vertical="top" wrapText="1"/>
    </xf>
    <xf numFmtId="0" fontId="5" fillId="0" borderId="0"/>
    <xf numFmtId="173" fontId="13" fillId="0" borderId="0" applyFont="0" applyFill="0" applyBorder="0" applyAlignment="0" applyProtection="0"/>
    <xf numFmtId="164" fontId="5" fillId="0" borderId="0" applyFont="0" applyFill="0" applyBorder="0" applyAlignment="0" applyProtection="0"/>
    <xf numFmtId="0" fontId="13" fillId="0" borderId="0"/>
    <xf numFmtId="0" fontId="13" fillId="0" borderId="0"/>
    <xf numFmtId="0" fontId="31" fillId="0" borderId="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104" fillId="0" borderId="0" applyFont="0" applyFill="0" applyBorder="0" applyAlignment="0" applyProtection="0"/>
  </cellStyleXfs>
  <cellXfs count="1415">
    <xf numFmtId="0" fontId="0" fillId="0" borderId="0" xfId="0"/>
    <xf numFmtId="0" fontId="3" fillId="0" borderId="0" xfId="0" applyFont="1"/>
    <xf numFmtId="0" fontId="0" fillId="0" borderId="0" xfId="0" applyAlignment="1">
      <alignment horizontal="center"/>
    </xf>
    <xf numFmtId="0" fontId="4" fillId="0" borderId="1" xfId="0" applyFont="1" applyBorder="1"/>
    <xf numFmtId="0" fontId="4" fillId="0" borderId="0" xfId="0" applyFont="1"/>
    <xf numFmtId="0" fontId="1" fillId="0" borderId="3" xfId="0" applyFont="1" applyBorder="1"/>
    <xf numFmtId="0" fontId="0" fillId="0" borderId="5" xfId="0" applyBorder="1"/>
    <xf numFmtId="0" fontId="0" fillId="0" borderId="7" xfId="0" applyBorder="1"/>
    <xf numFmtId="0" fontId="6" fillId="0" borderId="9" xfId="0" applyFont="1" applyBorder="1"/>
    <xf numFmtId="0" fontId="0" fillId="0" borderId="1" xfId="0" applyBorder="1"/>
    <xf numFmtId="166" fontId="0" fillId="0" borderId="0" xfId="0" applyNumberFormat="1" applyAlignment="1">
      <alignment horizontal="center"/>
    </xf>
    <xf numFmtId="0" fontId="0" fillId="2" borderId="0" xfId="0" applyFill="1"/>
    <xf numFmtId="0" fontId="1" fillId="2" borderId="1" xfId="0" applyFont="1" applyFill="1" applyBorder="1" applyAlignment="1">
      <alignment horizontal="center"/>
    </xf>
    <xf numFmtId="0" fontId="0" fillId="0" borderId="0" xfId="0" applyAlignment="1">
      <alignment horizontal="left"/>
    </xf>
    <xf numFmtId="0" fontId="1" fillId="0" borderId="5" xfId="0" applyFont="1" applyBorder="1"/>
    <xf numFmtId="0" fontId="0" fillId="0" borderId="0" xfId="0" applyAlignment="1">
      <alignment horizontal="center" vertical="center"/>
    </xf>
    <xf numFmtId="166" fontId="0" fillId="0" borderId="0" xfId="0" applyNumberFormat="1" applyAlignment="1">
      <alignment horizontal="center" vertical="center"/>
    </xf>
    <xf numFmtId="0" fontId="11" fillId="0" borderId="0" xfId="0" applyFont="1"/>
    <xf numFmtId="0" fontId="1" fillId="0" borderId="2" xfId="0" applyFont="1" applyBorder="1"/>
    <xf numFmtId="0" fontId="0" fillId="0" borderId="1" xfId="0" applyBorder="1" applyAlignment="1">
      <alignment horizontal="center"/>
    </xf>
    <xf numFmtId="0" fontId="4" fillId="0" borderId="0" xfId="0" applyFont="1" applyAlignment="1">
      <alignment horizontal="left"/>
    </xf>
    <xf numFmtId="0" fontId="26" fillId="0" borderId="0" xfId="0" applyFont="1"/>
    <xf numFmtId="0" fontId="7" fillId="2" borderId="0" xfId="0" applyFont="1" applyFill="1"/>
    <xf numFmtId="0" fontId="0" fillId="0" borderId="6" xfId="0" applyBorder="1"/>
    <xf numFmtId="0" fontId="1" fillId="3" borderId="6" xfId="0" applyFont="1" applyFill="1" applyBorder="1"/>
    <xf numFmtId="0" fontId="0" fillId="0" borderId="8" xfId="0" applyBorder="1"/>
    <xf numFmtId="0" fontId="7" fillId="0" borderId="0" xfId="0" applyFont="1"/>
    <xf numFmtId="0" fontId="1" fillId="0" borderId="0" xfId="0" applyFont="1"/>
    <xf numFmtId="0" fontId="1" fillId="0" borderId="7" xfId="0" applyFont="1" applyBorder="1"/>
    <xf numFmtId="0" fontId="1" fillId="0" borderId="8" xfId="0" applyFont="1" applyBorder="1"/>
    <xf numFmtId="0" fontId="1" fillId="0" borderId="0" xfId="0" applyFont="1" applyAlignment="1">
      <alignment horizontal="right"/>
    </xf>
    <xf numFmtId="0" fontId="45" fillId="0" borderId="0" xfId="0" applyFont="1"/>
    <xf numFmtId="1" fontId="7" fillId="0" borderId="0" xfId="0" applyNumberFormat="1" applyFont="1"/>
    <xf numFmtId="0" fontId="7" fillId="0" borderId="0" xfId="0" applyFont="1" applyAlignment="1">
      <alignment horizontal="center"/>
    </xf>
    <xf numFmtId="1" fontId="7" fillId="0" borderId="6" xfId="0" applyNumberFormat="1" applyFont="1" applyBorder="1" applyAlignment="1">
      <alignment horizontal="center"/>
    </xf>
    <xf numFmtId="0" fontId="2" fillId="0" borderId="0" xfId="1" applyAlignment="1">
      <alignment horizontal="left" vertical="center"/>
    </xf>
    <xf numFmtId="0" fontId="10" fillId="0" borderId="5" xfId="0" applyFont="1" applyBorder="1" applyAlignment="1">
      <alignment horizontal="left"/>
    </xf>
    <xf numFmtId="0" fontId="10" fillId="0" borderId="7" xfId="0" applyFont="1" applyBorder="1" applyAlignment="1">
      <alignment horizontal="left"/>
    </xf>
    <xf numFmtId="0" fontId="0" fillId="0" borderId="0" xfId="0" applyAlignment="1">
      <alignment horizontal="left" vertical="center"/>
    </xf>
    <xf numFmtId="166" fontId="26" fillId="2" borderId="0" xfId="2" applyNumberFormat="1" applyFont="1" applyFill="1" applyBorder="1" applyAlignment="1">
      <alignment horizontal="center" vertical="center"/>
    </xf>
    <xf numFmtId="166" fontId="26" fillId="2" borderId="6" xfId="2" applyNumberFormat="1" applyFont="1" applyFill="1" applyBorder="1" applyAlignment="1">
      <alignment horizontal="center" vertical="center"/>
    </xf>
    <xf numFmtId="0" fontId="26" fillId="2" borderId="1" xfId="0" applyFont="1" applyFill="1" applyBorder="1" applyAlignment="1">
      <alignment horizontal="center" vertical="center"/>
    </xf>
    <xf numFmtId="0" fontId="26" fillId="2" borderId="8" xfId="0" applyFont="1" applyFill="1" applyBorder="1" applyAlignment="1">
      <alignment horizontal="center" vertical="center"/>
    </xf>
    <xf numFmtId="0" fontId="48" fillId="0" borderId="0" xfId="0" quotePrefix="1" applyFont="1" applyAlignment="1">
      <alignment vertical="center"/>
    </xf>
    <xf numFmtId="0" fontId="4" fillId="0" borderId="0" xfId="0" applyFont="1" applyAlignment="1">
      <alignment horizontal="center"/>
    </xf>
    <xf numFmtId="0" fontId="1" fillId="0" borderId="9" xfId="0" applyFont="1" applyBorder="1" applyAlignment="1">
      <alignment horizontal="center" vertical="center"/>
    </xf>
    <xf numFmtId="0" fontId="49" fillId="0" borderId="5" xfId="0" applyFont="1" applyBorder="1"/>
    <xf numFmtId="0" fontId="49" fillId="0" borderId="0" xfId="0" applyFont="1"/>
    <xf numFmtId="0" fontId="49" fillId="0" borderId="0" xfId="0" applyFont="1" applyAlignment="1">
      <alignment horizontal="center"/>
    </xf>
    <xf numFmtId="0" fontId="51" fillId="0" borderId="0" xfId="0" applyFont="1" applyAlignment="1">
      <alignment wrapText="1"/>
    </xf>
    <xf numFmtId="0" fontId="0" fillId="0" borderId="0" xfId="0" applyAlignment="1">
      <alignment wrapText="1"/>
    </xf>
    <xf numFmtId="0" fontId="0" fillId="0" borderId="9" xfId="0" applyBorder="1"/>
    <xf numFmtId="0" fontId="1" fillId="0" borderId="9" xfId="0" applyFont="1" applyBorder="1" applyAlignment="1">
      <alignment horizontal="center" vertical="center" wrapText="1"/>
    </xf>
    <xf numFmtId="9" fontId="0" fillId="0" borderId="0" xfId="3" applyFont="1" applyFill="1" applyBorder="1"/>
    <xf numFmtId="0" fontId="2" fillId="0" borderId="0" xfId="1"/>
    <xf numFmtId="1" fontId="0" fillId="0" borderId="0" xfId="0" applyNumberFormat="1" applyAlignment="1">
      <alignment horizontal="center" vertical="center"/>
    </xf>
    <xf numFmtId="166" fontId="10" fillId="3" borderId="0" xfId="2" applyNumberFormat="1" applyFont="1" applyFill="1" applyBorder="1" applyAlignment="1">
      <alignment horizontal="center" vertical="center"/>
    </xf>
    <xf numFmtId="166" fontId="10" fillId="3" borderId="6" xfId="2" applyNumberFormat="1" applyFont="1" applyFill="1" applyBorder="1" applyAlignment="1">
      <alignment horizontal="center" vertical="center"/>
    </xf>
    <xf numFmtId="166" fontId="7" fillId="0" borderId="0" xfId="2" applyNumberFormat="1" applyFont="1" applyFill="1" applyBorder="1" applyAlignment="1">
      <alignment horizontal="center" vertical="center"/>
    </xf>
    <xf numFmtId="166" fontId="7" fillId="2" borderId="0" xfId="2" applyNumberFormat="1" applyFont="1" applyFill="1" applyBorder="1" applyAlignment="1">
      <alignment horizontal="center" vertical="center"/>
    </xf>
    <xf numFmtId="166" fontId="7" fillId="2" borderId="6" xfId="2" applyNumberFormat="1" applyFont="1" applyFill="1" applyBorder="1" applyAlignment="1">
      <alignment horizontal="center" vertical="center"/>
    </xf>
    <xf numFmtId="0" fontId="3" fillId="0" borderId="1" xfId="0" applyFont="1" applyBorder="1"/>
    <xf numFmtId="0" fontId="10" fillId="0" borderId="0" xfId="0" applyFont="1" applyAlignment="1">
      <alignment horizontal="left"/>
    </xf>
    <xf numFmtId="1" fontId="0" fillId="0" borderId="0" xfId="0" applyNumberFormat="1"/>
    <xf numFmtId="167" fontId="0" fillId="0" borderId="0" xfId="0" applyNumberFormat="1"/>
    <xf numFmtId="0" fontId="44" fillId="47" borderId="15" xfId="0" applyFont="1" applyFill="1" applyBorder="1" applyAlignment="1">
      <alignment horizontal="center"/>
    </xf>
    <xf numFmtId="0" fontId="44" fillId="47" borderId="16" xfId="0" applyFont="1" applyFill="1" applyBorder="1" applyAlignment="1">
      <alignment horizontal="center"/>
    </xf>
    <xf numFmtId="0" fontId="44" fillId="47" borderId="17" xfId="0" applyFont="1" applyFill="1" applyBorder="1" applyAlignment="1">
      <alignment horizontal="center"/>
    </xf>
    <xf numFmtId="0" fontId="49" fillId="0" borderId="0" xfId="0" applyFont="1" applyAlignment="1">
      <alignment vertical="center"/>
    </xf>
    <xf numFmtId="0" fontId="49" fillId="0" borderId="0" xfId="0" applyFont="1" applyAlignment="1">
      <alignment horizontal="center" vertical="center"/>
    </xf>
    <xf numFmtId="0" fontId="44" fillId="47" borderId="4" xfId="0" applyFont="1" applyFill="1" applyBorder="1" applyAlignment="1">
      <alignment horizontal="center" vertical="center"/>
    </xf>
    <xf numFmtId="164" fontId="0" fillId="0" borderId="0" xfId="0" applyNumberFormat="1"/>
    <xf numFmtId="0" fontId="57" fillId="0" borderId="0" xfId="0" applyFont="1" applyAlignment="1">
      <alignment vertical="center" wrapText="1" readingOrder="1"/>
    </xf>
    <xf numFmtId="167" fontId="1" fillId="48" borderId="0" xfId="0" applyNumberFormat="1" applyFont="1" applyFill="1" applyAlignment="1">
      <alignment horizontal="center"/>
    </xf>
    <xf numFmtId="0" fontId="53" fillId="0" borderId="0" xfId="0" applyFont="1" applyAlignment="1">
      <alignment horizontal="center" vertical="center" wrapText="1"/>
    </xf>
    <xf numFmtId="0" fontId="59" fillId="0" borderId="0" xfId="0" applyFont="1"/>
    <xf numFmtId="0" fontId="1" fillId="41" borderId="36" xfId="0" applyFont="1" applyFill="1" applyBorder="1" applyAlignment="1">
      <alignment horizontal="center"/>
    </xf>
    <xf numFmtId="0" fontId="1" fillId="41" borderId="12" xfId="0" applyFont="1" applyFill="1" applyBorder="1" applyAlignment="1">
      <alignment horizontal="center"/>
    </xf>
    <xf numFmtId="0" fontId="1" fillId="41" borderId="13" xfId="0" applyFont="1" applyFill="1" applyBorder="1" applyAlignment="1">
      <alignment horizontal="center"/>
    </xf>
    <xf numFmtId="0" fontId="10" fillId="48" borderId="32" xfId="0" applyFont="1" applyFill="1" applyBorder="1" applyAlignment="1">
      <alignment horizontal="center" vertical="center" wrapText="1"/>
    </xf>
    <xf numFmtId="0" fontId="10" fillId="48" borderId="31" xfId="0" applyFont="1" applyFill="1" applyBorder="1" applyAlignment="1">
      <alignment horizontal="center" vertical="center" wrapText="1"/>
    </xf>
    <xf numFmtId="0" fontId="10" fillId="48" borderId="30" xfId="0" applyFont="1" applyFill="1" applyBorder="1" applyAlignment="1">
      <alignment vertical="center"/>
    </xf>
    <xf numFmtId="0" fontId="0" fillId="0" borderId="0" xfId="0" applyAlignment="1">
      <alignment vertical="center"/>
    </xf>
    <xf numFmtId="0" fontId="1" fillId="0" borderId="3" xfId="0" applyFont="1" applyBorder="1" applyAlignment="1">
      <alignment horizontal="center"/>
    </xf>
    <xf numFmtId="0" fontId="1" fillId="0" borderId="41" xfId="0" applyFont="1" applyBorder="1" applyAlignment="1">
      <alignment horizontal="left" vertical="center"/>
    </xf>
    <xf numFmtId="0" fontId="1" fillId="0" borderId="40" xfId="0" applyFont="1" applyBorder="1" applyAlignment="1">
      <alignment horizontal="left" vertical="center"/>
    </xf>
    <xf numFmtId="0" fontId="0" fillId="0" borderId="43" xfId="0" applyBorder="1"/>
    <xf numFmtId="0" fontId="59" fillId="0" borderId="45" xfId="0" applyFont="1" applyBorder="1" applyAlignment="1">
      <alignment vertical="top" wrapText="1"/>
    </xf>
    <xf numFmtId="0" fontId="11" fillId="0" borderId="0" xfId="0" applyFont="1" applyAlignment="1">
      <alignment horizontal="left"/>
    </xf>
    <xf numFmtId="0" fontId="54" fillId="0" borderId="0" xfId="0" applyFont="1"/>
    <xf numFmtId="0" fontId="7" fillId="0" borderId="1" xfId="0" applyFont="1" applyBorder="1" applyAlignment="1">
      <alignment horizontal="center"/>
    </xf>
    <xf numFmtId="0" fontId="54" fillId="0" borderId="0" xfId="0" applyFont="1" applyAlignment="1">
      <alignment horizontal="left"/>
    </xf>
    <xf numFmtId="0" fontId="58" fillId="0" borderId="0" xfId="0" applyFont="1" applyAlignment="1">
      <alignment horizontal="left" vertical="top" readingOrder="1"/>
    </xf>
    <xf numFmtId="167" fontId="7" fillId="0" borderId="0" xfId="0" applyNumberFormat="1" applyFont="1" applyAlignment="1">
      <alignment horizontal="center"/>
    </xf>
    <xf numFmtId="0" fontId="7" fillId="0" borderId="6" xfId="0" applyFont="1" applyBorder="1" applyAlignment="1">
      <alignment horizontal="center"/>
    </xf>
    <xf numFmtId="0" fontId="7" fillId="0" borderId="8" xfId="0" applyFont="1" applyBorder="1" applyAlignment="1">
      <alignment horizontal="center"/>
    </xf>
    <xf numFmtId="0" fontId="0" fillId="0" borderId="50" xfId="0" applyBorder="1"/>
    <xf numFmtId="0" fontId="0" fillId="0" borderId="39" xfId="0" applyBorder="1"/>
    <xf numFmtId="0" fontId="7" fillId="0" borderId="6" xfId="0" applyFont="1" applyBorder="1"/>
    <xf numFmtId="0" fontId="57" fillId="0" borderId="6" xfId="0" applyFont="1" applyBorder="1" applyAlignment="1">
      <alignment vertical="center" wrapText="1" readingOrder="1"/>
    </xf>
    <xf numFmtId="0" fontId="7" fillId="0" borderId="4" xfId="0" applyFont="1" applyBorder="1"/>
    <xf numFmtId="0" fontId="10" fillId="0" borderId="11" xfId="0" applyFont="1" applyBorder="1" applyAlignment="1">
      <alignment horizontal="left" vertical="center"/>
    </xf>
    <xf numFmtId="0" fontId="10" fillId="0" borderId="13" xfId="0" applyFont="1" applyBorder="1" applyAlignment="1">
      <alignment horizontal="left" vertical="center"/>
    </xf>
    <xf numFmtId="1" fontId="1" fillId="0" borderId="12" xfId="2" applyNumberFormat="1" applyFont="1" applyFill="1" applyBorder="1" applyAlignment="1">
      <alignment horizontal="center" vertical="center"/>
    </xf>
    <xf numFmtId="1" fontId="1" fillId="0" borderId="48" xfId="2" applyNumberFormat="1" applyFont="1" applyFill="1" applyBorder="1" applyAlignment="1">
      <alignment horizontal="center" vertical="center"/>
    </xf>
    <xf numFmtId="0" fontId="1" fillId="0" borderId="46" xfId="0" applyFont="1" applyBorder="1" applyAlignment="1">
      <alignment horizontal="center" vertical="center"/>
    </xf>
    <xf numFmtId="166" fontId="0" fillId="0" borderId="0" xfId="0" applyNumberFormat="1"/>
    <xf numFmtId="0" fontId="1" fillId="0" borderId="0" xfId="0" applyFont="1" applyAlignment="1">
      <alignment vertical="center"/>
    </xf>
    <xf numFmtId="0" fontId="1" fillId="3" borderId="8" xfId="0" applyFont="1" applyFill="1" applyBorder="1" applyAlignment="1">
      <alignment horizontal="center"/>
    </xf>
    <xf numFmtId="0" fontId="1" fillId="3" borderId="38" xfId="0" applyFont="1" applyFill="1" applyBorder="1" applyAlignment="1">
      <alignment horizontal="center"/>
    </xf>
    <xf numFmtId="0" fontId="1" fillId="3" borderId="37" xfId="0" applyFont="1" applyFill="1" applyBorder="1" applyAlignment="1">
      <alignment horizontal="center"/>
    </xf>
    <xf numFmtId="0" fontId="1" fillId="3" borderId="1" xfId="0" applyFont="1" applyFill="1" applyBorder="1" applyAlignment="1">
      <alignment horizontal="center"/>
    </xf>
    <xf numFmtId="0" fontId="1" fillId="3" borderId="12" xfId="0" applyFont="1" applyFill="1" applyBorder="1" applyAlignment="1">
      <alignment horizontal="left"/>
    </xf>
    <xf numFmtId="0" fontId="2" fillId="0" borderId="0" xfId="1" applyAlignment="1"/>
    <xf numFmtId="0" fontId="63" fillId="0" borderId="0" xfId="1" applyFont="1" applyAlignment="1">
      <alignment horizontal="left"/>
    </xf>
    <xf numFmtId="0" fontId="1" fillId="3" borderId="3" xfId="0" applyFont="1" applyFill="1" applyBorder="1" applyAlignment="1">
      <alignment horizontal="center"/>
    </xf>
    <xf numFmtId="0" fontId="11" fillId="0" borderId="6" xfId="0" applyFont="1" applyBorder="1" applyAlignment="1">
      <alignment horizontal="left"/>
    </xf>
    <xf numFmtId="0" fontId="64" fillId="0" borderId="0" xfId="0" applyFont="1" applyAlignment="1">
      <alignment horizontal="left" vertical="center"/>
    </xf>
    <xf numFmtId="0" fontId="61" fillId="0" borderId="0" xfId="0" applyFont="1"/>
    <xf numFmtId="0" fontId="57" fillId="0" borderId="0" xfId="0" applyFont="1" applyAlignment="1">
      <alignment horizontal="right" vertical="top" wrapText="1" readingOrder="1"/>
    </xf>
    <xf numFmtId="1" fontId="10" fillId="0" borderId="12" xfId="0" applyNumberFormat="1" applyFont="1" applyBorder="1" applyAlignment="1">
      <alignment horizontal="center"/>
    </xf>
    <xf numFmtId="0" fontId="10" fillId="0" borderId="12" xfId="0" applyFont="1" applyBorder="1" applyAlignment="1">
      <alignment horizontal="center"/>
    </xf>
    <xf numFmtId="0" fontId="10" fillId="0" borderId="13" xfId="0" applyFont="1" applyBorder="1" applyAlignment="1">
      <alignment horizontal="center"/>
    </xf>
    <xf numFmtId="0" fontId="1" fillId="0" borderId="5" xfId="0" applyFont="1" applyBorder="1" applyAlignment="1">
      <alignment vertical="center"/>
    </xf>
    <xf numFmtId="0" fontId="1" fillId="0" borderId="0" xfId="0" applyFont="1" applyAlignment="1">
      <alignment horizontal="center" vertical="center" wrapText="1"/>
    </xf>
    <xf numFmtId="0" fontId="66" fillId="0" borderId="0" xfId="0" applyFont="1"/>
    <xf numFmtId="0" fontId="67" fillId="0" borderId="0" xfId="0" quotePrefix="1" applyFont="1" applyAlignment="1">
      <alignment horizontal="left" vertical="center"/>
    </xf>
    <xf numFmtId="0" fontId="54" fillId="0" borderId="0" xfId="0" applyFont="1" applyAlignment="1">
      <alignment horizontal="left" vertical="center"/>
    </xf>
    <xf numFmtId="0" fontId="11" fillId="0" borderId="0" xfId="0" applyFont="1" applyAlignment="1">
      <alignment vertical="center"/>
    </xf>
    <xf numFmtId="0" fontId="57" fillId="0" borderId="0" xfId="0" applyFont="1" applyAlignment="1">
      <alignment vertical="center" wrapText="1"/>
    </xf>
    <xf numFmtId="0" fontId="57" fillId="0" borderId="0" xfId="0" applyFont="1" applyAlignment="1">
      <alignment horizontal="left" vertical="center"/>
    </xf>
    <xf numFmtId="0" fontId="57" fillId="0" borderId="0" xfId="0" applyFont="1" applyAlignment="1">
      <alignment horizontal="left" vertical="center" wrapText="1"/>
    </xf>
    <xf numFmtId="0" fontId="60" fillId="0" borderId="0" xfId="0" applyFont="1"/>
    <xf numFmtId="0" fontId="69" fillId="0" borderId="0" xfId="0" applyFont="1"/>
    <xf numFmtId="2" fontId="0" fillId="0" borderId="0" xfId="0" applyNumberFormat="1"/>
    <xf numFmtId="167" fontId="7" fillId="0" borderId="16" xfId="0" applyNumberFormat="1" applyFont="1" applyBorder="1" applyAlignment="1">
      <alignment horizontal="center"/>
    </xf>
    <xf numFmtId="168" fontId="7" fillId="0" borderId="16" xfId="0" applyNumberFormat="1" applyFont="1" applyBorder="1" applyAlignment="1">
      <alignment horizontal="center"/>
    </xf>
    <xf numFmtId="166" fontId="5" fillId="0" borderId="0" xfId="2" applyNumberFormat="1" applyFont="1" applyFill="1" applyBorder="1" applyAlignment="1">
      <alignment horizontal="center" vertical="center"/>
    </xf>
    <xf numFmtId="0" fontId="26" fillId="0" borderId="0" xfId="0" quotePrefix="1" applyFont="1"/>
    <xf numFmtId="1" fontId="0" fillId="0" borderId="0" xfId="0" applyNumberFormat="1" applyAlignment="1">
      <alignment horizontal="center"/>
    </xf>
    <xf numFmtId="0" fontId="70" fillId="0" borderId="0" xfId="0" applyFont="1" applyAlignment="1">
      <alignment vertical="center" wrapText="1"/>
    </xf>
    <xf numFmtId="0" fontId="26" fillId="0" borderId="0" xfId="0" applyFont="1" applyAlignment="1">
      <alignment vertical="center"/>
    </xf>
    <xf numFmtId="0" fontId="11" fillId="0" borderId="0" xfId="0" quotePrefix="1" applyFont="1" applyAlignment="1">
      <alignment vertical="center" wrapText="1"/>
    </xf>
    <xf numFmtId="0" fontId="71" fillId="0" borderId="0" xfId="0" applyFont="1"/>
    <xf numFmtId="0" fontId="6" fillId="0" borderId="0" xfId="0" applyFont="1"/>
    <xf numFmtId="0" fontId="1" fillId="0" borderId="0" xfId="0" applyFont="1" applyAlignment="1">
      <alignment horizontal="center"/>
    </xf>
    <xf numFmtId="166" fontId="1" fillId="0" borderId="0" xfId="2" applyNumberFormat="1" applyFont="1" applyFill="1" applyBorder="1" applyAlignment="1">
      <alignment horizontal="center" vertical="center"/>
    </xf>
    <xf numFmtId="1" fontId="5" fillId="0" borderId="0" xfId="0" applyNumberFormat="1" applyFont="1" applyAlignment="1">
      <alignment horizontal="center" vertical="center"/>
    </xf>
    <xf numFmtId="0" fontId="1" fillId="0" borderId="0" xfId="0" applyFont="1" applyAlignment="1">
      <alignment horizontal="left"/>
    </xf>
    <xf numFmtId="0" fontId="1" fillId="3" borderId="11" xfId="0" applyFont="1" applyFill="1" applyBorder="1" applyAlignment="1">
      <alignment horizontal="center"/>
    </xf>
    <xf numFmtId="0" fontId="1" fillId="3" borderId="12" xfId="0" applyFont="1" applyFill="1" applyBorder="1" applyAlignment="1">
      <alignment horizontal="center"/>
    </xf>
    <xf numFmtId="0" fontId="1" fillId="3" borderId="13" xfId="0" applyFont="1" applyFill="1" applyBorder="1" applyAlignment="1">
      <alignment horizontal="center"/>
    </xf>
    <xf numFmtId="0" fontId="1" fillId="0" borderId="0" xfId="0" applyFont="1" applyAlignment="1">
      <alignment horizontal="left" vertical="center"/>
    </xf>
    <xf numFmtId="0" fontId="1" fillId="0" borderId="6" xfId="0" applyFont="1" applyBorder="1" applyAlignment="1">
      <alignment horizontal="left" vertical="center"/>
    </xf>
    <xf numFmtId="0" fontId="1" fillId="0" borderId="43" xfId="0" applyFont="1" applyBorder="1" applyAlignment="1">
      <alignment horizontal="left" vertical="center"/>
    </xf>
    <xf numFmtId="0" fontId="1" fillId="0" borderId="42" xfId="0" applyFont="1" applyBorder="1" applyAlignment="1">
      <alignment horizontal="left" vertical="center"/>
    </xf>
    <xf numFmtId="0" fontId="59" fillId="0" borderId="54" xfId="0" applyFont="1" applyBorder="1" applyAlignment="1">
      <alignment vertical="top" wrapText="1"/>
    </xf>
    <xf numFmtId="1" fontId="0" fillId="0" borderId="55" xfId="0" applyNumberFormat="1" applyBorder="1" applyAlignment="1">
      <alignment horizontal="center"/>
    </xf>
    <xf numFmtId="0" fontId="1" fillId="0" borderId="1" xfId="0" applyFont="1" applyBorder="1" applyAlignment="1">
      <alignment horizontal="left" vertical="center" wrapText="1"/>
    </xf>
    <xf numFmtId="1" fontId="0" fillId="0" borderId="56" xfId="0" applyNumberFormat="1" applyBorder="1" applyAlignment="1">
      <alignment horizontal="center"/>
    </xf>
    <xf numFmtId="0" fontId="1" fillId="0" borderId="0" xfId="0" applyFont="1" applyAlignment="1">
      <alignment horizontal="left" vertical="center" wrapText="1"/>
    </xf>
    <xf numFmtId="1" fontId="0" fillId="0" borderId="57" xfId="0" applyNumberFormat="1" applyBorder="1" applyAlignment="1">
      <alignment horizontal="center"/>
    </xf>
    <xf numFmtId="1" fontId="0" fillId="0" borderId="58" xfId="0" applyNumberFormat="1" applyBorder="1" applyAlignment="1">
      <alignment horizontal="center"/>
    </xf>
    <xf numFmtId="0" fontId="1" fillId="3" borderId="59" xfId="0" applyFont="1" applyFill="1" applyBorder="1" applyAlignment="1">
      <alignment horizontal="center"/>
    </xf>
    <xf numFmtId="0" fontId="1" fillId="3" borderId="60" xfId="0" applyFont="1" applyFill="1" applyBorder="1" applyAlignment="1">
      <alignment horizontal="center"/>
    </xf>
    <xf numFmtId="0" fontId="72" fillId="0" borderId="0" xfId="0" applyFont="1" applyAlignment="1">
      <alignment horizontal="center" vertical="center" wrapText="1"/>
    </xf>
    <xf numFmtId="0" fontId="59" fillId="0" borderId="61" xfId="0" applyFont="1" applyBorder="1" applyAlignment="1">
      <alignment vertical="top" wrapText="1"/>
    </xf>
    <xf numFmtId="0" fontId="1" fillId="0" borderId="6" xfId="0" applyFont="1" applyBorder="1" applyAlignment="1">
      <alignment horizontal="left" vertical="center" wrapText="1"/>
    </xf>
    <xf numFmtId="0" fontId="0" fillId="0" borderId="68" xfId="0" applyBorder="1"/>
    <xf numFmtId="0" fontId="59" fillId="0" borderId="71" xfId="0" applyFont="1" applyBorder="1" applyAlignment="1">
      <alignment vertical="top" wrapText="1"/>
    </xf>
    <xf numFmtId="1" fontId="0" fillId="0" borderId="73" xfId="0" applyNumberFormat="1" applyBorder="1" applyAlignment="1">
      <alignment horizontal="center"/>
    </xf>
    <xf numFmtId="1" fontId="0" fillId="0" borderId="74" xfId="0" applyNumberFormat="1" applyBorder="1" applyAlignment="1">
      <alignment horizontal="center"/>
    </xf>
    <xf numFmtId="0" fontId="1" fillId="0" borderId="4" xfId="0" applyFont="1" applyBorder="1" applyAlignment="1">
      <alignment horizontal="left" vertical="center" wrapText="1"/>
    </xf>
    <xf numFmtId="0" fontId="1" fillId="0" borderId="8" xfId="0" applyFont="1" applyBorder="1" applyAlignment="1">
      <alignment horizontal="left" vertical="center" wrapText="1"/>
    </xf>
    <xf numFmtId="0" fontId="74" fillId="0" borderId="18" xfId="0" applyFont="1" applyBorder="1" applyAlignment="1">
      <alignment horizontal="center" vertical="center"/>
    </xf>
    <xf numFmtId="0" fontId="75" fillId="54" borderId="15" xfId="0" applyFont="1" applyFill="1" applyBorder="1" applyAlignment="1">
      <alignment horizontal="left" vertical="center" wrapText="1"/>
    </xf>
    <xf numFmtId="0" fontId="75" fillId="54" borderId="2" xfId="0" applyFont="1" applyFill="1" applyBorder="1" applyAlignment="1">
      <alignment horizontal="center" vertical="center" wrapText="1"/>
    </xf>
    <xf numFmtId="0" fontId="75" fillId="54" borderId="3" xfId="0" applyFont="1" applyFill="1" applyBorder="1" applyAlignment="1">
      <alignment horizontal="center" vertical="center" wrapText="1"/>
    </xf>
    <xf numFmtId="0" fontId="75" fillId="54" borderId="4" xfId="0" applyFont="1" applyFill="1" applyBorder="1" applyAlignment="1">
      <alignment horizontal="center" vertical="center" wrapText="1"/>
    </xf>
    <xf numFmtId="0" fontId="75" fillId="40" borderId="2" xfId="0" applyFont="1" applyFill="1" applyBorder="1" applyAlignment="1">
      <alignment horizontal="center" vertical="center" wrapText="1"/>
    </xf>
    <xf numFmtId="0" fontId="75" fillId="40" borderId="3" xfId="0" applyFont="1" applyFill="1" applyBorder="1" applyAlignment="1">
      <alignment horizontal="center" vertical="center" wrapText="1"/>
    </xf>
    <xf numFmtId="0" fontId="75" fillId="40" borderId="4" xfId="0" applyFont="1" applyFill="1" applyBorder="1" applyAlignment="1">
      <alignment horizontal="center" vertical="center" wrapText="1"/>
    </xf>
    <xf numFmtId="0" fontId="75" fillId="54" borderId="16" xfId="0" applyFont="1" applyFill="1" applyBorder="1" applyAlignment="1">
      <alignment horizontal="left" vertical="center" wrapText="1"/>
    </xf>
    <xf numFmtId="0" fontId="76" fillId="54" borderId="5" xfId="0" applyFont="1" applyFill="1" applyBorder="1" applyAlignment="1">
      <alignment horizontal="center" vertical="center" wrapText="1"/>
    </xf>
    <xf numFmtId="0" fontId="76" fillId="54" borderId="6" xfId="0" applyFont="1" applyFill="1" applyBorder="1" applyAlignment="1">
      <alignment horizontal="center" vertical="center" wrapText="1"/>
    </xf>
    <xf numFmtId="0" fontId="76" fillId="0" borderId="0" xfId="0" applyFont="1"/>
    <xf numFmtId="0" fontId="75" fillId="54" borderId="17" xfId="0" applyFont="1" applyFill="1" applyBorder="1" applyAlignment="1">
      <alignment horizontal="left" vertical="center" wrapText="1"/>
    </xf>
    <xf numFmtId="0" fontId="74" fillId="54" borderId="7" xfId="0" applyFont="1" applyFill="1" applyBorder="1" applyAlignment="1">
      <alignment horizontal="center" vertical="center" wrapText="1"/>
    </xf>
    <xf numFmtId="0" fontId="74" fillId="54" borderId="1" xfId="0" applyFont="1" applyFill="1" applyBorder="1" applyAlignment="1">
      <alignment horizontal="center" vertical="center" wrapText="1"/>
    </xf>
    <xf numFmtId="0" fontId="74" fillId="54" borderId="8" xfId="0" applyFont="1" applyFill="1" applyBorder="1" applyAlignment="1">
      <alignment horizontal="center" vertical="center" wrapText="1"/>
    </xf>
    <xf numFmtId="0" fontId="74" fillId="40" borderId="7" xfId="0" applyFont="1" applyFill="1" applyBorder="1" applyAlignment="1">
      <alignment horizontal="center" vertical="center" wrapText="1"/>
    </xf>
    <xf numFmtId="0" fontId="74" fillId="40" borderId="1" xfId="0" applyFont="1" applyFill="1" applyBorder="1" applyAlignment="1">
      <alignment horizontal="center" vertical="center" wrapText="1"/>
    </xf>
    <xf numFmtId="0" fontId="74" fillId="40" borderId="8" xfId="0" applyFont="1" applyFill="1" applyBorder="1" applyAlignment="1">
      <alignment horizontal="center" vertical="center" wrapText="1"/>
    </xf>
    <xf numFmtId="0" fontId="74" fillId="46" borderId="18" xfId="0" applyFont="1" applyFill="1" applyBorder="1" applyAlignment="1">
      <alignment horizontal="center"/>
    </xf>
    <xf numFmtId="0" fontId="7" fillId="0" borderId="15" xfId="0" applyFont="1" applyBorder="1" applyAlignment="1">
      <alignment vertical="center" wrapText="1"/>
    </xf>
    <xf numFmtId="0" fontId="7" fillId="0" borderId="16" xfId="0" applyFont="1" applyBorder="1" applyAlignment="1">
      <alignment vertical="center" wrapText="1"/>
    </xf>
    <xf numFmtId="0" fontId="74" fillId="55" borderId="0" xfId="0" applyFont="1" applyFill="1" applyAlignment="1">
      <alignment vertical="center"/>
    </xf>
    <xf numFmtId="0" fontId="74" fillId="55" borderId="2" xfId="0" applyFont="1" applyFill="1" applyBorder="1" applyAlignment="1">
      <alignment vertical="center"/>
    </xf>
    <xf numFmtId="0" fontId="74" fillId="55" borderId="2" xfId="0" applyFont="1" applyFill="1" applyBorder="1" applyAlignment="1">
      <alignment vertical="center" wrapText="1"/>
    </xf>
    <xf numFmtId="0" fontId="7" fillId="0" borderId="16" xfId="0" applyFont="1" applyBorder="1" applyAlignment="1">
      <alignment horizontal="left" vertical="center" wrapText="1"/>
    </xf>
    <xf numFmtId="0" fontId="74" fillId="46" borderId="6" xfId="0" applyFont="1" applyFill="1" applyBorder="1" applyAlignment="1">
      <alignment horizontal="center" vertical="center"/>
    </xf>
    <xf numFmtId="0" fontId="74" fillId="46" borderId="16" xfId="0" applyFont="1" applyFill="1" applyBorder="1" applyAlignment="1">
      <alignment vertical="center" wrapText="1"/>
    </xf>
    <xf numFmtId="0" fontId="7" fillId="46" borderId="1" xfId="0" applyFont="1" applyFill="1" applyBorder="1" applyAlignment="1">
      <alignment vertical="center"/>
    </xf>
    <xf numFmtId="0" fontId="74" fillId="46" borderId="7" xfId="0" applyFont="1" applyFill="1" applyBorder="1" applyAlignment="1">
      <alignment vertical="center"/>
    </xf>
    <xf numFmtId="0" fontId="74" fillId="0" borderId="0" xfId="0" applyFont="1" applyAlignment="1">
      <alignment horizontal="left" vertical="center"/>
    </xf>
    <xf numFmtId="0" fontId="7" fillId="55" borderId="0" xfId="0" applyFont="1" applyFill="1" applyAlignment="1">
      <alignment vertical="center"/>
    </xf>
    <xf numFmtId="0" fontId="7" fillId="55" borderId="3" xfId="0" applyFont="1" applyFill="1" applyBorder="1" applyAlignment="1">
      <alignment vertical="center"/>
    </xf>
    <xf numFmtId="0" fontId="7" fillId="55" borderId="6" xfId="0" applyFont="1" applyFill="1" applyBorder="1" applyAlignment="1">
      <alignment horizontal="center" vertical="center"/>
    </xf>
    <xf numFmtId="0" fontId="74" fillId="0" borderId="15" xfId="0" applyFont="1" applyBorder="1" applyAlignment="1">
      <alignment vertical="center" wrapText="1"/>
    </xf>
    <xf numFmtId="0" fontId="74" fillId="0" borderId="7" xfId="0" applyFont="1" applyBorder="1" applyAlignment="1">
      <alignment vertical="center"/>
    </xf>
    <xf numFmtId="0" fontId="74" fillId="46" borderId="2" xfId="0" applyFont="1" applyFill="1" applyBorder="1" applyAlignment="1">
      <alignment horizontal="center" vertical="center"/>
    </xf>
    <xf numFmtId="0" fontId="7" fillId="46" borderId="3" xfId="0" applyFont="1" applyFill="1" applyBorder="1" applyAlignment="1">
      <alignment horizontal="center" vertical="center"/>
    </xf>
    <xf numFmtId="9" fontId="7" fillId="0" borderId="4" xfId="0" applyNumberFormat="1" applyFont="1" applyBorder="1" applyAlignment="1">
      <alignment horizontal="center" vertical="center"/>
    </xf>
    <xf numFmtId="0" fontId="7" fillId="46" borderId="0" xfId="0" applyFont="1" applyFill="1" applyAlignment="1">
      <alignment vertical="center"/>
    </xf>
    <xf numFmtId="9" fontId="7" fillId="0" borderId="0" xfId="0" applyNumberFormat="1" applyFont="1" applyAlignment="1">
      <alignment horizontal="center" vertical="center"/>
    </xf>
    <xf numFmtId="0" fontId="74" fillId="0" borderId="5" xfId="0" applyFont="1" applyBorder="1" applyAlignment="1">
      <alignment vertical="center" wrapText="1"/>
    </xf>
    <xf numFmtId="0" fontId="7" fillId="55" borderId="4" xfId="0" applyFont="1" applyFill="1" applyBorder="1" applyAlignment="1">
      <alignment horizontal="center" vertical="center"/>
    </xf>
    <xf numFmtId="9" fontId="7" fillId="0" borderId="1" xfId="0" applyNumberFormat="1" applyFont="1" applyBorder="1" applyAlignment="1">
      <alignment horizontal="center" vertical="center"/>
    </xf>
    <xf numFmtId="0" fontId="7" fillId="0" borderId="7" xfId="0" applyFont="1" applyBorder="1" applyAlignment="1">
      <alignment vertical="center"/>
    </xf>
    <xf numFmtId="0" fontId="26" fillId="46" borderId="7" xfId="0" applyFont="1" applyFill="1" applyBorder="1" applyAlignment="1">
      <alignment vertical="center"/>
    </xf>
    <xf numFmtId="0" fontId="74" fillId="0" borderId="11" xfId="0" applyFont="1" applyBorder="1" applyAlignment="1">
      <alignment vertical="center"/>
    </xf>
    <xf numFmtId="0" fontId="75" fillId="0" borderId="11" xfId="0" applyFont="1" applyBorder="1" applyAlignment="1">
      <alignment horizontal="center" vertical="center" wrapText="1"/>
    </xf>
    <xf numFmtId="0" fontId="10" fillId="0" borderId="12" xfId="0" applyFont="1" applyBorder="1" applyAlignment="1">
      <alignment horizontal="center" vertical="center" wrapText="1"/>
    </xf>
    <xf numFmtId="9" fontId="10" fillId="0" borderId="12" xfId="0" applyNumberFormat="1" applyFont="1" applyBorder="1" applyAlignment="1">
      <alignment horizontal="center" vertical="center" wrapText="1"/>
    </xf>
    <xf numFmtId="0" fontId="74" fillId="0" borderId="13" xfId="0" applyFont="1" applyBorder="1" applyAlignment="1">
      <alignment horizontal="left" vertical="center" wrapText="1"/>
    </xf>
    <xf numFmtId="0" fontId="74" fillId="0" borderId="0" xfId="0" applyFont="1" applyAlignment="1">
      <alignment vertical="center"/>
    </xf>
    <xf numFmtId="0" fontId="74" fillId="56" borderId="0" xfId="0" applyFont="1" applyFill="1"/>
    <xf numFmtId="0" fontId="74" fillId="0" borderId="0" xfId="0" applyFont="1" applyAlignment="1">
      <alignment horizontal="center"/>
    </xf>
    <xf numFmtId="0" fontId="57" fillId="0" borderId="0" xfId="0" applyFont="1" applyAlignment="1">
      <alignment horizontal="left" vertical="top" wrapText="1" readingOrder="1"/>
    </xf>
    <xf numFmtId="0" fontId="1" fillId="0" borderId="0" xfId="0" applyFont="1" applyAlignment="1">
      <alignment horizontal="center" vertical="center"/>
    </xf>
    <xf numFmtId="0" fontId="1" fillId="2" borderId="36" xfId="0" applyFont="1" applyFill="1" applyBorder="1" applyAlignment="1">
      <alignment horizontal="center"/>
    </xf>
    <xf numFmtId="0" fontId="1" fillId="2" borderId="12" xfId="0" applyFont="1" applyFill="1" applyBorder="1" applyAlignment="1">
      <alignment horizontal="center"/>
    </xf>
    <xf numFmtId="0" fontId="1" fillId="2" borderId="13" xfId="0" applyFont="1" applyFill="1" applyBorder="1" applyAlignment="1">
      <alignment horizontal="center"/>
    </xf>
    <xf numFmtId="0" fontId="0" fillId="0" borderId="35" xfId="0" applyBorder="1"/>
    <xf numFmtId="166" fontId="0" fillId="0" borderId="35" xfId="0" applyNumberFormat="1" applyBorder="1"/>
    <xf numFmtId="0" fontId="0" fillId="0" borderId="35" xfId="0" applyBorder="1" applyAlignment="1">
      <alignment horizontal="center" vertical="center"/>
    </xf>
    <xf numFmtId="1" fontId="79" fillId="0" borderId="0" xfId="0" applyNumberFormat="1" applyFont="1" applyAlignment="1">
      <alignment horizontal="center"/>
    </xf>
    <xf numFmtId="0" fontId="79" fillId="0" borderId="0" xfId="0" applyFont="1" applyAlignment="1">
      <alignment horizontal="center"/>
    </xf>
    <xf numFmtId="0" fontId="80" fillId="0" borderId="0" xfId="0" applyFont="1" applyAlignment="1">
      <alignment vertical="center" textRotation="90" wrapText="1"/>
    </xf>
    <xf numFmtId="0" fontId="3" fillId="0" borderId="0" xfId="0" applyFont="1" applyAlignment="1">
      <alignment vertical="center"/>
    </xf>
    <xf numFmtId="0" fontId="81" fillId="0" borderId="0" xfId="0" applyFont="1" applyAlignment="1">
      <alignment horizontal="left" vertical="top" readingOrder="1"/>
    </xf>
    <xf numFmtId="0" fontId="1" fillId="0" borderId="49" xfId="0" applyFont="1" applyBorder="1"/>
    <xf numFmtId="1" fontId="1" fillId="0" borderId="11" xfId="2" applyNumberFormat="1" applyFont="1" applyFill="1" applyBorder="1" applyAlignment="1">
      <alignment horizontal="center" vertical="center"/>
    </xf>
    <xf numFmtId="0" fontId="1" fillId="0" borderId="13" xfId="0" applyFont="1" applyBorder="1" applyAlignment="1">
      <alignment horizontal="center" vertical="center"/>
    </xf>
    <xf numFmtId="0" fontId="7" fillId="0" borderId="75" xfId="0" applyFont="1" applyBorder="1" applyAlignment="1">
      <alignment horizontal="center"/>
    </xf>
    <xf numFmtId="0" fontId="7" fillId="0" borderId="76" xfId="0" applyFont="1" applyBorder="1" applyAlignment="1">
      <alignment horizontal="center"/>
    </xf>
    <xf numFmtId="0" fontId="58" fillId="0" borderId="0" xfId="0" applyFont="1" applyAlignment="1">
      <alignment vertical="top" wrapText="1" readingOrder="1"/>
    </xf>
    <xf numFmtId="0" fontId="7" fillId="0" borderId="8" xfId="0" applyFont="1" applyBorder="1"/>
    <xf numFmtId="1" fontId="7" fillId="0" borderId="8" xfId="0" applyNumberFormat="1" applyFont="1" applyBorder="1" applyAlignment="1">
      <alignment horizontal="center"/>
    </xf>
    <xf numFmtId="1" fontId="10" fillId="0" borderId="36" xfId="0" applyNumberFormat="1" applyFont="1" applyBorder="1" applyAlignment="1">
      <alignment horizontal="center"/>
    </xf>
    <xf numFmtId="2" fontId="0" fillId="0" borderId="0" xfId="2" applyNumberFormat="1" applyFont="1" applyAlignment="1">
      <alignment horizontal="center"/>
    </xf>
    <xf numFmtId="9" fontId="0" fillId="0" borderId="79" xfId="3" applyFont="1" applyBorder="1" applyAlignment="1">
      <alignment horizontal="center"/>
    </xf>
    <xf numFmtId="1" fontId="0" fillId="0" borderId="0" xfId="2" applyNumberFormat="1" applyFont="1" applyAlignment="1">
      <alignment horizontal="center"/>
    </xf>
    <xf numFmtId="1" fontId="1" fillId="48" borderId="0" xfId="0" applyNumberFormat="1" applyFont="1" applyFill="1" applyAlignment="1">
      <alignment horizontal="center"/>
    </xf>
    <xf numFmtId="166" fontId="0" fillId="0" borderId="0" xfId="2" applyNumberFormat="1" applyFont="1"/>
    <xf numFmtId="1" fontId="1" fillId="0" borderId="0" xfId="2" applyNumberFormat="1" applyFont="1" applyFill="1" applyAlignment="1">
      <alignment horizontal="center"/>
    </xf>
    <xf numFmtId="0" fontId="2" fillId="0" borderId="1" xfId="1" applyBorder="1"/>
    <xf numFmtId="1" fontId="0" fillId="0" borderId="0" xfId="0" applyNumberFormat="1" applyAlignment="1">
      <alignment horizontal="right" vertical="center"/>
    </xf>
    <xf numFmtId="166" fontId="1" fillId="0" borderId="0" xfId="2" applyNumberFormat="1" applyFont="1" applyFill="1" applyBorder="1" applyAlignment="1">
      <alignment horizontal="right" vertical="center"/>
    </xf>
    <xf numFmtId="20" fontId="82" fillId="0" borderId="0" xfId="0" applyNumberFormat="1" applyFont="1"/>
    <xf numFmtId="0" fontId="62" fillId="0" borderId="0" xfId="0" applyFont="1"/>
    <xf numFmtId="0" fontId="83" fillId="60" borderId="0" xfId="0" applyFont="1" applyFill="1" applyAlignment="1">
      <alignment vertical="center" wrapText="1"/>
    </xf>
    <xf numFmtId="0" fontId="84" fillId="60" borderId="0" xfId="0" applyFont="1" applyFill="1" applyAlignment="1">
      <alignment horizontal="center"/>
    </xf>
    <xf numFmtId="0" fontId="84" fillId="60" borderId="0" xfId="0" applyFont="1" applyFill="1"/>
    <xf numFmtId="1" fontId="84" fillId="60" borderId="0" xfId="2" applyNumberFormat="1" applyFont="1" applyFill="1" applyBorder="1" applyAlignment="1">
      <alignment horizontal="center"/>
    </xf>
    <xf numFmtId="9" fontId="84" fillId="60" borderId="0" xfId="3" applyFont="1" applyFill="1" applyBorder="1"/>
    <xf numFmtId="1" fontId="84" fillId="60" borderId="0" xfId="0" applyNumberFormat="1" applyFont="1" applyFill="1"/>
    <xf numFmtId="1" fontId="62" fillId="60" borderId="0" xfId="0" applyNumberFormat="1" applyFont="1" applyFill="1"/>
    <xf numFmtId="164" fontId="62" fillId="60" borderId="0" xfId="0" applyNumberFormat="1" applyFont="1" applyFill="1"/>
    <xf numFmtId="0" fontId="84" fillId="60" borderId="0" xfId="0" applyFont="1" applyFill="1" applyAlignment="1">
      <alignment vertical="center"/>
    </xf>
    <xf numFmtId="0" fontId="50" fillId="51" borderId="0" xfId="0" applyFont="1" applyFill="1" applyAlignment="1">
      <alignment horizontal="center" vertical="center"/>
    </xf>
    <xf numFmtId="0" fontId="7" fillId="0" borderId="13" xfId="0" applyFont="1" applyBorder="1"/>
    <xf numFmtId="1" fontId="57" fillId="0" borderId="0" xfId="0" applyNumberFormat="1" applyFont="1" applyAlignment="1">
      <alignment horizontal="left" vertical="top" wrapText="1" readingOrder="1"/>
    </xf>
    <xf numFmtId="0" fontId="1" fillId="48" borderId="17" xfId="0" applyFont="1" applyFill="1" applyBorder="1"/>
    <xf numFmtId="1" fontId="1" fillId="48" borderId="12" xfId="2" applyNumberFormat="1" applyFont="1" applyFill="1" applyBorder="1" applyAlignment="1">
      <alignment horizontal="center"/>
    </xf>
    <xf numFmtId="1" fontId="1" fillId="48" borderId="13" xfId="2" applyNumberFormat="1" applyFont="1" applyFill="1" applyBorder="1" applyAlignment="1">
      <alignment horizontal="center"/>
    </xf>
    <xf numFmtId="0" fontId="0" fillId="0" borderId="15" xfId="0" applyBorder="1" applyAlignment="1">
      <alignment horizontal="left"/>
    </xf>
    <xf numFmtId="1" fontId="0" fillId="0" borderId="77" xfId="0" applyNumberFormat="1" applyBorder="1" applyAlignment="1">
      <alignment horizontal="center" vertical="center"/>
    </xf>
    <xf numFmtId="1" fontId="0" fillId="0" borderId="3" xfId="0" applyNumberFormat="1" applyBorder="1" applyAlignment="1">
      <alignment horizontal="center" vertical="center"/>
    </xf>
    <xf numFmtId="1" fontId="5" fillId="0" borderId="3" xfId="0" applyNumberFormat="1" applyFont="1" applyBorder="1" applyAlignment="1">
      <alignment horizontal="center" vertical="center"/>
    </xf>
    <xf numFmtId="1" fontId="5" fillId="0" borderId="4" xfId="0" applyNumberFormat="1" applyFont="1" applyBorder="1" applyAlignment="1">
      <alignment horizontal="center" vertical="center"/>
    </xf>
    <xf numFmtId="0" fontId="0" fillId="0" borderId="16" xfId="0" applyBorder="1" applyAlignment="1">
      <alignment horizontal="left"/>
    </xf>
    <xf numFmtId="1" fontId="0" fillId="0" borderId="75" xfId="0" applyNumberFormat="1" applyBorder="1" applyAlignment="1">
      <alignment horizontal="center" vertical="center"/>
    </xf>
    <xf numFmtId="1" fontId="5" fillId="0" borderId="6" xfId="0" applyNumberFormat="1" applyFont="1" applyBorder="1" applyAlignment="1">
      <alignment horizontal="center" vertical="center"/>
    </xf>
    <xf numFmtId="0" fontId="0" fillId="0" borderId="17" xfId="0" applyBorder="1" applyAlignment="1">
      <alignment horizontal="left"/>
    </xf>
    <xf numFmtId="1" fontId="0" fillId="0" borderId="76" xfId="0" applyNumberFormat="1" applyBorder="1" applyAlignment="1">
      <alignment horizontal="center" vertical="center"/>
    </xf>
    <xf numFmtId="1" fontId="0" fillId="0" borderId="1" xfId="0" applyNumberFormat="1" applyBorder="1" applyAlignment="1">
      <alignment horizontal="center" vertical="center"/>
    </xf>
    <xf numFmtId="1" fontId="5" fillId="0" borderId="1" xfId="0" applyNumberFormat="1" applyFont="1" applyBorder="1" applyAlignment="1">
      <alignment horizontal="center" vertical="center"/>
    </xf>
    <xf numFmtId="1" fontId="5" fillId="0" borderId="8" xfId="0" applyNumberFormat="1" applyFont="1" applyBorder="1" applyAlignment="1">
      <alignment horizontal="center" vertical="center"/>
    </xf>
    <xf numFmtId="0" fontId="0" fillId="0" borderId="15" xfId="0" applyBorder="1"/>
    <xf numFmtId="0" fontId="0" fillId="0" borderId="16" xfId="0" applyBorder="1"/>
    <xf numFmtId="0" fontId="0" fillId="0" borderId="17" xfId="0" applyBorder="1"/>
    <xf numFmtId="0" fontId="1" fillId="48" borderId="18" xfId="0" applyFont="1" applyFill="1" applyBorder="1"/>
    <xf numFmtId="0" fontId="0" fillId="0" borderId="3" xfId="0" applyBorder="1" applyAlignment="1">
      <alignment horizontal="center"/>
    </xf>
    <xf numFmtId="0" fontId="0" fillId="0" borderId="4" xfId="0" applyBorder="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0" borderId="11" xfId="0" applyBorder="1"/>
    <xf numFmtId="0" fontId="0" fillId="0" borderId="12" xfId="0" applyBorder="1" applyAlignment="1">
      <alignment horizontal="center"/>
    </xf>
    <xf numFmtId="0" fontId="0" fillId="0" borderId="13" xfId="0" applyBorder="1" applyAlignment="1">
      <alignment horizontal="center"/>
    </xf>
    <xf numFmtId="1" fontId="1" fillId="48" borderId="36" xfId="0" applyNumberFormat="1" applyFont="1" applyFill="1" applyBorder="1" applyAlignment="1">
      <alignment horizontal="center"/>
    </xf>
    <xf numFmtId="0" fontId="1" fillId="0" borderId="15" xfId="0" applyFont="1" applyBorder="1" applyAlignment="1">
      <alignment horizontal="center"/>
    </xf>
    <xf numFmtId="0" fontId="49" fillId="0" borderId="2" xfId="0" applyFont="1" applyBorder="1" applyAlignment="1">
      <alignment vertical="center"/>
    </xf>
    <xf numFmtId="0" fontId="49" fillId="0" borderId="3" xfId="0" applyFont="1" applyBorder="1" applyAlignment="1">
      <alignment vertical="center"/>
    </xf>
    <xf numFmtId="0" fontId="49" fillId="0" borderId="3" xfId="0" applyFont="1" applyBorder="1" applyAlignment="1">
      <alignment horizontal="center" vertical="center"/>
    </xf>
    <xf numFmtId="0" fontId="49" fillId="51" borderId="3" xfId="0" applyFont="1" applyFill="1" applyBorder="1" applyAlignment="1">
      <alignment horizontal="center" vertical="center"/>
    </xf>
    <xf numFmtId="0" fontId="49" fillId="51" borderId="4" xfId="0" applyFont="1" applyFill="1" applyBorder="1" applyAlignment="1">
      <alignment horizontal="center" vertical="center"/>
    </xf>
    <xf numFmtId="0" fontId="49" fillId="0" borderId="5" xfId="0" applyFont="1" applyBorder="1" applyAlignment="1">
      <alignment vertical="center"/>
    </xf>
    <xf numFmtId="0" fontId="49" fillId="51" borderId="0" xfId="0" applyFont="1" applyFill="1" applyAlignment="1">
      <alignment horizontal="center" vertical="center"/>
    </xf>
    <xf numFmtId="0" fontId="49" fillId="51" borderId="6" xfId="0" applyFont="1" applyFill="1" applyBorder="1" applyAlignment="1">
      <alignment horizontal="center" vertical="center"/>
    </xf>
    <xf numFmtId="0" fontId="50" fillId="53" borderId="0" xfId="0" applyFont="1" applyFill="1" applyAlignment="1">
      <alignment horizontal="center" vertical="center"/>
    </xf>
    <xf numFmtId="0" fontId="50" fillId="53" borderId="6" xfId="0" applyFont="1" applyFill="1" applyBorder="1" applyAlignment="1">
      <alignment horizontal="center" vertical="center"/>
    </xf>
    <xf numFmtId="0" fontId="49" fillId="61" borderId="0" xfId="0" applyFont="1" applyFill="1" applyAlignment="1">
      <alignment horizontal="center" vertical="center"/>
    </xf>
    <xf numFmtId="0" fontId="49" fillId="61" borderId="6" xfId="0" applyFont="1" applyFill="1" applyBorder="1" applyAlignment="1">
      <alignment horizontal="center" vertical="center"/>
    </xf>
    <xf numFmtId="0" fontId="50" fillId="52" borderId="0" xfId="0" applyFont="1" applyFill="1" applyAlignment="1">
      <alignment horizontal="center" vertical="center"/>
    </xf>
    <xf numFmtId="0" fontId="49" fillId="52" borderId="0" xfId="0" applyFont="1" applyFill="1" applyAlignment="1">
      <alignment horizontal="center" vertical="center"/>
    </xf>
    <xf numFmtId="0" fontId="49" fillId="52" borderId="6" xfId="0" applyFont="1" applyFill="1" applyBorder="1" applyAlignment="1">
      <alignment horizontal="center" vertical="center"/>
    </xf>
    <xf numFmtId="1" fontId="49" fillId="0" borderId="0" xfId="0" applyNumberFormat="1" applyFont="1" applyAlignment="1">
      <alignment horizontal="center" vertical="center"/>
    </xf>
    <xf numFmtId="0" fontId="7" fillId="52" borderId="0" xfId="9" applyFont="1" applyFill="1" applyBorder="1" applyAlignment="1">
      <alignment horizontal="center" vertical="center"/>
    </xf>
    <xf numFmtId="0" fontId="50" fillId="52" borderId="6" xfId="0" applyFont="1" applyFill="1" applyBorder="1" applyAlignment="1">
      <alignment horizontal="center" vertical="center"/>
    </xf>
    <xf numFmtId="0" fontId="7" fillId="50" borderId="0" xfId="9" applyFont="1" applyFill="1" applyBorder="1" applyAlignment="1">
      <alignment horizontal="center" vertical="center"/>
    </xf>
    <xf numFmtId="0" fontId="50" fillId="50" borderId="0" xfId="0" applyFont="1" applyFill="1" applyAlignment="1">
      <alignment horizontal="center" vertical="center"/>
    </xf>
    <xf numFmtId="0" fontId="49" fillId="50" borderId="0" xfId="0" applyFont="1" applyFill="1" applyAlignment="1">
      <alignment horizontal="center" vertical="center"/>
    </xf>
    <xf numFmtId="0" fontId="49" fillId="50" borderId="6" xfId="0" applyFont="1" applyFill="1" applyBorder="1" applyAlignment="1">
      <alignment horizontal="center" vertical="center"/>
    </xf>
    <xf numFmtId="0" fontId="49" fillId="53" borderId="0" xfId="0" applyFont="1" applyFill="1" applyAlignment="1">
      <alignment horizontal="center" vertical="center"/>
    </xf>
    <xf numFmtId="0" fontId="49" fillId="53" borderId="6" xfId="0" applyFont="1" applyFill="1" applyBorder="1" applyAlignment="1">
      <alignment horizontal="center" vertical="center"/>
    </xf>
    <xf numFmtId="0" fontId="49" fillId="0" borderId="7" xfId="0" applyFont="1" applyBorder="1" applyAlignment="1">
      <alignment vertical="center"/>
    </xf>
    <xf numFmtId="0" fontId="49" fillId="0" borderId="1" xfId="0" applyFont="1" applyBorder="1" applyAlignment="1">
      <alignment vertical="center"/>
    </xf>
    <xf numFmtId="0" fontId="49" fillId="0" borderId="1" xfId="0" applyFont="1" applyBorder="1" applyAlignment="1">
      <alignment horizontal="center" vertical="center"/>
    </xf>
    <xf numFmtId="0" fontId="7" fillId="52" borderId="1" xfId="9" applyFont="1" applyFill="1" applyBorder="1" applyAlignment="1">
      <alignment horizontal="center" vertical="center"/>
    </xf>
    <xf numFmtId="0" fontId="49" fillId="52" borderId="1" xfId="0" applyFont="1" applyFill="1" applyBorder="1" applyAlignment="1">
      <alignment horizontal="center" vertical="center"/>
    </xf>
    <xf numFmtId="0" fontId="49" fillId="52" borderId="8" xfId="0" applyFont="1" applyFill="1" applyBorder="1" applyAlignment="1">
      <alignment horizontal="center" vertical="center"/>
    </xf>
    <xf numFmtId="0" fontId="1" fillId="0" borderId="16" xfId="0" applyFont="1" applyBorder="1" applyAlignment="1">
      <alignment horizontal="left" vertical="center" wrapText="1"/>
    </xf>
    <xf numFmtId="0" fontId="49" fillId="0" borderId="4" xfId="0" applyFont="1" applyBorder="1" applyAlignment="1">
      <alignment horizontal="center" vertical="center"/>
    </xf>
    <xf numFmtId="0" fontId="49" fillId="0" borderId="6" xfId="0" applyFont="1" applyBorder="1" applyAlignment="1">
      <alignment horizontal="center" vertical="center"/>
    </xf>
    <xf numFmtId="0" fontId="49" fillId="0" borderId="6" xfId="0" applyFont="1" applyBorder="1" applyAlignment="1">
      <alignment horizontal="left" vertical="center" wrapText="1"/>
    </xf>
    <xf numFmtId="1" fontId="49" fillId="0" borderId="6" xfId="0" applyNumberFormat="1" applyFont="1" applyBorder="1" applyAlignment="1">
      <alignment horizontal="center" vertical="center"/>
    </xf>
    <xf numFmtId="0" fontId="49" fillId="0" borderId="6" xfId="0" applyFont="1" applyBorder="1" applyAlignment="1">
      <alignment horizontal="left" vertical="center"/>
    </xf>
    <xf numFmtId="0" fontId="49" fillId="0" borderId="8" xfId="0" applyFont="1" applyBorder="1" applyAlignment="1">
      <alignment horizontal="center" vertical="center"/>
    </xf>
    <xf numFmtId="0" fontId="2" fillId="0" borderId="0" xfId="1" applyAlignment="1">
      <alignment horizontal="left"/>
    </xf>
    <xf numFmtId="0" fontId="0" fillId="0" borderId="2" xfId="0" applyBorder="1"/>
    <xf numFmtId="0" fontId="0" fillId="0" borderId="80" xfId="0" applyBorder="1"/>
    <xf numFmtId="0" fontId="0" fillId="0" borderId="81" xfId="0" applyBorder="1"/>
    <xf numFmtId="0" fontId="0" fillId="0" borderId="82" xfId="0" applyBorder="1"/>
    <xf numFmtId="0" fontId="0" fillId="0" borderId="83" xfId="0" applyBorder="1"/>
    <xf numFmtId="0" fontId="62" fillId="0" borderId="0" xfId="0" applyFont="1" applyAlignment="1">
      <alignment horizontal="center"/>
    </xf>
    <xf numFmtId="0" fontId="7" fillId="0" borderId="2" xfId="0" applyFont="1" applyBorder="1" applyAlignment="1">
      <alignment vertical="center"/>
    </xf>
    <xf numFmtId="0" fontId="7" fillId="0" borderId="3" xfId="0" applyFont="1" applyBorder="1" applyAlignment="1">
      <alignment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7" fillId="0" borderId="6" xfId="0" applyFont="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 xfId="0" applyFont="1" applyBorder="1" applyAlignment="1">
      <alignment horizontal="center" vertical="center"/>
    </xf>
    <xf numFmtId="0" fontId="7" fillId="0" borderId="16" xfId="0" applyFont="1" applyBorder="1" applyAlignment="1">
      <alignment horizontal="center" vertical="center"/>
    </xf>
    <xf numFmtId="0" fontId="7" fillId="0" borderId="15" xfId="0" applyFont="1" applyBorder="1" applyAlignment="1">
      <alignment horizontal="center" vertical="center"/>
    </xf>
    <xf numFmtId="0" fontId="7" fillId="0" borderId="7" xfId="0" applyFont="1" applyBorder="1" applyAlignment="1">
      <alignment horizontal="center" vertical="center"/>
    </xf>
    <xf numFmtId="0" fontId="7" fillId="0" borderId="17" xfId="0" applyFont="1" applyBorder="1" applyAlignment="1">
      <alignment horizontal="center" vertical="center"/>
    </xf>
    <xf numFmtId="0" fontId="7" fillId="0" borderId="16" xfId="0" applyFont="1" applyBorder="1" applyAlignment="1">
      <alignment horizontal="left" vertical="center"/>
    </xf>
    <xf numFmtId="0" fontId="10" fillId="0" borderId="15" xfId="0" applyFont="1" applyBorder="1" applyAlignment="1">
      <alignment vertical="center"/>
    </xf>
    <xf numFmtId="0" fontId="7" fillId="0" borderId="16" xfId="0" applyFont="1" applyBorder="1" applyAlignment="1">
      <alignment vertical="center"/>
    </xf>
    <xf numFmtId="0" fontId="7" fillId="0" borderId="17" xfId="0" applyFont="1" applyBorder="1" applyAlignment="1">
      <alignment vertical="center"/>
    </xf>
    <xf numFmtId="0" fontId="7" fillId="0" borderId="0" xfId="0" applyFont="1" applyAlignment="1">
      <alignment horizontal="left"/>
    </xf>
    <xf numFmtId="0" fontId="75" fillId="0" borderId="18" xfId="0" applyFont="1" applyBorder="1" applyAlignment="1">
      <alignment vertical="center"/>
    </xf>
    <xf numFmtId="0" fontId="74" fillId="55" borderId="11" xfId="0" applyFont="1" applyFill="1" applyBorder="1" applyAlignment="1">
      <alignment vertical="center"/>
    </xf>
    <xf numFmtId="0" fontId="74" fillId="55" borderId="12" xfId="0" applyFont="1" applyFill="1" applyBorder="1" applyAlignment="1">
      <alignment vertical="center"/>
    </xf>
    <xf numFmtId="0" fontId="76" fillId="40" borderId="15" xfId="0" applyFont="1" applyFill="1" applyBorder="1" applyAlignment="1">
      <alignment horizontal="center" vertical="center" wrapText="1"/>
    </xf>
    <xf numFmtId="0" fontId="74" fillId="40" borderId="17" xfId="0" applyFont="1" applyFill="1" applyBorder="1" applyAlignment="1">
      <alignment horizontal="center" vertical="center" wrapText="1"/>
    </xf>
    <xf numFmtId="0" fontId="0" fillId="48" borderId="0" xfId="0" applyFill="1" applyAlignment="1">
      <alignment vertical="top"/>
    </xf>
    <xf numFmtId="0" fontId="0" fillId="48" borderId="0" xfId="0" applyFill="1"/>
    <xf numFmtId="0" fontId="2" fillId="48" borderId="0" xfId="1" applyFill="1"/>
    <xf numFmtId="0" fontId="86" fillId="48" borderId="0" xfId="0" applyFont="1" applyFill="1" applyAlignment="1">
      <alignment vertical="top"/>
    </xf>
    <xf numFmtId="0" fontId="0" fillId="0" borderId="84" xfId="0" applyBorder="1"/>
    <xf numFmtId="0" fontId="0" fillId="0" borderId="84" xfId="0" applyBorder="1" applyAlignment="1">
      <alignment horizontal="center"/>
    </xf>
    <xf numFmtId="0" fontId="1" fillId="0" borderId="85" xfId="0" applyFont="1" applyBorder="1" applyAlignment="1">
      <alignment horizontal="center" vertical="center" wrapText="1"/>
    </xf>
    <xf numFmtId="0" fontId="1" fillId="0" borderId="78" xfId="0" applyFont="1" applyBorder="1" applyAlignment="1">
      <alignment horizontal="center"/>
    </xf>
    <xf numFmtId="0" fontId="1" fillId="0" borderId="84" xfId="0" applyFont="1" applyBorder="1" applyAlignment="1">
      <alignment horizontal="center" vertical="center" wrapText="1"/>
    </xf>
    <xf numFmtId="167" fontId="0" fillId="0" borderId="0" xfId="0" applyNumberFormat="1" applyAlignment="1">
      <alignment horizontal="center"/>
    </xf>
    <xf numFmtId="0" fontId="87" fillId="0" borderId="9" xfId="0" applyFont="1" applyBorder="1"/>
    <xf numFmtId="0" fontId="0" fillId="0" borderId="9" xfId="0" applyBorder="1" applyAlignment="1">
      <alignment horizontal="center"/>
    </xf>
    <xf numFmtId="167" fontId="0" fillId="0" borderId="9" xfId="0" applyNumberFormat="1" applyBorder="1" applyAlignment="1">
      <alignment horizontal="center"/>
    </xf>
    <xf numFmtId="0" fontId="1" fillId="41" borderId="2" xfId="0" applyFont="1" applyFill="1" applyBorder="1" applyAlignment="1">
      <alignment horizontal="left"/>
    </xf>
    <xf numFmtId="0" fontId="0" fillId="41" borderId="3" xfId="0" applyFill="1" applyBorder="1" applyAlignment="1">
      <alignment horizontal="center"/>
    </xf>
    <xf numFmtId="0" fontId="0" fillId="41" borderId="3" xfId="0" applyFill="1" applyBorder="1"/>
    <xf numFmtId="0" fontId="0" fillId="41" borderId="4" xfId="0" applyFill="1" applyBorder="1" applyAlignment="1">
      <alignment horizontal="center"/>
    </xf>
    <xf numFmtId="0" fontId="1" fillId="3" borderId="30" xfId="0" applyFont="1" applyFill="1" applyBorder="1" applyAlignment="1">
      <alignment horizontal="left"/>
    </xf>
    <xf numFmtId="0" fontId="0" fillId="48" borderId="88" xfId="0" applyFill="1" applyBorder="1" applyAlignment="1">
      <alignment horizontal="center"/>
    </xf>
    <xf numFmtId="0" fontId="0" fillId="48" borderId="5" xfId="0" applyFill="1" applyBorder="1" applyAlignment="1">
      <alignment horizontal="left"/>
    </xf>
    <xf numFmtId="0" fontId="0" fillId="48" borderId="6" xfId="0" applyFill="1" applyBorder="1" applyAlignment="1">
      <alignment horizontal="center"/>
    </xf>
    <xf numFmtId="0" fontId="1" fillId="3" borderId="89" xfId="0" applyFont="1" applyFill="1" applyBorder="1" applyAlignment="1">
      <alignment horizontal="left"/>
    </xf>
    <xf numFmtId="0" fontId="0" fillId="48" borderId="90" xfId="0" applyFill="1" applyBorder="1" applyAlignment="1">
      <alignment horizontal="center"/>
    </xf>
    <xf numFmtId="0" fontId="1" fillId="3" borderId="91" xfId="0" applyFont="1" applyFill="1" applyBorder="1" applyAlignment="1">
      <alignment horizontal="left"/>
    </xf>
    <xf numFmtId="0" fontId="0" fillId="48" borderId="92" xfId="0" applyFill="1" applyBorder="1" applyAlignment="1">
      <alignment horizontal="center"/>
    </xf>
    <xf numFmtId="0" fontId="0" fillId="48" borderId="93" xfId="0" applyFill="1" applyBorder="1" applyAlignment="1">
      <alignment horizontal="center"/>
    </xf>
    <xf numFmtId="0" fontId="1" fillId="41" borderId="5" xfId="0" applyFont="1" applyFill="1" applyBorder="1" applyAlignment="1">
      <alignment horizontal="left"/>
    </xf>
    <xf numFmtId="0" fontId="0" fillId="41" borderId="6" xfId="0" applyFill="1" applyBorder="1" applyAlignment="1">
      <alignment horizontal="center"/>
    </xf>
    <xf numFmtId="0" fontId="0" fillId="48" borderId="94" xfId="0" applyFill="1" applyBorder="1"/>
    <xf numFmtId="0" fontId="2" fillId="48" borderId="0" xfId="1" applyFill="1" applyBorder="1"/>
    <xf numFmtId="0" fontId="2" fillId="48" borderId="0" xfId="1" applyFill="1" applyBorder="1" applyAlignment="1">
      <alignment horizontal="left" vertical="center" readingOrder="1"/>
    </xf>
    <xf numFmtId="0" fontId="2" fillId="48" borderId="94" xfId="1" applyFill="1" applyBorder="1"/>
    <xf numFmtId="0" fontId="0" fillId="48" borderId="95" xfId="0" applyFill="1" applyBorder="1"/>
    <xf numFmtId="0" fontId="2" fillId="48" borderId="1" xfId="1" applyFill="1" applyBorder="1"/>
    <xf numFmtId="0" fontId="5" fillId="48" borderId="1" xfId="0" applyFont="1" applyFill="1" applyBorder="1" applyAlignment="1">
      <alignment horizontal="left" vertical="center" indent="1" readingOrder="1"/>
    </xf>
    <xf numFmtId="0" fontId="0" fillId="48" borderId="1" xfId="0" applyFill="1" applyBorder="1" applyAlignment="1">
      <alignment horizontal="center"/>
    </xf>
    <xf numFmtId="0" fontId="0" fillId="48" borderId="8" xfId="0" applyFill="1" applyBorder="1" applyAlignment="1">
      <alignment horizontal="center"/>
    </xf>
    <xf numFmtId="9" fontId="26" fillId="0" borderId="0" xfId="3" applyFont="1" applyFill="1" applyBorder="1" applyAlignment="1">
      <alignment horizontal="center"/>
    </xf>
    <xf numFmtId="0" fontId="1" fillId="41" borderId="77" xfId="0" applyFont="1" applyFill="1" applyBorder="1" applyAlignment="1">
      <alignment horizontal="center"/>
    </xf>
    <xf numFmtId="0" fontId="1" fillId="41" borderId="81" xfId="0" applyFont="1" applyFill="1" applyBorder="1" applyAlignment="1">
      <alignment horizontal="center"/>
    </xf>
    <xf numFmtId="0" fontId="0" fillId="48" borderId="96" xfId="0" applyFill="1" applyBorder="1" applyAlignment="1">
      <alignment horizontal="center"/>
    </xf>
    <xf numFmtId="0" fontId="0" fillId="48" borderId="97" xfId="0" applyFill="1" applyBorder="1" applyAlignment="1">
      <alignment horizontal="center"/>
    </xf>
    <xf numFmtId="1" fontId="0" fillId="48" borderId="97" xfId="0" applyNumberFormat="1" applyFill="1" applyBorder="1" applyAlignment="1">
      <alignment horizontal="center"/>
    </xf>
    <xf numFmtId="0" fontId="0" fillId="48" borderId="5" xfId="0" applyFill="1" applyBorder="1"/>
    <xf numFmtId="0" fontId="0" fillId="48" borderId="98" xfId="0" applyFill="1" applyBorder="1" applyAlignment="1">
      <alignment horizontal="center"/>
    </xf>
    <xf numFmtId="0" fontId="76" fillId="48" borderId="1" xfId="0" applyFont="1" applyFill="1" applyBorder="1" applyAlignment="1">
      <alignment horizontal="left" vertical="center" indent="7" readingOrder="1"/>
    </xf>
    <xf numFmtId="0" fontId="1" fillId="3" borderId="96" xfId="0" applyFont="1" applyFill="1" applyBorder="1" applyAlignment="1">
      <alignment horizontal="left"/>
    </xf>
    <xf numFmtId="1" fontId="0" fillId="48" borderId="87" xfId="2" applyNumberFormat="1" applyFont="1" applyFill="1" applyBorder="1" applyAlignment="1">
      <alignment horizontal="center"/>
    </xf>
    <xf numFmtId="0" fontId="1" fillId="3" borderId="98" xfId="0" applyFont="1" applyFill="1" applyBorder="1" applyAlignment="1">
      <alignment horizontal="left"/>
    </xf>
    <xf numFmtId="0" fontId="2" fillId="0" borderId="0" xfId="1" applyAlignment="1">
      <alignment horizontal="left" vertical="center" indent="1" readingOrder="1"/>
    </xf>
    <xf numFmtId="0" fontId="90" fillId="0" borderId="0" xfId="0" applyFont="1" applyAlignment="1">
      <alignment horizontal="left" vertical="center" indent="1" readingOrder="1"/>
    </xf>
    <xf numFmtId="0" fontId="2" fillId="0" borderId="0" xfId="1" applyFill="1" applyBorder="1"/>
    <xf numFmtId="167" fontId="0" fillId="0" borderId="0" xfId="2" applyNumberFormat="1" applyFont="1" applyAlignment="1">
      <alignment horizontal="center"/>
    </xf>
    <xf numFmtId="0" fontId="1" fillId="3" borderId="36" xfId="0" applyFont="1" applyFill="1" applyBorder="1" applyAlignment="1">
      <alignment horizontal="center"/>
    </xf>
    <xf numFmtId="0" fontId="1" fillId="3" borderId="80" xfId="0" applyFont="1" applyFill="1" applyBorder="1" applyAlignment="1">
      <alignment horizontal="center"/>
    </xf>
    <xf numFmtId="0" fontId="0" fillId="48" borderId="6" xfId="0" applyFill="1" applyBorder="1"/>
    <xf numFmtId="0" fontId="5" fillId="41" borderId="3" xfId="0" applyFont="1" applyFill="1" applyBorder="1" applyAlignment="1">
      <alignment horizontal="left" vertical="center" indent="1" readingOrder="1"/>
    </xf>
    <xf numFmtId="0" fontId="1" fillId="3" borderId="99" xfId="0" applyFont="1" applyFill="1" applyBorder="1"/>
    <xf numFmtId="0" fontId="2" fillId="3" borderId="35" xfId="1" applyFill="1" applyBorder="1" applyAlignment="1">
      <alignment horizontal="left" vertical="center" readingOrder="1"/>
    </xf>
    <xf numFmtId="0" fontId="5" fillId="3" borderId="35" xfId="0" applyFont="1" applyFill="1" applyBorder="1" applyAlignment="1">
      <alignment horizontal="left" vertical="center" indent="1" readingOrder="1"/>
    </xf>
    <xf numFmtId="0" fontId="0" fillId="3" borderId="35" xfId="0" applyFill="1" applyBorder="1" applyAlignment="1">
      <alignment horizontal="center"/>
    </xf>
    <xf numFmtId="0" fontId="0" fillId="3" borderId="100" xfId="0" applyFill="1" applyBorder="1" applyAlignment="1">
      <alignment horizontal="center"/>
    </xf>
    <xf numFmtId="0" fontId="91" fillId="48" borderId="102" xfId="0" applyFont="1" applyFill="1" applyBorder="1" applyAlignment="1">
      <alignment horizontal="left"/>
    </xf>
    <xf numFmtId="1" fontId="0" fillId="0" borderId="0" xfId="2" applyNumberFormat="1" applyFont="1" applyFill="1" applyAlignment="1">
      <alignment horizontal="center"/>
    </xf>
    <xf numFmtId="9" fontId="0" fillId="0" borderId="0" xfId="3" applyFont="1" applyBorder="1" applyAlignment="1">
      <alignment horizontal="center"/>
    </xf>
    <xf numFmtId="0" fontId="93" fillId="0" borderId="0" xfId="0" applyFont="1"/>
    <xf numFmtId="0" fontId="0" fillId="3" borderId="2" xfId="0" applyFill="1" applyBorder="1" applyAlignment="1">
      <alignment horizontal="center"/>
    </xf>
    <xf numFmtId="0" fontId="1" fillId="3" borderId="81" xfId="0" applyFont="1" applyFill="1" applyBorder="1" applyAlignment="1">
      <alignment horizontal="center"/>
    </xf>
    <xf numFmtId="167" fontId="0" fillId="48" borderId="96" xfId="2" applyNumberFormat="1" applyFont="1" applyFill="1" applyBorder="1" applyAlignment="1">
      <alignment horizontal="center"/>
    </xf>
    <xf numFmtId="9" fontId="0" fillId="48" borderId="97" xfId="0" applyNumberFormat="1" applyFill="1" applyBorder="1" applyAlignment="1">
      <alignment horizontal="center"/>
    </xf>
    <xf numFmtId="0" fontId="7" fillId="48" borderId="5" xfId="0" applyFont="1" applyFill="1" applyBorder="1" applyAlignment="1">
      <alignment horizontal="left"/>
    </xf>
    <xf numFmtId="0" fontId="7" fillId="48" borderId="6" xfId="0" applyFont="1" applyFill="1" applyBorder="1" applyAlignment="1">
      <alignment horizontal="center"/>
    </xf>
    <xf numFmtId="0" fontId="10" fillId="48" borderId="5" xfId="0" applyFont="1" applyFill="1" applyBorder="1" applyAlignment="1">
      <alignment horizontal="left"/>
    </xf>
    <xf numFmtId="0" fontId="7" fillId="48" borderId="7" xfId="0" applyFont="1" applyFill="1" applyBorder="1" applyAlignment="1">
      <alignment horizontal="left"/>
    </xf>
    <xf numFmtId="0" fontId="7" fillId="48" borderId="1" xfId="0" applyFont="1" applyFill="1" applyBorder="1" applyAlignment="1">
      <alignment horizontal="left"/>
    </xf>
    <xf numFmtId="0" fontId="7" fillId="48" borderId="1" xfId="0" applyFont="1" applyFill="1" applyBorder="1"/>
    <xf numFmtId="0" fontId="7" fillId="48" borderId="1" xfId="0" applyFont="1" applyFill="1" applyBorder="1" applyAlignment="1">
      <alignment horizontal="center"/>
    </xf>
    <xf numFmtId="0" fontId="7" fillId="48" borderId="8" xfId="0" applyFont="1" applyFill="1" applyBorder="1" applyAlignment="1">
      <alignment horizontal="center"/>
    </xf>
    <xf numFmtId="1" fontId="0" fillId="0" borderId="0" xfId="2" applyNumberFormat="1" applyFont="1" applyBorder="1" applyAlignment="1">
      <alignment horizontal="center"/>
    </xf>
    <xf numFmtId="167" fontId="0" fillId="0" borderId="0" xfId="2" applyNumberFormat="1" applyFont="1" applyBorder="1" applyAlignment="1">
      <alignment horizontal="center"/>
    </xf>
    <xf numFmtId="0" fontId="49" fillId="51" borderId="15" xfId="0" applyFont="1" applyFill="1" applyBorder="1" applyAlignment="1">
      <alignment horizontal="center" vertical="center"/>
    </xf>
    <xf numFmtId="0" fontId="50" fillId="51" borderId="16" xfId="0" applyFont="1" applyFill="1" applyBorder="1" applyAlignment="1">
      <alignment horizontal="center" vertical="center"/>
    </xf>
    <xf numFmtId="0" fontId="50" fillId="53" borderId="16" xfId="0" applyFont="1" applyFill="1" applyBorder="1" applyAlignment="1">
      <alignment horizontal="center" vertical="center"/>
    </xf>
    <xf numFmtId="0" fontId="50" fillId="52" borderId="16" xfId="0" applyFont="1" applyFill="1" applyBorder="1" applyAlignment="1">
      <alignment horizontal="center" vertical="center"/>
    </xf>
    <xf numFmtId="0" fontId="7" fillId="52" borderId="16" xfId="9" applyFont="1" applyFill="1" applyBorder="1" applyAlignment="1">
      <alignment horizontal="center" vertical="center"/>
    </xf>
    <xf numFmtId="0" fontId="50" fillId="50" borderId="16" xfId="0" applyFont="1" applyFill="1" applyBorder="1" applyAlignment="1">
      <alignment horizontal="center" vertical="center"/>
    </xf>
    <xf numFmtId="0" fontId="49" fillId="51" borderId="16" xfId="0" applyFont="1" applyFill="1" applyBorder="1" applyAlignment="1">
      <alignment horizontal="center" vertical="center"/>
    </xf>
    <xf numFmtId="0" fontId="49" fillId="52" borderId="16" xfId="0" applyFont="1" applyFill="1" applyBorder="1" applyAlignment="1">
      <alignment horizontal="center" vertical="center"/>
    </xf>
    <xf numFmtId="0" fontId="49" fillId="50" borderId="16" xfId="0" applyFont="1" applyFill="1" applyBorder="1" applyAlignment="1">
      <alignment horizontal="center" vertical="center"/>
    </xf>
    <xf numFmtId="0" fontId="7" fillId="52" borderId="17" xfId="9" applyFont="1" applyFill="1" applyBorder="1" applyAlignment="1">
      <alignment horizontal="center" vertical="center"/>
    </xf>
    <xf numFmtId="0" fontId="7" fillId="0" borderId="77" xfId="0" applyFont="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167" fontId="7" fillId="0" borderId="17" xfId="0" applyNumberFormat="1" applyFont="1" applyBorder="1" applyAlignment="1">
      <alignment horizontal="center"/>
    </xf>
    <xf numFmtId="168" fontId="7" fillId="0" borderId="17" xfId="0" applyNumberFormat="1" applyFont="1" applyBorder="1" applyAlignment="1">
      <alignment horizontal="center"/>
    </xf>
    <xf numFmtId="0" fontId="0" fillId="48" borderId="0" xfId="0" applyFill="1" applyAlignment="1">
      <alignment horizontal="center" vertical="center"/>
    </xf>
    <xf numFmtId="168" fontId="0" fillId="0" borderId="0" xfId="0" applyNumberFormat="1" applyAlignment="1">
      <alignment horizontal="center" vertical="center"/>
    </xf>
    <xf numFmtId="0" fontId="11" fillId="0" borderId="0" xfId="0" applyFont="1" applyAlignment="1">
      <alignment horizontal="center" vertical="center"/>
    </xf>
    <xf numFmtId="9" fontId="0" fillId="0" borderId="0" xfId="0" applyNumberFormat="1" applyAlignment="1">
      <alignment horizontal="center" vertical="center"/>
    </xf>
    <xf numFmtId="168" fontId="0" fillId="0" borderId="0" xfId="3" applyNumberFormat="1" applyFont="1" applyAlignment="1">
      <alignment horizontal="center"/>
    </xf>
    <xf numFmtId="0" fontId="68" fillId="0" borderId="0" xfId="0" applyFont="1"/>
    <xf numFmtId="0" fontId="26" fillId="0" borderId="0" xfId="0" applyFont="1" applyAlignment="1">
      <alignment horizontal="center" vertical="center"/>
    </xf>
    <xf numFmtId="0" fontId="55" fillId="44" borderId="106" xfId="0" applyFont="1" applyFill="1" applyBorder="1" applyAlignment="1">
      <alignment horizontal="center" vertical="center" wrapText="1"/>
    </xf>
    <xf numFmtId="0" fontId="47" fillId="0" borderId="12" xfId="0" applyFont="1" applyBorder="1" applyAlignment="1">
      <alignment horizontal="center" vertical="center" wrapText="1"/>
    </xf>
    <xf numFmtId="0" fontId="44" fillId="0" borderId="12" xfId="0" applyFont="1" applyBorder="1" applyAlignment="1">
      <alignment horizontal="center"/>
    </xf>
    <xf numFmtId="0" fontId="44" fillId="0" borderId="12" xfId="0" applyFont="1" applyBorder="1" applyAlignment="1">
      <alignment horizontal="center" vertical="center"/>
    </xf>
    <xf numFmtId="0" fontId="94" fillId="0" borderId="12" xfId="0" applyFont="1" applyBorder="1" applyAlignment="1">
      <alignment horizontal="center" vertical="center"/>
    </xf>
    <xf numFmtId="9" fontId="50" fillId="0" borderId="13" xfId="3" applyFont="1" applyFill="1" applyBorder="1" applyAlignment="1">
      <alignment horizontal="center" vertical="center"/>
    </xf>
    <xf numFmtId="168" fontId="50" fillId="0" borderId="3" xfId="3" applyNumberFormat="1" applyFont="1" applyFill="1" applyBorder="1" applyAlignment="1">
      <alignment horizontal="center" vertical="center"/>
    </xf>
    <xf numFmtId="0" fontId="50" fillId="0" borderId="2" xfId="0" applyFont="1" applyBorder="1" applyAlignment="1">
      <alignment horizontal="center" vertical="center"/>
    </xf>
    <xf numFmtId="0" fontId="50" fillId="0" borderId="5" xfId="0" applyFont="1" applyBorder="1" applyAlignment="1">
      <alignment horizontal="center" vertical="center"/>
    </xf>
    <xf numFmtId="0" fontId="50" fillId="0" borderId="109" xfId="0" applyFont="1" applyBorder="1" applyAlignment="1">
      <alignment horizontal="center" vertical="center"/>
    </xf>
    <xf numFmtId="0" fontId="50" fillId="0" borderId="84" xfId="0" applyFont="1" applyBorder="1" applyAlignment="1">
      <alignment horizontal="center" vertical="center"/>
    </xf>
    <xf numFmtId="0" fontId="44" fillId="47" borderId="18" xfId="0" applyFont="1" applyFill="1" applyBorder="1" applyAlignment="1">
      <alignment horizontal="center"/>
    </xf>
    <xf numFmtId="0" fontId="94" fillId="0" borderId="3" xfId="0" applyFont="1" applyBorder="1" applyAlignment="1">
      <alignment horizontal="center" vertical="center"/>
    </xf>
    <xf numFmtId="0" fontId="50" fillId="0" borderId="0" xfId="0" applyFont="1" applyAlignment="1">
      <alignment horizontal="center"/>
    </xf>
    <xf numFmtId="0" fontId="94" fillId="0" borderId="0" xfId="0" applyFont="1" applyAlignment="1">
      <alignment horizontal="center"/>
    </xf>
    <xf numFmtId="168" fontId="50" fillId="0" borderId="0" xfId="3" applyNumberFormat="1" applyFont="1" applyFill="1" applyBorder="1" applyAlignment="1">
      <alignment horizontal="center"/>
    </xf>
    <xf numFmtId="0" fontId="49" fillId="0" borderId="1" xfId="0" applyFont="1" applyBorder="1"/>
    <xf numFmtId="0" fontId="49" fillId="0" borderId="1" xfId="0" applyFont="1" applyBorder="1" applyAlignment="1">
      <alignment horizontal="center"/>
    </xf>
    <xf numFmtId="0" fontId="50" fillId="0" borderId="1" xfId="0" applyFont="1" applyBorder="1" applyAlignment="1">
      <alignment horizontal="center"/>
    </xf>
    <xf numFmtId="0" fontId="94" fillId="0" borderId="1" xfId="0" applyFont="1" applyBorder="1" applyAlignment="1">
      <alignment horizontal="center"/>
    </xf>
    <xf numFmtId="168" fontId="50" fillId="0" borderId="1" xfId="3" applyNumberFormat="1" applyFont="1" applyFill="1" applyBorder="1" applyAlignment="1">
      <alignment horizontal="center"/>
    </xf>
    <xf numFmtId="0" fontId="46" fillId="0" borderId="2" xfId="0" applyFont="1" applyBorder="1" applyAlignment="1">
      <alignment horizontal="right"/>
    </xf>
    <xf numFmtId="0" fontId="50" fillId="0" borderId="104" xfId="0" applyFont="1" applyBorder="1" applyAlignment="1">
      <alignment horizontal="center"/>
    </xf>
    <xf numFmtId="168" fontId="50" fillId="0" borderId="3" xfId="3" applyNumberFormat="1" applyFont="1" applyFill="1" applyBorder="1" applyAlignment="1">
      <alignment horizontal="center"/>
    </xf>
    <xf numFmtId="0" fontId="49" fillId="0" borderId="5" xfId="0" applyFont="1" applyBorder="1" applyAlignment="1">
      <alignment horizontal="right"/>
    </xf>
    <xf numFmtId="0" fontId="50" fillId="0" borderId="105" xfId="0" applyFont="1" applyBorder="1" applyAlignment="1">
      <alignment horizontal="center"/>
    </xf>
    <xf numFmtId="0" fontId="44" fillId="47" borderId="18" xfId="0" applyFont="1" applyFill="1" applyBorder="1" applyAlignment="1">
      <alignment horizontal="center" vertical="center"/>
    </xf>
    <xf numFmtId="0" fontId="49" fillId="0" borderId="7" xfId="0" applyFont="1" applyBorder="1" applyAlignment="1">
      <alignment horizontal="right"/>
    </xf>
    <xf numFmtId="0" fontId="50" fillId="2" borderId="1" xfId="0" applyFont="1" applyFill="1" applyBorder="1" applyAlignment="1">
      <alignment horizontal="center"/>
    </xf>
    <xf numFmtId="0" fontId="50" fillId="0" borderId="108" xfId="0" applyFont="1" applyBorder="1" applyAlignment="1">
      <alignment horizontal="center"/>
    </xf>
    <xf numFmtId="168" fontId="0" fillId="0" borderId="0" xfId="3" applyNumberFormat="1" applyFont="1"/>
    <xf numFmtId="168" fontId="0" fillId="0" borderId="0" xfId="0" applyNumberFormat="1"/>
    <xf numFmtId="0" fontId="70" fillId="0" borderId="0" xfId="0" applyFont="1" applyAlignment="1">
      <alignment horizontal="left" vertical="center"/>
    </xf>
    <xf numFmtId="0" fontId="2" fillId="48" borderId="0" xfId="1" applyFill="1" applyAlignment="1">
      <alignment horizontal="left"/>
    </xf>
    <xf numFmtId="0" fontId="10" fillId="0" borderId="9" xfId="0" applyFont="1" applyBorder="1"/>
    <xf numFmtId="0" fontId="1" fillId="0" borderId="84" xfId="0" applyFont="1" applyBorder="1" applyAlignment="1">
      <alignment horizontal="center"/>
    </xf>
    <xf numFmtId="167" fontId="7" fillId="0" borderId="84" xfId="0" applyNumberFormat="1" applyFont="1" applyBorder="1" applyAlignment="1">
      <alignment horizontal="center"/>
    </xf>
    <xf numFmtId="2" fontId="0" fillId="0" borderId="0" xfId="0" applyNumberFormat="1" applyAlignment="1">
      <alignment horizontal="center"/>
    </xf>
    <xf numFmtId="0" fontId="7" fillId="62" borderId="90" xfId="0" applyFont="1" applyFill="1" applyBorder="1" applyAlignment="1">
      <alignment horizontal="left"/>
    </xf>
    <xf numFmtId="0" fontId="7" fillId="62" borderId="93" xfId="0" applyFont="1" applyFill="1" applyBorder="1" applyAlignment="1">
      <alignment horizontal="left"/>
    </xf>
    <xf numFmtId="0" fontId="1" fillId="3" borderId="2" xfId="0" applyFont="1" applyFill="1" applyBorder="1" applyAlignment="1">
      <alignment horizontal="center"/>
    </xf>
    <xf numFmtId="0" fontId="1" fillId="3" borderId="4" xfId="0" applyFont="1" applyFill="1" applyBorder="1" applyAlignment="1">
      <alignment horizontal="center"/>
    </xf>
    <xf numFmtId="0" fontId="2" fillId="0" borderId="6" xfId="1" applyBorder="1"/>
    <xf numFmtId="0" fontId="0" fillId="0" borderId="3" xfId="0" applyBorder="1"/>
    <xf numFmtId="0" fontId="0" fillId="0" borderId="4" xfId="0" applyBorder="1"/>
    <xf numFmtId="0" fontId="2" fillId="0" borderId="7" xfId="1" applyBorder="1"/>
    <xf numFmtId="0" fontId="2" fillId="0" borderId="8" xfId="1" applyBorder="1"/>
    <xf numFmtId="0" fontId="1" fillId="0" borderId="15" xfId="0" applyFont="1" applyBorder="1" applyAlignment="1">
      <alignment horizontal="left"/>
    </xf>
    <xf numFmtId="0" fontId="0" fillId="3" borderId="16" xfId="0" applyFill="1" applyBorder="1" applyAlignment="1">
      <alignment horizontal="left"/>
    </xf>
    <xf numFmtId="0" fontId="0" fillId="65" borderId="16" xfId="0" applyFill="1" applyBorder="1"/>
    <xf numFmtId="0" fontId="62" fillId="0" borderId="0" xfId="0" applyFont="1" applyAlignment="1">
      <alignment horizontal="left"/>
    </xf>
    <xf numFmtId="0" fontId="83" fillId="0" borderId="0" xfId="0" applyFont="1" applyAlignment="1">
      <alignment vertical="center" wrapText="1"/>
    </xf>
    <xf numFmtId="0" fontId="84" fillId="0" borderId="0" xfId="0" applyFont="1" applyAlignment="1">
      <alignment horizontal="center"/>
    </xf>
    <xf numFmtId="0" fontId="84" fillId="0" borderId="0" xfId="0" applyFont="1"/>
    <xf numFmtId="1" fontId="84" fillId="0" borderId="0" xfId="2" applyNumberFormat="1" applyFont="1" applyFill="1" applyBorder="1" applyAlignment="1">
      <alignment horizontal="center"/>
    </xf>
    <xf numFmtId="9" fontId="84" fillId="0" borderId="0" xfId="3" applyFont="1" applyFill="1" applyBorder="1"/>
    <xf numFmtId="1" fontId="84" fillId="0" borderId="0" xfId="0" applyNumberFormat="1" applyFont="1"/>
    <xf numFmtId="1" fontId="62" fillId="0" borderId="0" xfId="0" applyNumberFormat="1" applyFont="1"/>
    <xf numFmtId="164" fontId="62" fillId="0" borderId="0" xfId="0" applyNumberFormat="1" applyFont="1"/>
    <xf numFmtId="1" fontId="84" fillId="66" borderId="0" xfId="0" applyNumberFormat="1" applyFont="1" applyFill="1"/>
    <xf numFmtId="1" fontId="62" fillId="66" borderId="0" xfId="0" applyNumberFormat="1" applyFont="1" applyFill="1"/>
    <xf numFmtId="164" fontId="62" fillId="66" borderId="0" xfId="0" applyNumberFormat="1" applyFont="1" applyFill="1"/>
    <xf numFmtId="0" fontId="97" fillId="0" borderId="0" xfId="0" applyFont="1" applyAlignment="1">
      <alignment horizontal="center"/>
    </xf>
    <xf numFmtId="166" fontId="1" fillId="0" borderId="0" xfId="2" applyNumberFormat="1" applyFont="1" applyFill="1" applyBorder="1" applyAlignment="1">
      <alignment horizontal="left" vertical="center"/>
    </xf>
    <xf numFmtId="168" fontId="5" fillId="0" borderId="0" xfId="3" applyNumberFormat="1" applyFont="1" applyFill="1" applyBorder="1" applyAlignment="1">
      <alignment vertical="center"/>
    </xf>
    <xf numFmtId="168" fontId="0" fillId="0" borderId="0" xfId="3" applyNumberFormat="1" applyFont="1" applyFill="1" applyAlignment="1"/>
    <xf numFmtId="168" fontId="0" fillId="0" borderId="0" xfId="3" applyNumberFormat="1" applyFont="1" applyFill="1" applyBorder="1" applyAlignment="1">
      <alignment vertical="center"/>
    </xf>
    <xf numFmtId="168" fontId="0" fillId="0" borderId="0" xfId="3" applyNumberFormat="1" applyFont="1" applyAlignment="1">
      <alignment vertical="center"/>
    </xf>
    <xf numFmtId="168" fontId="7" fillId="0" borderId="0" xfId="3" applyNumberFormat="1" applyFont="1" applyFill="1" applyBorder="1" applyAlignment="1"/>
    <xf numFmtId="168" fontId="0" fillId="0" borderId="0" xfId="3" applyNumberFormat="1" applyFont="1" applyAlignment="1"/>
    <xf numFmtId="9" fontId="0" fillId="0" borderId="0" xfId="0" applyNumberFormat="1"/>
    <xf numFmtId="9" fontId="7" fillId="0" borderId="0" xfId="3" applyFont="1" applyFill="1" applyBorder="1"/>
    <xf numFmtId="9" fontId="0" fillId="0" borderId="0" xfId="3" applyFont="1" applyFill="1" applyBorder="1" applyAlignment="1"/>
    <xf numFmtId="9" fontId="0" fillId="0" borderId="0" xfId="3" applyFont="1" applyAlignment="1"/>
    <xf numFmtId="168" fontId="7" fillId="0" borderId="0" xfId="3" applyNumberFormat="1" applyFont="1" applyFill="1" applyBorder="1"/>
    <xf numFmtId="168" fontId="0" fillId="0" borderId="0" xfId="3" applyNumberFormat="1" applyFont="1" applyFill="1" applyBorder="1"/>
    <xf numFmtId="9" fontId="0" fillId="0" borderId="0" xfId="3" applyFont="1"/>
    <xf numFmtId="168" fontId="0" fillId="0" borderId="0" xfId="3" applyNumberFormat="1" applyFont="1" applyFill="1" applyBorder="1" applyAlignment="1">
      <alignment horizontal="center"/>
    </xf>
    <xf numFmtId="1" fontId="7" fillId="60" borderId="0" xfId="0" applyNumberFormat="1" applyFont="1" applyFill="1"/>
    <xf numFmtId="0" fontId="62" fillId="60" borderId="0" xfId="0" applyFont="1" applyFill="1"/>
    <xf numFmtId="0" fontId="0" fillId="60" borderId="0" xfId="0" applyFill="1"/>
    <xf numFmtId="1" fontId="7" fillId="66" borderId="0" xfId="0" applyNumberFormat="1" applyFont="1" applyFill="1"/>
    <xf numFmtId="0" fontId="62" fillId="66" borderId="0" xfId="0" applyFont="1" applyFill="1"/>
    <xf numFmtId="0" fontId="0" fillId="66" borderId="0" xfId="0" applyFill="1"/>
    <xf numFmtId="0" fontId="1" fillId="0" borderId="18"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9" fontId="49" fillId="0" borderId="3" xfId="3" applyFont="1" applyFill="1" applyBorder="1" applyAlignment="1">
      <alignment horizontal="center" vertical="center"/>
    </xf>
    <xf numFmtId="9" fontId="49" fillId="0" borderId="0" xfId="3" applyFont="1" applyFill="1" applyBorder="1" applyAlignment="1">
      <alignment horizontal="center" vertical="center"/>
    </xf>
    <xf numFmtId="9" fontId="49" fillId="0" borderId="1" xfId="3" applyFont="1" applyFill="1" applyBorder="1" applyAlignment="1">
      <alignment horizontal="center" vertical="center"/>
    </xf>
    <xf numFmtId="0" fontId="0" fillId="67" borderId="16" xfId="0" applyFill="1" applyBorder="1"/>
    <xf numFmtId="0" fontId="75" fillId="0" borderId="5" xfId="0" applyFont="1" applyBorder="1" applyAlignment="1">
      <alignment horizontal="center" vertical="center" wrapText="1"/>
    </xf>
    <xf numFmtId="0" fontId="10" fillId="0" borderId="3" xfId="0" applyFont="1" applyBorder="1" applyAlignment="1">
      <alignment horizontal="center" vertical="center" wrapText="1"/>
    </xf>
    <xf numFmtId="0" fontId="76" fillId="54" borderId="0" xfId="0" applyFont="1" applyFill="1" applyAlignment="1">
      <alignment horizontal="center" vertical="center" wrapText="1"/>
    </xf>
    <xf numFmtId="0" fontId="7" fillId="0" borderId="5" xfId="0" applyFont="1" applyBorder="1" applyAlignment="1">
      <alignment horizontal="center" vertical="center" wrapText="1"/>
    </xf>
    <xf numFmtId="0" fontId="7" fillId="0" borderId="0" xfId="0" applyFont="1" applyAlignment="1">
      <alignment horizontal="center" vertical="center" wrapText="1"/>
    </xf>
    <xf numFmtId="0" fontId="7" fillId="0" borderId="6" xfId="0" applyFont="1" applyBorder="1" applyAlignment="1">
      <alignment horizontal="center" vertical="center" wrapText="1"/>
    </xf>
    <xf numFmtId="0" fontId="74" fillId="46" borderId="3" xfId="0" applyFont="1" applyFill="1" applyBorder="1" applyAlignment="1">
      <alignment vertical="center"/>
    </xf>
    <xf numFmtId="0" fontId="74" fillId="46" borderId="4" xfId="0" applyFont="1" applyFill="1" applyBorder="1" applyAlignment="1">
      <alignment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5" fillId="0" borderId="15" xfId="0" applyFont="1" applyBorder="1" applyAlignment="1">
      <alignment vertical="center"/>
    </xf>
    <xf numFmtId="0" fontId="74" fillId="46" borderId="2" xfId="0" applyFont="1" applyFill="1" applyBorder="1" applyAlignment="1">
      <alignment vertical="center"/>
    </xf>
    <xf numFmtId="0" fontId="74" fillId="46" borderId="5" xfId="0" applyFont="1" applyFill="1" applyBorder="1" applyAlignment="1">
      <alignment vertical="center"/>
    </xf>
    <xf numFmtId="0" fontId="74" fillId="0" borderId="0" xfId="0" applyFont="1"/>
    <xf numFmtId="0" fontId="74" fillId="0" borderId="16" xfId="0" applyFont="1" applyBorder="1" applyAlignment="1">
      <alignment vertical="center"/>
    </xf>
    <xf numFmtId="0" fontId="74" fillId="46" borderId="0" xfId="0" applyFont="1" applyFill="1" applyAlignment="1">
      <alignment vertical="center"/>
    </xf>
    <xf numFmtId="9" fontId="74" fillId="0" borderId="6" xfId="0" applyNumberFormat="1" applyFont="1" applyBorder="1" applyAlignment="1">
      <alignment horizontal="center" vertical="center"/>
    </xf>
    <xf numFmtId="9" fontId="10" fillId="0" borderId="3" xfId="0" applyNumberFormat="1" applyFont="1" applyBorder="1" applyAlignment="1">
      <alignment horizontal="center" vertical="center" wrapText="1"/>
    </xf>
    <xf numFmtId="9" fontId="10" fillId="0" borderId="6" xfId="0" applyNumberFormat="1" applyFont="1" applyBorder="1" applyAlignment="1">
      <alignment horizontal="center" vertical="center" wrapText="1"/>
    </xf>
    <xf numFmtId="0" fontId="10" fillId="0" borderId="0" xfId="0" applyFont="1" applyAlignment="1">
      <alignment horizontal="center" vertical="center" wrapText="1"/>
    </xf>
    <xf numFmtId="9" fontId="10" fillId="0" borderId="0" xfId="0" applyNumberFormat="1" applyFont="1" applyAlignment="1">
      <alignment horizontal="center" vertical="center" wrapText="1"/>
    </xf>
    <xf numFmtId="0" fontId="74" fillId="0" borderId="16" xfId="0" applyFont="1" applyBorder="1" applyAlignment="1">
      <alignment vertical="center" wrapText="1"/>
    </xf>
    <xf numFmtId="0" fontId="75" fillId="0" borderId="7" xfId="0" applyFont="1" applyBorder="1" applyAlignment="1">
      <alignment horizontal="center" vertical="center" wrapText="1"/>
    </xf>
    <xf numFmtId="0" fontId="10" fillId="0" borderId="1" xfId="0" applyFont="1" applyBorder="1" applyAlignment="1">
      <alignment horizontal="center" vertical="center" wrapText="1"/>
    </xf>
    <xf numFmtId="9" fontId="10" fillId="0" borderId="1" xfId="0" applyNumberFormat="1" applyFont="1" applyBorder="1" applyAlignment="1">
      <alignment horizontal="center" vertical="center" wrapText="1"/>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8" xfId="0" applyFont="1" applyBorder="1" applyAlignment="1">
      <alignment horizontal="center" vertical="center" wrapText="1"/>
    </xf>
    <xf numFmtId="0" fontId="74" fillId="0" borderId="0" xfId="0" applyFont="1" applyAlignment="1">
      <alignment horizontal="left"/>
    </xf>
    <xf numFmtId="0" fontId="74" fillId="0" borderId="17" xfId="0" applyFont="1" applyBorder="1" applyAlignment="1">
      <alignment vertical="center" wrapText="1"/>
    </xf>
    <xf numFmtId="168" fontId="0" fillId="0" borderId="0" xfId="3" applyNumberFormat="1" applyFont="1" applyFill="1"/>
    <xf numFmtId="168" fontId="7" fillId="0" borderId="0" xfId="3" applyNumberFormat="1" applyFont="1" applyFill="1"/>
    <xf numFmtId="0" fontId="74" fillId="69" borderId="12" xfId="0" applyFont="1" applyFill="1" applyBorder="1" applyAlignment="1">
      <alignment vertical="center"/>
    </xf>
    <xf numFmtId="0" fontId="74" fillId="69" borderId="13" xfId="0" applyFont="1" applyFill="1" applyBorder="1" applyAlignment="1">
      <alignment vertical="center"/>
    </xf>
    <xf numFmtId="0" fontId="7" fillId="70" borderId="12" xfId="0" applyFont="1" applyFill="1" applyBorder="1" applyAlignment="1">
      <alignment vertical="center"/>
    </xf>
    <xf numFmtId="0" fontId="7" fillId="70" borderId="13" xfId="0" applyFont="1" applyFill="1" applyBorder="1" applyAlignment="1">
      <alignment vertical="center"/>
    </xf>
    <xf numFmtId="0" fontId="7" fillId="70" borderId="11" xfId="0" applyFont="1" applyFill="1" applyBorder="1" applyAlignment="1">
      <alignment vertical="center"/>
    </xf>
    <xf numFmtId="0" fontId="74" fillId="69" borderId="18" xfId="0" applyFont="1" applyFill="1" applyBorder="1" applyAlignment="1">
      <alignment vertical="center" wrapText="1"/>
    </xf>
    <xf numFmtId="0" fontId="7" fillId="68" borderId="0" xfId="0" applyFont="1" applyFill="1" applyAlignment="1">
      <alignment vertical="center"/>
    </xf>
    <xf numFmtId="0" fontId="7" fillId="68" borderId="6" xfId="0" applyFont="1" applyFill="1" applyBorder="1" applyAlignment="1">
      <alignment vertical="center"/>
    </xf>
    <xf numFmtId="0" fontId="7" fillId="68" borderId="5" xfId="0" applyFont="1" applyFill="1" applyBorder="1" applyAlignment="1">
      <alignment vertical="center"/>
    </xf>
    <xf numFmtId="0" fontId="7" fillId="71" borderId="5" xfId="0" applyFont="1" applyFill="1" applyBorder="1" applyAlignment="1">
      <alignment vertical="center"/>
    </xf>
    <xf numFmtId="0" fontId="7" fillId="71" borderId="0" xfId="0" applyFont="1" applyFill="1" applyAlignment="1">
      <alignment vertical="center"/>
    </xf>
    <xf numFmtId="0" fontId="7" fillId="71" borderId="6" xfId="0" applyFont="1" applyFill="1" applyBorder="1" applyAlignment="1">
      <alignment vertical="center"/>
    </xf>
    <xf numFmtId="0" fontId="7" fillId="68" borderId="1" xfId="0" applyFont="1" applyFill="1" applyBorder="1" applyAlignment="1">
      <alignment vertical="center"/>
    </xf>
    <xf numFmtId="0" fontId="7" fillId="68" borderId="8" xfId="0" applyFont="1" applyFill="1" applyBorder="1" applyAlignment="1">
      <alignment vertical="center"/>
    </xf>
    <xf numFmtId="0" fontId="7" fillId="71" borderId="7" xfId="0" applyFont="1" applyFill="1" applyBorder="1" applyAlignment="1">
      <alignment vertical="center"/>
    </xf>
    <xf numFmtId="0" fontId="7" fillId="69" borderId="6" xfId="0" applyFont="1" applyFill="1" applyBorder="1" applyAlignment="1">
      <alignment vertical="center"/>
    </xf>
    <xf numFmtId="0" fontId="7" fillId="70" borderId="2" xfId="0" applyFont="1" applyFill="1" applyBorder="1" applyAlignment="1">
      <alignment vertical="center"/>
    </xf>
    <xf numFmtId="0" fontId="7" fillId="70" borderId="3" xfId="0" applyFont="1" applyFill="1" applyBorder="1" applyAlignment="1">
      <alignment vertical="center"/>
    </xf>
    <xf numFmtId="0" fontId="7" fillId="70" borderId="4" xfId="0" applyFont="1" applyFill="1" applyBorder="1" applyAlignment="1">
      <alignment vertical="center"/>
    </xf>
    <xf numFmtId="0" fontId="7" fillId="69" borderId="4" xfId="0" applyFont="1" applyFill="1" applyBorder="1" applyAlignment="1">
      <alignment vertical="center"/>
    </xf>
    <xf numFmtId="0" fontId="7" fillId="70" borderId="5" xfId="0" applyFont="1" applyFill="1" applyBorder="1" applyAlignment="1">
      <alignment horizontal="center" vertical="center"/>
    </xf>
    <xf numFmtId="0" fontId="7" fillId="70" borderId="0" xfId="0" applyFont="1" applyFill="1" applyAlignment="1">
      <alignment horizontal="center" vertical="center"/>
    </xf>
    <xf numFmtId="0" fontId="7" fillId="70" borderId="6" xfId="0" applyFont="1" applyFill="1" applyBorder="1" applyAlignment="1">
      <alignment horizontal="center" vertical="center"/>
    </xf>
    <xf numFmtId="0" fontId="7" fillId="70" borderId="11" xfId="0" applyFont="1" applyFill="1" applyBorder="1" applyAlignment="1">
      <alignment horizontal="center" vertical="center"/>
    </xf>
    <xf numFmtId="0" fontId="7" fillId="70" borderId="12" xfId="0" applyFont="1" applyFill="1" applyBorder="1" applyAlignment="1">
      <alignment horizontal="center" vertical="center"/>
    </xf>
    <xf numFmtId="0" fontId="7" fillId="70" borderId="13" xfId="0" applyFont="1" applyFill="1" applyBorder="1" applyAlignment="1">
      <alignment horizontal="center" vertical="center"/>
    </xf>
    <xf numFmtId="0" fontId="7" fillId="70" borderId="32" xfId="0" applyFont="1" applyFill="1" applyBorder="1" applyAlignment="1">
      <alignment vertical="center"/>
    </xf>
    <xf numFmtId="0" fontId="74" fillId="0" borderId="17" xfId="0" applyFont="1" applyBorder="1" applyAlignment="1">
      <alignment vertical="center"/>
    </xf>
    <xf numFmtId="0" fontId="75" fillId="70" borderId="0" xfId="0" applyFont="1" applyFill="1" applyAlignment="1">
      <alignment horizontal="center" vertical="center" wrapText="1"/>
    </xf>
    <xf numFmtId="0" fontId="10" fillId="70" borderId="0" xfId="0" applyFont="1" applyFill="1" applyAlignment="1">
      <alignment horizontal="center" vertical="center" wrapText="1"/>
    </xf>
    <xf numFmtId="9" fontId="10" fillId="70" borderId="0" xfId="0" applyNumberFormat="1" applyFont="1" applyFill="1" applyAlignment="1">
      <alignment horizontal="center" vertical="center" wrapText="1"/>
    </xf>
    <xf numFmtId="0" fontId="7" fillId="70" borderId="5" xfId="0" applyFont="1" applyFill="1" applyBorder="1" applyAlignment="1">
      <alignment horizontal="center" vertical="center" wrapText="1"/>
    </xf>
    <xf numFmtId="0" fontId="7" fillId="70" borderId="0" xfId="0" applyFont="1" applyFill="1" applyAlignment="1">
      <alignment horizontal="center" vertical="center" wrapText="1"/>
    </xf>
    <xf numFmtId="0" fontId="7" fillId="70" borderId="6" xfId="0" applyFont="1" applyFill="1" applyBorder="1" applyAlignment="1">
      <alignment horizontal="center" vertical="center" wrapText="1"/>
    </xf>
    <xf numFmtId="0" fontId="7" fillId="70" borderId="0" xfId="0" applyFont="1" applyFill="1" applyAlignment="1">
      <alignment vertical="center"/>
    </xf>
    <xf numFmtId="0" fontId="74" fillId="70" borderId="16" xfId="0" applyFont="1" applyFill="1" applyBorder="1" applyAlignment="1">
      <alignment vertical="center" wrapText="1"/>
    </xf>
    <xf numFmtId="0" fontId="75" fillId="0" borderId="3" xfId="0" applyFont="1" applyBorder="1" applyAlignment="1">
      <alignment horizontal="center" vertical="center" wrapText="1"/>
    </xf>
    <xf numFmtId="0" fontId="7" fillId="71" borderId="1" xfId="0" applyFont="1" applyFill="1" applyBorder="1" applyAlignment="1">
      <alignment horizontal="center" vertical="center"/>
    </xf>
    <xf numFmtId="0" fontId="75" fillId="0" borderId="5" xfId="0" applyFont="1" applyBorder="1" applyAlignment="1">
      <alignment vertical="center"/>
    </xf>
    <xf numFmtId="0" fontId="75" fillId="70" borderId="7" xfId="0" applyFont="1" applyFill="1" applyBorder="1" applyAlignment="1">
      <alignment horizontal="center" vertical="center" wrapText="1"/>
    </xf>
    <xf numFmtId="0" fontId="10" fillId="70" borderId="1" xfId="0" applyFont="1" applyFill="1" applyBorder="1" applyAlignment="1">
      <alignment horizontal="center" vertical="center" wrapText="1"/>
    </xf>
    <xf numFmtId="0" fontId="7" fillId="70" borderId="7" xfId="0" applyFont="1" applyFill="1" applyBorder="1" applyAlignment="1">
      <alignment horizontal="center" vertical="center" wrapText="1"/>
    </xf>
    <xf numFmtId="0" fontId="7" fillId="70" borderId="1" xfId="0" applyFont="1" applyFill="1" applyBorder="1" applyAlignment="1">
      <alignment horizontal="center" vertical="center" wrapText="1"/>
    </xf>
    <xf numFmtId="0" fontId="7" fillId="70" borderId="8" xfId="0" applyFont="1" applyFill="1" applyBorder="1" applyAlignment="1">
      <alignment horizontal="center" vertical="center" wrapText="1"/>
    </xf>
    <xf numFmtId="0" fontId="7" fillId="70" borderId="1" xfId="0" applyFont="1" applyFill="1" applyBorder="1" applyAlignment="1">
      <alignment horizontal="center" vertical="center"/>
    </xf>
    <xf numFmtId="0" fontId="74" fillId="70" borderId="17" xfId="0" applyFont="1" applyFill="1" applyBorder="1" applyAlignment="1">
      <alignment vertical="center" wrapText="1"/>
    </xf>
    <xf numFmtId="0" fontId="7" fillId="70" borderId="2" xfId="0" applyFont="1" applyFill="1" applyBorder="1" applyAlignment="1">
      <alignment horizontal="center" vertical="center"/>
    </xf>
    <xf numFmtId="0" fontId="7" fillId="70" borderId="3" xfId="0" applyFont="1" applyFill="1" applyBorder="1" applyAlignment="1">
      <alignment horizontal="center" vertical="center"/>
    </xf>
    <xf numFmtId="0" fontId="7" fillId="70" borderId="4" xfId="0" applyFont="1" applyFill="1" applyBorder="1" applyAlignment="1">
      <alignment horizontal="center" vertical="center"/>
    </xf>
    <xf numFmtId="0" fontId="7" fillId="70" borderId="18" xfId="0" applyFont="1" applyFill="1" applyBorder="1" applyAlignment="1">
      <alignment horizontal="center" vertical="center"/>
    </xf>
    <xf numFmtId="0" fontId="7" fillId="71" borderId="11" xfId="0" applyFont="1" applyFill="1" applyBorder="1" applyAlignment="1">
      <alignment horizontal="center" vertical="center"/>
    </xf>
    <xf numFmtId="0" fontId="7" fillId="71" borderId="12" xfId="0" applyFont="1" applyFill="1" applyBorder="1" applyAlignment="1">
      <alignment horizontal="center" vertical="center"/>
    </xf>
    <xf numFmtId="0" fontId="7" fillId="71" borderId="13" xfId="0" applyFont="1" applyFill="1" applyBorder="1" applyAlignment="1">
      <alignment horizontal="center" vertical="center"/>
    </xf>
    <xf numFmtId="0" fontId="74" fillId="69" borderId="2" xfId="0" applyFont="1" applyFill="1" applyBorder="1" applyAlignment="1">
      <alignment vertical="center" wrapText="1"/>
    </xf>
    <xf numFmtId="0" fontId="7" fillId="71" borderId="5" xfId="0" applyFont="1" applyFill="1" applyBorder="1" applyAlignment="1">
      <alignment horizontal="center" vertical="center"/>
    </xf>
    <xf numFmtId="0" fontId="7" fillId="71" borderId="0" xfId="0" applyFont="1" applyFill="1" applyAlignment="1">
      <alignment horizontal="center" vertical="center"/>
    </xf>
    <xf numFmtId="0" fontId="7" fillId="71" borderId="17" xfId="0" applyFont="1" applyFill="1" applyBorder="1" applyAlignment="1">
      <alignment horizontal="center" vertical="center"/>
    </xf>
    <xf numFmtId="0" fontId="7" fillId="0" borderId="18" xfId="0" applyFont="1" applyBorder="1" applyAlignment="1">
      <alignment horizontal="left" vertical="center" wrapText="1"/>
    </xf>
    <xf numFmtId="0" fontId="7" fillId="71" borderId="18" xfId="0" applyFont="1" applyFill="1" applyBorder="1" applyAlignment="1">
      <alignment horizontal="center" vertical="center"/>
    </xf>
    <xf numFmtId="0" fontId="2" fillId="0" borderId="35" xfId="1" applyBorder="1"/>
    <xf numFmtId="0" fontId="26" fillId="0" borderId="0" xfId="0" applyFont="1" applyAlignment="1">
      <alignment horizontal="right"/>
    </xf>
    <xf numFmtId="0" fontId="49" fillId="72" borderId="0" xfId="0" applyFont="1" applyFill="1" applyAlignment="1">
      <alignment vertical="center"/>
    </xf>
    <xf numFmtId="0" fontId="99" fillId="72" borderId="0" xfId="0" quotePrefix="1" applyFont="1" applyFill="1" applyAlignment="1">
      <alignment horizontal="left" vertical="center"/>
    </xf>
    <xf numFmtId="0" fontId="49" fillId="72" borderId="0" xfId="0" applyFont="1" applyFill="1" applyAlignment="1">
      <alignment horizontal="center" vertical="center"/>
    </xf>
    <xf numFmtId="9" fontId="49" fillId="72" borderId="0" xfId="3" applyFont="1" applyFill="1" applyBorder="1" applyAlignment="1">
      <alignment horizontal="center" vertical="center"/>
    </xf>
    <xf numFmtId="0" fontId="49" fillId="72" borderId="6" xfId="0" applyFont="1" applyFill="1" applyBorder="1" applyAlignment="1">
      <alignment horizontal="left" vertical="center"/>
    </xf>
    <xf numFmtId="0" fontId="49" fillId="0" borderId="0" xfId="0" applyFont="1" applyFill="1" applyBorder="1" applyAlignment="1">
      <alignment horizontal="center" vertical="center"/>
    </xf>
    <xf numFmtId="0" fontId="7" fillId="72" borderId="6" xfId="1" applyFont="1" applyFill="1" applyBorder="1" applyAlignment="1">
      <alignment horizontal="left" vertical="center" wrapText="1"/>
    </xf>
    <xf numFmtId="0" fontId="4" fillId="72" borderId="0" xfId="0" applyFont="1" applyFill="1"/>
    <xf numFmtId="0" fontId="100" fillId="72" borderId="0" xfId="0" quotePrefix="1" applyFont="1" applyFill="1" applyAlignment="1">
      <alignment horizontal="left" vertical="center"/>
    </xf>
    <xf numFmtId="0" fontId="49" fillId="72" borderId="5" xfId="0" applyFont="1" applyFill="1" applyBorder="1" applyAlignment="1">
      <alignment vertical="center"/>
    </xf>
    <xf numFmtId="0" fontId="28" fillId="0" borderId="0" xfId="0" applyFont="1" applyAlignment="1">
      <alignment horizontal="center"/>
    </xf>
    <xf numFmtId="0" fontId="50" fillId="72" borderId="16" xfId="0" applyFont="1" applyFill="1" applyBorder="1" applyAlignment="1">
      <alignment horizontal="center" vertical="center"/>
    </xf>
    <xf numFmtId="0" fontId="0" fillId="72" borderId="6" xfId="0" applyFill="1" applyBorder="1" applyAlignment="1">
      <alignment horizontal="left" vertical="center"/>
    </xf>
    <xf numFmtId="0" fontId="85" fillId="0" borderId="0" xfId="0" applyFont="1" applyFill="1"/>
    <xf numFmtId="0" fontId="4" fillId="0" borderId="0" xfId="0" applyFont="1" applyBorder="1"/>
    <xf numFmtId="0" fontId="1" fillId="0" borderId="9" xfId="0" applyFont="1" applyBorder="1" applyAlignment="1">
      <alignment horizontal="center"/>
    </xf>
    <xf numFmtId="0" fontId="1" fillId="0" borderId="9"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Border="1" applyAlignment="1">
      <alignment horizontal="center" vertical="center"/>
    </xf>
    <xf numFmtId="167" fontId="0" fillId="0" borderId="0" xfId="0" applyNumberFormat="1" applyFont="1" applyFill="1" applyBorder="1" applyAlignment="1">
      <alignment horizontal="center" vertical="center" wrapText="1"/>
    </xf>
    <xf numFmtId="0" fontId="0" fillId="0" borderId="0" xfId="0" applyBorder="1" applyAlignment="1">
      <alignment horizontal="center"/>
    </xf>
    <xf numFmtId="167" fontId="7" fillId="0" borderId="0" xfId="0" applyNumberFormat="1" applyFont="1" applyFill="1" applyAlignment="1">
      <alignment horizontal="center"/>
    </xf>
    <xf numFmtId="0" fontId="7" fillId="0" borderId="0" xfId="0" applyFont="1" applyBorder="1" applyAlignment="1">
      <alignment horizontal="center"/>
    </xf>
    <xf numFmtId="167" fontId="7" fillId="0" borderId="84" xfId="0" applyNumberFormat="1" applyFont="1" applyFill="1" applyBorder="1" applyAlignment="1">
      <alignment horizontal="center"/>
    </xf>
    <xf numFmtId="167" fontId="28" fillId="0" borderId="0" xfId="0" applyNumberFormat="1" applyFont="1" applyFill="1" applyAlignment="1">
      <alignment horizontal="center"/>
    </xf>
    <xf numFmtId="0" fontId="0" fillId="0" borderId="0" xfId="0" applyFill="1" applyAlignment="1">
      <alignment horizontal="center"/>
    </xf>
    <xf numFmtId="2" fontId="52" fillId="0" borderId="0" xfId="0" applyNumberFormat="1" applyFont="1" applyFill="1" applyAlignment="1">
      <alignment horizontal="center"/>
    </xf>
    <xf numFmtId="167" fontId="7" fillId="0" borderId="0" xfId="0" applyNumberFormat="1" applyFont="1" applyFill="1" applyBorder="1" applyAlignment="1">
      <alignment horizontal="center"/>
    </xf>
    <xf numFmtId="167" fontId="7" fillId="0" borderId="0" xfId="0" applyNumberFormat="1" applyFont="1" applyBorder="1" applyAlignment="1">
      <alignment horizontal="center"/>
    </xf>
    <xf numFmtId="0" fontId="26" fillId="0" borderId="0" xfId="0" applyFont="1" applyFill="1" applyBorder="1"/>
    <xf numFmtId="0" fontId="26" fillId="0" borderId="0" xfId="0" quotePrefix="1" applyFont="1" applyFill="1" applyBorder="1"/>
    <xf numFmtId="0" fontId="95" fillId="0" borderId="0" xfId="0" applyFont="1" applyFill="1"/>
    <xf numFmtId="169" fontId="0" fillId="0" borderId="0" xfId="0" applyNumberFormat="1" applyFill="1" applyAlignment="1">
      <alignment horizontal="center"/>
    </xf>
    <xf numFmtId="1" fontId="0" fillId="0" borderId="0" xfId="0" applyNumberFormat="1" applyFill="1" applyAlignment="1">
      <alignment horizontal="center"/>
    </xf>
    <xf numFmtId="167" fontId="0" fillId="0" borderId="0" xfId="0" applyNumberFormat="1" applyFill="1" applyAlignment="1">
      <alignment horizontal="center"/>
    </xf>
    <xf numFmtId="0" fontId="0" fillId="0" borderId="0" xfId="0" applyFill="1"/>
    <xf numFmtId="0" fontId="0" fillId="0" borderId="0" xfId="0" applyFont="1"/>
    <xf numFmtId="0" fontId="0" fillId="0" borderId="9" xfId="0" applyFont="1" applyBorder="1" applyAlignment="1">
      <alignment horizontal="left"/>
    </xf>
    <xf numFmtId="0" fontId="102" fillId="0" borderId="0" xfId="0" applyFont="1" applyFill="1" applyBorder="1" applyAlignment="1">
      <alignment horizontal="center"/>
    </xf>
    <xf numFmtId="0" fontId="0" fillId="41" borderId="2" xfId="0" applyFill="1" applyBorder="1" applyAlignment="1">
      <alignment horizontal="center"/>
    </xf>
    <xf numFmtId="0" fontId="1" fillId="41" borderId="3" xfId="0" applyFont="1" applyFill="1" applyBorder="1" applyAlignment="1">
      <alignment horizontal="center"/>
    </xf>
    <xf numFmtId="0" fontId="1" fillId="41" borderId="4" xfId="0" applyFont="1" applyFill="1" applyBorder="1" applyAlignment="1">
      <alignment horizontal="center"/>
    </xf>
    <xf numFmtId="0" fontId="0" fillId="48" borderId="2" xfId="0" applyFill="1" applyBorder="1" applyAlignment="1">
      <alignment horizontal="center"/>
    </xf>
    <xf numFmtId="1" fontId="0" fillId="48" borderId="3" xfId="0" applyNumberFormat="1" applyFill="1" applyBorder="1" applyAlignment="1">
      <alignment horizontal="center"/>
    </xf>
    <xf numFmtId="0" fontId="0" fillId="48" borderId="4" xfId="0" applyFill="1" applyBorder="1" applyAlignment="1">
      <alignment horizontal="center"/>
    </xf>
    <xf numFmtId="0" fontId="0" fillId="48" borderId="0" xfId="0" applyFill="1" applyBorder="1" applyAlignment="1">
      <alignment horizontal="center"/>
    </xf>
    <xf numFmtId="0" fontId="0" fillId="48" borderId="0" xfId="0" applyFill="1" applyBorder="1"/>
    <xf numFmtId="0" fontId="103" fillId="41" borderId="5" xfId="0" applyFont="1" applyFill="1" applyBorder="1" applyAlignment="1">
      <alignment horizontal="left"/>
    </xf>
    <xf numFmtId="0" fontId="0" fillId="48" borderId="5" xfId="0" applyFill="1" applyBorder="1" applyAlignment="1">
      <alignment horizontal="center"/>
    </xf>
    <xf numFmtId="1" fontId="0" fillId="48" borderId="0" xfId="0" applyNumberFormat="1" applyFill="1" applyBorder="1" applyAlignment="1">
      <alignment horizontal="center"/>
    </xf>
    <xf numFmtId="0" fontId="7" fillId="48" borderId="6" xfId="1" applyFont="1" applyFill="1" applyBorder="1" applyAlignment="1">
      <alignment horizontal="center"/>
    </xf>
    <xf numFmtId="167" fontId="0" fillId="48" borderId="0" xfId="0" applyNumberFormat="1" applyFill="1" applyBorder="1" applyAlignment="1">
      <alignment horizontal="center"/>
    </xf>
    <xf numFmtId="0" fontId="7" fillId="48" borderId="0" xfId="0" applyFont="1" applyFill="1" applyBorder="1" applyAlignment="1">
      <alignment horizontal="center"/>
    </xf>
    <xf numFmtId="0" fontId="1" fillId="41" borderId="7" xfId="0" applyFont="1" applyFill="1" applyBorder="1" applyAlignment="1">
      <alignment horizontal="left"/>
    </xf>
    <xf numFmtId="0" fontId="0" fillId="48" borderId="7" xfId="0" applyFill="1" applyBorder="1" applyAlignment="1">
      <alignment horizontal="center"/>
    </xf>
    <xf numFmtId="0" fontId="1" fillId="0" borderId="0" xfId="0" applyFont="1" applyBorder="1" applyAlignment="1">
      <alignment horizontal="left"/>
    </xf>
    <xf numFmtId="0" fontId="0" fillId="41" borderId="0" xfId="0" applyFill="1" applyBorder="1" applyAlignment="1">
      <alignment horizontal="center"/>
    </xf>
    <xf numFmtId="0" fontId="5" fillId="41" borderId="0" xfId="0" applyFont="1" applyFill="1" applyBorder="1" applyAlignment="1">
      <alignment horizontal="left" vertical="center" indent="1" readingOrder="1"/>
    </xf>
    <xf numFmtId="0" fontId="5" fillId="48" borderId="0" xfId="0" applyFont="1" applyFill="1" applyBorder="1" applyAlignment="1">
      <alignment horizontal="left" vertical="center" indent="1" readingOrder="1"/>
    </xf>
    <xf numFmtId="0" fontId="2" fillId="48" borderId="0" xfId="1" applyFont="1" applyFill="1" applyBorder="1" applyAlignment="1">
      <alignment horizontal="left" vertical="center" readingOrder="1"/>
    </xf>
    <xf numFmtId="0" fontId="88" fillId="48" borderId="0" xfId="0" applyFont="1" applyFill="1" applyBorder="1" applyAlignment="1">
      <alignment horizontal="left" vertical="center" indent="8" readingOrder="1"/>
    </xf>
    <xf numFmtId="0" fontId="1" fillId="0" borderId="0" xfId="0" applyFont="1" applyFill="1" applyBorder="1" applyAlignment="1">
      <alignment horizontal="left"/>
    </xf>
    <xf numFmtId="0" fontId="0" fillId="0" borderId="0" xfId="0" applyFill="1" applyBorder="1" applyAlignment="1">
      <alignment horizontal="center"/>
    </xf>
    <xf numFmtId="0" fontId="0" fillId="0" borderId="0" xfId="0" applyFill="1" applyBorder="1"/>
    <xf numFmtId="0" fontId="5" fillId="0" borderId="0" xfId="0" applyFont="1" applyFill="1" applyBorder="1" applyAlignment="1">
      <alignment horizontal="left" vertical="center" indent="1" readingOrder="1"/>
    </xf>
    <xf numFmtId="0" fontId="1" fillId="0" borderId="78" xfId="0" applyNumberFormat="1" applyFont="1" applyBorder="1" applyAlignment="1">
      <alignment horizontal="center" vertical="center" wrapText="1"/>
    </xf>
    <xf numFmtId="0" fontId="1" fillId="0" borderId="86" xfId="0" applyNumberFormat="1" applyFont="1" applyBorder="1" applyAlignment="1">
      <alignment horizontal="center" vertical="center" wrapText="1"/>
    </xf>
    <xf numFmtId="0" fontId="1" fillId="0" borderId="9" xfId="0" applyNumberFormat="1" applyFont="1" applyBorder="1" applyAlignment="1">
      <alignment horizontal="center" vertical="center" wrapText="1"/>
    </xf>
    <xf numFmtId="0" fontId="1" fillId="0" borderId="85" xfId="0" applyNumberFormat="1" applyFont="1" applyBorder="1" applyAlignment="1">
      <alignment horizontal="center" vertical="center" wrapText="1"/>
    </xf>
    <xf numFmtId="2" fontId="0" fillId="0" borderId="79" xfId="0" applyNumberFormat="1" applyBorder="1" applyAlignment="1">
      <alignment horizontal="center"/>
    </xf>
    <xf numFmtId="2" fontId="0" fillId="0" borderId="10" xfId="0" applyNumberFormat="1" applyBorder="1" applyAlignment="1">
      <alignment horizontal="center"/>
    </xf>
    <xf numFmtId="2" fontId="1" fillId="48" borderId="84" xfId="0" applyNumberFormat="1" applyFont="1" applyFill="1" applyBorder="1" applyAlignment="1">
      <alignment horizontal="center"/>
    </xf>
    <xf numFmtId="9" fontId="0" fillId="0" borderId="0" xfId="3" applyFont="1" applyAlignment="1">
      <alignment horizontal="center"/>
    </xf>
    <xf numFmtId="2" fontId="85" fillId="0" borderId="0" xfId="0" applyNumberFormat="1" applyFont="1" applyFill="1" applyAlignment="1">
      <alignment horizontal="center"/>
    </xf>
    <xf numFmtId="0" fontId="2" fillId="48" borderId="1" xfId="1" applyFont="1" applyFill="1" applyBorder="1" applyAlignment="1">
      <alignment horizontal="left" vertical="center" readingOrder="1"/>
    </xf>
    <xf numFmtId="0" fontId="2" fillId="0" borderId="0" xfId="1" applyFont="1" applyFill="1" applyBorder="1" applyAlignment="1">
      <alignment horizontal="left" vertical="center" readingOrder="1"/>
    </xf>
    <xf numFmtId="9" fontId="0" fillId="0" borderId="79" xfId="3" applyNumberFormat="1" applyFont="1" applyBorder="1" applyAlignment="1">
      <alignment horizontal="center"/>
    </xf>
    <xf numFmtId="1" fontId="1" fillId="0" borderId="0" xfId="0" applyNumberFormat="1" applyFont="1" applyFill="1" applyAlignment="1">
      <alignment horizontal="center"/>
    </xf>
    <xf numFmtId="0" fontId="76" fillId="48" borderId="0" xfId="0" applyFont="1" applyFill="1" applyBorder="1" applyAlignment="1">
      <alignment horizontal="left" vertical="center" indent="7" readingOrder="1"/>
    </xf>
    <xf numFmtId="0" fontId="76" fillId="0" borderId="0" xfId="0" applyFont="1" applyFill="1" applyBorder="1" applyAlignment="1">
      <alignment horizontal="left" vertical="center" indent="7" readingOrder="1"/>
    </xf>
    <xf numFmtId="1" fontId="7" fillId="48" borderId="96" xfId="824" applyNumberFormat="1" applyFont="1" applyFill="1" applyBorder="1" applyAlignment="1">
      <alignment horizontal="center"/>
    </xf>
    <xf numFmtId="1" fontId="7" fillId="48" borderId="87" xfId="824" applyNumberFormat="1" applyFont="1" applyFill="1" applyBorder="1" applyAlignment="1">
      <alignment horizontal="center"/>
    </xf>
    <xf numFmtId="0" fontId="7" fillId="48" borderId="88" xfId="0" applyFont="1" applyFill="1" applyBorder="1" applyAlignment="1">
      <alignment horizontal="center"/>
    </xf>
    <xf numFmtId="10" fontId="7" fillId="48" borderId="97" xfId="0" applyNumberFormat="1" applyFont="1" applyFill="1" applyBorder="1" applyAlignment="1">
      <alignment horizontal="center"/>
    </xf>
    <xf numFmtId="10" fontId="7" fillId="48" borderId="28" xfId="0" applyNumberFormat="1" applyFont="1" applyFill="1" applyBorder="1" applyAlignment="1">
      <alignment horizontal="center"/>
    </xf>
    <xf numFmtId="0" fontId="7" fillId="48" borderId="90" xfId="0" applyFont="1" applyFill="1" applyBorder="1" applyAlignment="1">
      <alignment horizontal="center"/>
    </xf>
    <xf numFmtId="0" fontId="7" fillId="48" borderId="97" xfId="0" applyNumberFormat="1" applyFont="1" applyFill="1" applyBorder="1" applyAlignment="1">
      <alignment horizontal="center"/>
    </xf>
    <xf numFmtId="0" fontId="7" fillId="48" borderId="28" xfId="0" applyNumberFormat="1" applyFont="1" applyFill="1" applyBorder="1" applyAlignment="1">
      <alignment horizontal="center"/>
    </xf>
    <xf numFmtId="0" fontId="7" fillId="48" borderId="98" xfId="0" applyNumberFormat="1" applyFont="1" applyFill="1" applyBorder="1" applyAlignment="1">
      <alignment horizontal="center"/>
    </xf>
    <xf numFmtId="0" fontId="7" fillId="48" borderId="92" xfId="0" applyNumberFormat="1" applyFont="1" applyFill="1" applyBorder="1" applyAlignment="1">
      <alignment horizontal="center"/>
    </xf>
    <xf numFmtId="0" fontId="7" fillId="48" borderId="93" xfId="0" applyFont="1" applyFill="1" applyBorder="1" applyAlignment="1">
      <alignment horizontal="center"/>
    </xf>
    <xf numFmtId="0" fontId="0" fillId="0" borderId="0" xfId="0" applyNumberFormat="1" applyBorder="1" applyAlignment="1">
      <alignment horizontal="center"/>
    </xf>
    <xf numFmtId="0" fontId="0" fillId="48" borderId="5" xfId="0" applyFont="1" applyFill="1" applyBorder="1" applyAlignment="1">
      <alignment horizontal="left"/>
    </xf>
    <xf numFmtId="0" fontId="0" fillId="48" borderId="101" xfId="0" applyFont="1" applyFill="1" applyBorder="1" applyAlignment="1">
      <alignment horizontal="left"/>
    </xf>
    <xf numFmtId="0" fontId="0" fillId="48" borderId="0" xfId="0" applyFont="1" applyFill="1" applyBorder="1" applyAlignment="1">
      <alignment horizontal="left" vertical="center" indent="1" readingOrder="1"/>
    </xf>
    <xf numFmtId="0" fontId="0" fillId="48" borderId="0" xfId="0" applyFont="1" applyFill="1" applyBorder="1" applyAlignment="1">
      <alignment horizontal="left"/>
    </xf>
    <xf numFmtId="0" fontId="0" fillId="48" borderId="6" xfId="0" applyFont="1" applyFill="1" applyBorder="1" applyAlignment="1">
      <alignment horizontal="left"/>
    </xf>
    <xf numFmtId="0" fontId="0" fillId="48" borderId="5" xfId="0" applyFont="1" applyFill="1" applyBorder="1" applyAlignment="1">
      <alignment horizontal="left" vertical="center" readingOrder="1"/>
    </xf>
    <xf numFmtId="0" fontId="0" fillId="48" borderId="7" xfId="0" applyFont="1" applyFill="1" applyBorder="1" applyAlignment="1">
      <alignment horizontal="left" vertical="center" readingOrder="1"/>
    </xf>
    <xf numFmtId="0" fontId="0" fillId="48" borderId="1" xfId="0" applyFont="1" applyFill="1" applyBorder="1" applyAlignment="1">
      <alignment horizontal="left" vertical="center" indent="1" readingOrder="1"/>
    </xf>
    <xf numFmtId="0" fontId="0" fillId="48" borderId="1" xfId="0" applyFont="1" applyFill="1" applyBorder="1" applyAlignment="1">
      <alignment horizontal="left"/>
    </xf>
    <xf numFmtId="0" fontId="0" fillId="48" borderId="8" xfId="0" applyFont="1" applyFill="1" applyBorder="1" applyAlignment="1">
      <alignment horizontal="left"/>
    </xf>
    <xf numFmtId="0" fontId="90" fillId="0" borderId="0" xfId="0" applyFont="1" applyFill="1" applyAlignment="1">
      <alignment horizontal="left" vertical="center" indent="6" readingOrder="1"/>
    </xf>
    <xf numFmtId="0" fontId="7" fillId="62" borderId="97" xfId="0" applyNumberFormat="1" applyFont="1" applyFill="1" applyBorder="1" applyAlignment="1">
      <alignment horizontal="center"/>
    </xf>
    <xf numFmtId="0" fontId="7" fillId="62" borderId="98" xfId="0" applyNumberFormat="1" applyFont="1" applyFill="1" applyBorder="1" applyAlignment="1">
      <alignment horizontal="center"/>
    </xf>
    <xf numFmtId="0" fontId="0" fillId="0" borderId="0" xfId="0" applyFont="1" applyFill="1" applyBorder="1" applyAlignment="1">
      <alignment horizontal="left" vertical="center" readingOrder="1"/>
    </xf>
    <xf numFmtId="0" fontId="91" fillId="0" borderId="0" xfId="0" applyFont="1" applyFill="1" applyBorder="1" applyAlignment="1">
      <alignment horizontal="left"/>
    </xf>
    <xf numFmtId="0" fontId="0" fillId="0" borderId="0" xfId="0" applyFont="1" applyFill="1" applyBorder="1" applyAlignment="1">
      <alignment horizontal="left" vertical="center" indent="1" readingOrder="1"/>
    </xf>
    <xf numFmtId="0" fontId="0" fillId="0" borderId="0" xfId="0" applyFont="1" applyFill="1" applyBorder="1" applyAlignment="1">
      <alignment horizontal="left"/>
    </xf>
    <xf numFmtId="9" fontId="0" fillId="0" borderId="0" xfId="0" applyNumberFormat="1" applyBorder="1" applyAlignment="1">
      <alignment horizontal="center"/>
    </xf>
    <xf numFmtId="0" fontId="0" fillId="0" borderId="79" xfId="0" applyBorder="1"/>
    <xf numFmtId="0" fontId="7" fillId="48" borderId="0" xfId="0" applyFont="1" applyFill="1" applyBorder="1"/>
    <xf numFmtId="0" fontId="7" fillId="48" borderId="0" xfId="0" applyFont="1" applyFill="1" applyBorder="1" applyAlignment="1">
      <alignment horizontal="left"/>
    </xf>
    <xf numFmtId="0" fontId="1" fillId="0" borderId="0" xfId="0" applyNumberFormat="1" applyFont="1" applyBorder="1" applyAlignment="1">
      <alignment horizontal="center" vertical="center" wrapText="1"/>
    </xf>
    <xf numFmtId="1" fontId="0" fillId="48" borderId="79" xfId="0" applyNumberFormat="1" applyFill="1" applyBorder="1" applyAlignment="1">
      <alignment horizontal="center"/>
    </xf>
    <xf numFmtId="1" fontId="0" fillId="0" borderId="0" xfId="0" applyNumberFormat="1" applyBorder="1" applyAlignment="1">
      <alignment horizontal="center"/>
    </xf>
    <xf numFmtId="1" fontId="0" fillId="48" borderId="111" xfId="0" applyNumberFormat="1" applyFill="1" applyBorder="1" applyAlignment="1">
      <alignment horizontal="center"/>
    </xf>
    <xf numFmtId="167" fontId="0" fillId="0" borderId="0" xfId="0" applyNumberFormat="1" applyBorder="1" applyAlignment="1">
      <alignment horizontal="center"/>
    </xf>
    <xf numFmtId="2" fontId="0" fillId="0" borderId="0" xfId="0" applyNumberFormat="1" applyBorder="1" applyAlignment="1">
      <alignment horizontal="center"/>
    </xf>
    <xf numFmtId="0" fontId="26" fillId="72" borderId="0" xfId="0" applyFont="1" applyFill="1"/>
    <xf numFmtId="1" fontId="7" fillId="0" borderId="5" xfId="0" applyNumberFormat="1" applyFont="1" applyBorder="1"/>
    <xf numFmtId="1" fontId="7" fillId="0" borderId="7" xfId="0" applyNumberFormat="1" applyFont="1" applyBorder="1"/>
    <xf numFmtId="0" fontId="0" fillId="0" borderId="0" xfId="0" applyBorder="1"/>
    <xf numFmtId="0" fontId="26" fillId="0" borderId="0" xfId="0" applyFont="1" applyFill="1" applyBorder="1" applyAlignment="1">
      <alignment vertical="center"/>
    </xf>
    <xf numFmtId="0" fontId="1" fillId="0" borderId="0" xfId="0" applyFont="1" applyFill="1" applyBorder="1" applyAlignment="1">
      <alignment horizontal="center"/>
    </xf>
    <xf numFmtId="1" fontId="7" fillId="0" borderId="0" xfId="0" applyNumberFormat="1" applyFont="1" applyBorder="1" applyAlignment="1">
      <alignment horizontal="center"/>
    </xf>
    <xf numFmtId="0" fontId="1" fillId="48" borderId="5" xfId="0" applyFont="1" applyFill="1" applyBorder="1"/>
    <xf numFmtId="0" fontId="1" fillId="41" borderId="116" xfId="0" applyFont="1" applyFill="1" applyBorder="1" applyAlignment="1">
      <alignment horizontal="center"/>
    </xf>
    <xf numFmtId="0" fontId="105" fillId="0" borderId="0" xfId="0" applyFont="1" applyAlignment="1">
      <alignment horizontal="justify" vertical="center"/>
    </xf>
    <xf numFmtId="0" fontId="26" fillId="72" borderId="0" xfId="0" applyFont="1" applyFill="1" applyAlignment="1">
      <alignment wrapText="1"/>
    </xf>
    <xf numFmtId="0" fontId="81" fillId="0" borderId="0" xfId="0" applyFont="1" applyAlignment="1">
      <alignment vertical="top" wrapText="1" readingOrder="1"/>
    </xf>
    <xf numFmtId="0" fontId="105" fillId="0" borderId="0" xfId="0" applyFont="1" applyAlignment="1">
      <alignment vertical="center"/>
    </xf>
    <xf numFmtId="0" fontId="105" fillId="0" borderId="0" xfId="0" applyFont="1" applyAlignment="1">
      <alignment horizontal="left" vertical="center"/>
    </xf>
    <xf numFmtId="0" fontId="94" fillId="72" borderId="0" xfId="0" applyFont="1" applyFill="1" applyAlignment="1">
      <alignment vertical="center"/>
    </xf>
    <xf numFmtId="0" fontId="1" fillId="0" borderId="13" xfId="0" applyFont="1" applyBorder="1" applyAlignment="1">
      <alignment horizontal="center" vertical="center"/>
    </xf>
    <xf numFmtId="0" fontId="26" fillId="72" borderId="0" xfId="0" applyFont="1" applyFill="1" applyAlignment="1">
      <alignment horizontal="center"/>
    </xf>
    <xf numFmtId="1" fontId="0" fillId="0" borderId="0" xfId="0" applyNumberFormat="1" applyFill="1" applyBorder="1"/>
    <xf numFmtId="9" fontId="94" fillId="72" borderId="0" xfId="3" applyFont="1" applyFill="1" applyBorder="1" applyAlignment="1">
      <alignment horizontal="center" vertical="center"/>
    </xf>
    <xf numFmtId="0" fontId="94" fillId="0" borderId="6" xfId="0" applyFont="1" applyBorder="1" applyAlignment="1">
      <alignment horizontal="left" vertical="center"/>
    </xf>
    <xf numFmtId="0" fontId="94" fillId="0" borderId="6" xfId="0" applyFont="1" applyBorder="1" applyAlignment="1">
      <alignment horizontal="left" vertical="center" wrapText="1"/>
    </xf>
    <xf numFmtId="0" fontId="85" fillId="72" borderId="0" xfId="0" applyFont="1" applyFill="1" applyAlignment="1">
      <alignment vertical="center"/>
    </xf>
    <xf numFmtId="0" fontId="94" fillId="72" borderId="3" xfId="0" applyFont="1" applyFill="1" applyBorder="1" applyAlignment="1">
      <alignment vertical="center"/>
    </xf>
    <xf numFmtId="0" fontId="26" fillId="72" borderId="0" xfId="0" applyFont="1" applyFill="1" applyAlignment="1">
      <alignment vertical="center"/>
    </xf>
    <xf numFmtId="0" fontId="94" fillId="72" borderId="1" xfId="0" applyFont="1" applyFill="1" applyBorder="1" applyAlignment="1">
      <alignment vertical="center"/>
    </xf>
    <xf numFmtId="0" fontId="26" fillId="0" borderId="0" xfId="0" applyFont="1" applyAlignment="1">
      <alignment horizontal="center"/>
    </xf>
    <xf numFmtId="0" fontId="94" fillId="72" borderId="0" xfId="0" applyFont="1" applyFill="1" applyAlignment="1">
      <alignment horizontal="center" vertical="center"/>
    </xf>
    <xf numFmtId="1" fontId="94" fillId="72" borderId="0" xfId="0" applyNumberFormat="1" applyFont="1" applyFill="1" applyAlignment="1">
      <alignment horizontal="center" vertical="center"/>
    </xf>
    <xf numFmtId="0" fontId="94" fillId="72" borderId="1" xfId="0" applyFont="1" applyFill="1" applyBorder="1" applyAlignment="1">
      <alignment horizontal="center" vertical="center"/>
    </xf>
    <xf numFmtId="0" fontId="50" fillId="0" borderId="0" xfId="0" applyFont="1" applyFill="1" applyAlignment="1">
      <alignment horizontal="center" vertical="center"/>
    </xf>
    <xf numFmtId="0" fontId="50" fillId="0" borderId="3" xfId="0" applyFont="1" applyFill="1" applyBorder="1" applyAlignment="1">
      <alignment horizontal="center" vertical="center"/>
    </xf>
    <xf numFmtId="0" fontId="108" fillId="72" borderId="0" xfId="0" applyFont="1" applyFill="1" applyAlignment="1">
      <alignment vertical="center"/>
    </xf>
    <xf numFmtId="9" fontId="108" fillId="72" borderId="0" xfId="3" applyFont="1" applyFill="1" applyBorder="1" applyAlignment="1">
      <alignment horizontal="center" vertical="center"/>
    </xf>
    <xf numFmtId="9" fontId="108" fillId="0" borderId="0" xfId="3" applyFont="1" applyFill="1" applyBorder="1" applyAlignment="1">
      <alignment horizontal="center" vertical="center"/>
    </xf>
    <xf numFmtId="0" fontId="108" fillId="72" borderId="0" xfId="0" applyFont="1" applyFill="1" applyAlignment="1">
      <alignment horizontal="center" vertical="center"/>
    </xf>
    <xf numFmtId="1" fontId="108" fillId="72" borderId="0" xfId="0" applyNumberFormat="1" applyFont="1" applyFill="1" applyAlignment="1">
      <alignment horizontal="center" vertical="center"/>
    </xf>
    <xf numFmtId="0" fontId="109" fillId="72" borderId="0" xfId="0" applyFont="1" applyFill="1" applyAlignment="1">
      <alignment horizontal="center"/>
    </xf>
    <xf numFmtId="1" fontId="1" fillId="0" borderId="84" xfId="0" applyNumberFormat="1" applyFont="1" applyFill="1" applyBorder="1" applyAlignment="1">
      <alignment horizontal="center"/>
    </xf>
    <xf numFmtId="1" fontId="0" fillId="0" borderId="84" xfId="0" applyNumberFormat="1" applyBorder="1" applyAlignment="1">
      <alignment horizontal="center"/>
    </xf>
    <xf numFmtId="10" fontId="0" fillId="0" borderId="0" xfId="0" applyNumberFormat="1" applyAlignment="1">
      <alignment horizontal="center"/>
    </xf>
    <xf numFmtId="10" fontId="0" fillId="0" borderId="0" xfId="0" applyNumberFormat="1"/>
    <xf numFmtId="0" fontId="1" fillId="0" borderId="78" xfId="0" applyFont="1" applyBorder="1" applyAlignment="1">
      <alignment horizontal="center" vertical="center" wrapText="1"/>
    </xf>
    <xf numFmtId="0" fontId="0" fillId="0" borderId="79" xfId="0" applyBorder="1" applyAlignment="1">
      <alignment horizontal="center"/>
    </xf>
    <xf numFmtId="9" fontId="7" fillId="48" borderId="28" xfId="0" applyNumberFormat="1" applyFont="1" applyFill="1" applyBorder="1" applyAlignment="1">
      <alignment horizontal="center"/>
    </xf>
    <xf numFmtId="1" fontId="0" fillId="48" borderId="79" xfId="2" applyNumberFormat="1" applyFont="1" applyFill="1" applyBorder="1" applyAlignment="1">
      <alignment horizontal="center"/>
    </xf>
    <xf numFmtId="167" fontId="0" fillId="72" borderId="84" xfId="0" applyNumberFormat="1" applyFill="1" applyBorder="1" applyAlignment="1">
      <alignment horizontal="center"/>
    </xf>
    <xf numFmtId="167" fontId="7" fillId="72" borderId="84" xfId="0" applyNumberFormat="1" applyFont="1" applyFill="1" applyBorder="1" applyAlignment="1">
      <alignment horizontal="center"/>
    </xf>
    <xf numFmtId="0" fontId="1" fillId="0" borderId="85" xfId="0" applyFont="1" applyBorder="1" applyAlignment="1">
      <alignment horizontal="center" wrapText="1"/>
    </xf>
    <xf numFmtId="167" fontId="0" fillId="72" borderId="0" xfId="0" applyNumberFormat="1" applyFill="1" applyAlignment="1">
      <alignment horizontal="center"/>
    </xf>
    <xf numFmtId="167" fontId="7" fillId="72" borderId="0" xfId="0" applyNumberFormat="1" applyFont="1" applyFill="1" applyAlignment="1">
      <alignment horizontal="center"/>
    </xf>
    <xf numFmtId="167" fontId="0" fillId="72" borderId="0" xfId="0" applyNumberFormat="1" applyFill="1" applyBorder="1" applyAlignment="1">
      <alignment horizontal="center"/>
    </xf>
    <xf numFmtId="167" fontId="7" fillId="72" borderId="0" xfId="0" applyNumberFormat="1" applyFont="1" applyFill="1" applyBorder="1" applyAlignment="1">
      <alignment horizontal="center"/>
    </xf>
    <xf numFmtId="0" fontId="50" fillId="51" borderId="0" xfId="0" applyFont="1" applyFill="1" applyAlignment="1">
      <alignment horizontal="center" vertical="center"/>
    </xf>
    <xf numFmtId="0" fontId="49" fillId="50" borderId="0" xfId="0" applyFont="1" applyFill="1" applyAlignment="1">
      <alignment horizontal="center" vertical="center"/>
    </xf>
    <xf numFmtId="0" fontId="49" fillId="50" borderId="6" xfId="0" applyFont="1" applyFill="1" applyBorder="1" applyAlignment="1">
      <alignment horizontal="center" vertical="center"/>
    </xf>
    <xf numFmtId="0" fontId="50" fillId="0" borderId="3" xfId="0" applyFont="1" applyBorder="1" applyAlignment="1">
      <alignment horizontal="center" vertical="center"/>
    </xf>
    <xf numFmtId="0" fontId="50" fillId="0" borderId="1" xfId="0" applyFont="1" applyBorder="1" applyAlignment="1">
      <alignment horizontal="center" vertical="center"/>
    </xf>
    <xf numFmtId="0" fontId="50" fillId="0" borderId="0" xfId="0" applyFont="1" applyAlignment="1">
      <alignment horizontal="center" vertical="center"/>
    </xf>
    <xf numFmtId="0" fontId="0" fillId="72" borderId="0" xfId="0" applyFill="1"/>
    <xf numFmtId="0" fontId="110" fillId="0" borderId="0" xfId="0" applyFont="1"/>
    <xf numFmtId="0" fontId="110" fillId="72" borderId="0" xfId="0" applyFont="1" applyFill="1"/>
    <xf numFmtId="0" fontId="0" fillId="2" borderId="2" xfId="0" applyFill="1" applyBorder="1"/>
    <xf numFmtId="0" fontId="0" fillId="2" borderId="4" xfId="0" applyFill="1" applyBorder="1"/>
    <xf numFmtId="0" fontId="49" fillId="2" borderId="2" xfId="0" applyFont="1" applyFill="1" applyBorder="1" applyAlignment="1">
      <alignment vertical="center"/>
    </xf>
    <xf numFmtId="0" fontId="49" fillId="2" borderId="4" xfId="0" applyFont="1" applyFill="1" applyBorder="1" applyAlignment="1">
      <alignment vertical="center"/>
    </xf>
    <xf numFmtId="0" fontId="49" fillId="2" borderId="5" xfId="0" applyFont="1" applyFill="1" applyBorder="1" applyAlignment="1">
      <alignment vertical="center"/>
    </xf>
    <xf numFmtId="0" fontId="49" fillId="2" borderId="6" xfId="0" applyFont="1" applyFill="1" applyBorder="1" applyAlignment="1">
      <alignment vertical="center"/>
    </xf>
    <xf numFmtId="0" fontId="49" fillId="2" borderId="7" xfId="0" applyFont="1" applyFill="1" applyBorder="1" applyAlignment="1">
      <alignment vertical="center"/>
    </xf>
    <xf numFmtId="0" fontId="49" fillId="2" borderId="8" xfId="0" applyFont="1" applyFill="1" applyBorder="1" applyAlignment="1">
      <alignment vertical="center"/>
    </xf>
    <xf numFmtId="0" fontId="54" fillId="0" borderId="2" xfId="0" applyFont="1" applyBorder="1"/>
    <xf numFmtId="0" fontId="54" fillId="0" borderId="3" xfId="0" applyFont="1" applyBorder="1"/>
    <xf numFmtId="0" fontId="54" fillId="0" borderId="4" xfId="0" applyFont="1" applyBorder="1"/>
    <xf numFmtId="0" fontId="110" fillId="73" borderId="0" xfId="0" applyFont="1" applyFill="1"/>
    <xf numFmtId="0" fontId="54" fillId="74" borderId="0" xfId="0" applyFont="1" applyFill="1"/>
    <xf numFmtId="0" fontId="49" fillId="2" borderId="0" xfId="0" applyFont="1" applyFill="1" applyBorder="1" applyAlignment="1">
      <alignment vertical="center"/>
    </xf>
    <xf numFmtId="0" fontId="96" fillId="0" borderId="0" xfId="0" applyFont="1"/>
    <xf numFmtId="0" fontId="1" fillId="0" borderId="0" xfId="0" applyFont="1" applyBorder="1" applyAlignment="1">
      <alignment horizontal="center"/>
    </xf>
    <xf numFmtId="0" fontId="1" fillId="0" borderId="0" xfId="0" applyFont="1" applyFill="1" applyBorder="1" applyAlignment="1">
      <alignment horizontal="center" vertical="center" wrapText="1"/>
    </xf>
    <xf numFmtId="0" fontId="1" fillId="0" borderId="85" xfId="0" applyNumberFormat="1" applyFont="1" applyBorder="1" applyAlignment="1">
      <alignment horizontal="center" vertical="center"/>
    </xf>
    <xf numFmtId="0" fontId="1" fillId="0" borderId="78" xfId="0" applyNumberFormat="1" applyFont="1" applyBorder="1" applyAlignment="1">
      <alignment horizontal="center" vertical="center"/>
    </xf>
    <xf numFmtId="0" fontId="1" fillId="0" borderId="0" xfId="0" applyFont="1" applyBorder="1" applyAlignment="1"/>
    <xf numFmtId="2" fontId="0" fillId="0" borderId="84" xfId="0" applyNumberFormat="1" applyBorder="1" applyAlignment="1">
      <alignment horizontal="center"/>
    </xf>
    <xf numFmtId="170" fontId="0" fillId="0" borderId="0" xfId="0" applyNumberFormat="1" applyAlignment="1">
      <alignment horizontal="center"/>
    </xf>
    <xf numFmtId="0" fontId="7" fillId="0" borderId="0" xfId="0" applyFont="1" applyFill="1"/>
    <xf numFmtId="167" fontId="7" fillId="0" borderId="0" xfId="0" applyNumberFormat="1" applyFont="1" applyAlignment="1">
      <alignment horizontal="center"/>
    </xf>
    <xf numFmtId="167" fontId="7" fillId="0" borderId="3" xfId="0" applyNumberFormat="1" applyFont="1" applyBorder="1" applyAlignment="1">
      <alignment horizontal="center"/>
    </xf>
    <xf numFmtId="167" fontId="7" fillId="0" borderId="1" xfId="0" applyNumberFormat="1" applyFont="1" applyBorder="1" applyAlignment="1">
      <alignment horizontal="center"/>
    </xf>
    <xf numFmtId="167" fontId="7" fillId="3" borderId="2" xfId="0" applyNumberFormat="1" applyFont="1" applyFill="1" applyBorder="1" applyAlignment="1">
      <alignment horizontal="center"/>
    </xf>
    <xf numFmtId="167" fontId="7" fillId="64" borderId="3" xfId="0" applyNumberFormat="1" applyFont="1" applyFill="1" applyBorder="1" applyAlignment="1">
      <alignment horizontal="center"/>
    </xf>
    <xf numFmtId="167" fontId="7" fillId="0" borderId="4" xfId="0" applyNumberFormat="1" applyFont="1" applyBorder="1" applyAlignment="1">
      <alignment horizontal="center"/>
    </xf>
    <xf numFmtId="167" fontId="7" fillId="3" borderId="5" xfId="0" applyNumberFormat="1" applyFont="1" applyFill="1" applyBorder="1" applyAlignment="1">
      <alignment horizontal="center"/>
    </xf>
    <xf numFmtId="167" fontId="7" fillId="64" borderId="0" xfId="0" applyNumberFormat="1" applyFont="1" applyFill="1" applyAlignment="1">
      <alignment horizontal="center"/>
    </xf>
    <xf numFmtId="167" fontId="7" fillId="0" borderId="6" xfId="0" applyNumberFormat="1" applyFont="1" applyBorder="1" applyAlignment="1">
      <alignment horizontal="center"/>
    </xf>
    <xf numFmtId="167" fontId="7" fillId="3" borderId="7" xfId="0" applyNumberFormat="1" applyFont="1" applyFill="1" applyBorder="1" applyAlignment="1">
      <alignment horizontal="center"/>
    </xf>
    <xf numFmtId="167" fontId="7" fillId="0" borderId="8" xfId="0" applyNumberFormat="1" applyFont="1" applyBorder="1" applyAlignment="1">
      <alignment horizontal="center"/>
    </xf>
    <xf numFmtId="167" fontId="7" fillId="67" borderId="3" xfId="0" applyNumberFormat="1" applyFont="1" applyFill="1" applyBorder="1" applyAlignment="1">
      <alignment horizontal="center"/>
    </xf>
    <xf numFmtId="167" fontId="7" fillId="67" borderId="0" xfId="0" applyNumberFormat="1" applyFont="1" applyFill="1" applyAlignment="1">
      <alignment horizontal="center"/>
    </xf>
    <xf numFmtId="167" fontId="7" fillId="67" borderId="1" xfId="0" applyNumberFormat="1" applyFont="1" applyFill="1" applyBorder="1"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49" fillId="0" borderId="2" xfId="0" applyFont="1" applyBorder="1" applyAlignment="1">
      <alignment horizontal="center" vertical="center"/>
    </xf>
    <xf numFmtId="0" fontId="49" fillId="0" borderId="7" xfId="0" applyFont="1" applyBorder="1" applyAlignment="1">
      <alignment horizontal="center" vertical="center"/>
    </xf>
    <xf numFmtId="0" fontId="50" fillId="0" borderId="103" xfId="0" applyFont="1" applyBorder="1" applyAlignment="1">
      <alignment horizontal="center" vertical="center"/>
    </xf>
    <xf numFmtId="0" fontId="50" fillId="0" borderId="3" xfId="0" applyFont="1" applyBorder="1" applyAlignment="1">
      <alignment horizontal="center" vertical="center"/>
    </xf>
    <xf numFmtId="0" fontId="50" fillId="0" borderId="107" xfId="0" applyFont="1" applyBorder="1" applyAlignment="1">
      <alignment horizontal="center" vertical="center"/>
    </xf>
    <xf numFmtId="0" fontId="50" fillId="0" borderId="1" xfId="0" applyFont="1" applyBorder="1" applyAlignment="1">
      <alignment horizontal="center" vertical="center"/>
    </xf>
    <xf numFmtId="0" fontId="50" fillId="0" borderId="0" xfId="0" applyFont="1" applyAlignment="1">
      <alignment horizontal="center" vertical="center"/>
    </xf>
    <xf numFmtId="0" fontId="50" fillId="0" borderId="12" xfId="0" applyFont="1" applyBorder="1" applyAlignment="1">
      <alignment horizontal="center" vertical="center"/>
    </xf>
    <xf numFmtId="0" fontId="49" fillId="0" borderId="5" xfId="0" applyFont="1" applyBorder="1" applyAlignment="1">
      <alignment horizontal="center" vertical="center"/>
    </xf>
    <xf numFmtId="0" fontId="0" fillId="0" borderId="0" xfId="0" applyFill="1" applyAlignment="1">
      <alignment horizontal="center" vertical="center"/>
    </xf>
    <xf numFmtId="166" fontId="1" fillId="2" borderId="77" xfId="2" applyNumberFormat="1" applyFont="1" applyFill="1" applyBorder="1" applyAlignment="1">
      <alignment horizontal="center" vertical="center"/>
    </xf>
    <xf numFmtId="166" fontId="1" fillId="2" borderId="3" xfId="2" applyNumberFormat="1" applyFont="1" applyFill="1" applyBorder="1" applyAlignment="1">
      <alignment horizontal="center" vertical="center"/>
    </xf>
    <xf numFmtId="166" fontId="1" fillId="2" borderId="4" xfId="2" applyNumberFormat="1" applyFont="1" applyFill="1" applyBorder="1" applyAlignment="1">
      <alignment horizontal="center" vertical="center"/>
    </xf>
    <xf numFmtId="166" fontId="10" fillId="3" borderId="75" xfId="2" applyNumberFormat="1" applyFont="1" applyFill="1" applyBorder="1" applyAlignment="1">
      <alignment horizontal="center" vertical="center"/>
    </xf>
    <xf numFmtId="166" fontId="7" fillId="0" borderId="75" xfId="2" applyNumberFormat="1" applyFont="1" applyFill="1" applyBorder="1" applyAlignment="1">
      <alignment horizontal="center" vertical="center"/>
    </xf>
    <xf numFmtId="166" fontId="7" fillId="2" borderId="75" xfId="2" applyNumberFormat="1" applyFont="1" applyFill="1" applyBorder="1" applyAlignment="1">
      <alignment horizontal="center" vertical="center"/>
    </xf>
    <xf numFmtId="166" fontId="26" fillId="2" borderId="75" xfId="2" applyNumberFormat="1" applyFont="1" applyFill="1" applyBorder="1" applyAlignment="1">
      <alignment horizontal="center" vertical="center"/>
    </xf>
    <xf numFmtId="166" fontId="7" fillId="0" borderId="6" xfId="2" applyNumberFormat="1" applyFont="1" applyFill="1" applyBorder="1" applyAlignment="1">
      <alignment horizontal="center" vertical="center"/>
    </xf>
    <xf numFmtId="0" fontId="26" fillId="2" borderId="76" xfId="0" applyFont="1" applyFill="1" applyBorder="1" applyAlignment="1">
      <alignment horizontal="center" vertical="center"/>
    </xf>
    <xf numFmtId="0" fontId="94" fillId="0" borderId="0" xfId="0" applyFont="1" applyAlignment="1">
      <alignment horizontal="center" vertical="center"/>
    </xf>
    <xf numFmtId="2" fontId="0" fillId="0" borderId="0" xfId="0" applyNumberFormat="1" applyFill="1"/>
    <xf numFmtId="2" fontId="26" fillId="0" borderId="0" xfId="0" applyNumberFormat="1" applyFont="1" applyFill="1"/>
    <xf numFmtId="9" fontId="50" fillId="0" borderId="108" xfId="3" applyFont="1" applyFill="1" applyBorder="1" applyAlignment="1">
      <alignment horizontal="center" vertical="center"/>
    </xf>
    <xf numFmtId="0" fontId="49" fillId="0" borderId="17" xfId="0" applyFont="1" applyBorder="1" applyAlignment="1">
      <alignment horizontal="center"/>
    </xf>
    <xf numFmtId="0" fontId="50" fillId="2" borderId="0" xfId="0" applyFont="1" applyFill="1" applyAlignment="1">
      <alignment horizontal="center"/>
    </xf>
    <xf numFmtId="0" fontId="50" fillId="2" borderId="3" xfId="0" applyFont="1" applyFill="1" applyBorder="1" applyAlignment="1">
      <alignment horizontal="center"/>
    </xf>
    <xf numFmtId="0" fontId="50" fillId="0" borderId="8" xfId="0" applyFont="1" applyBorder="1" applyAlignment="1">
      <alignment horizontal="left"/>
    </xf>
    <xf numFmtId="0" fontId="50" fillId="0" borderId="6" xfId="0" applyFont="1" applyBorder="1" applyAlignment="1">
      <alignment horizontal="left"/>
    </xf>
    <xf numFmtId="0" fontId="49" fillId="0" borderId="11" xfId="0" applyFont="1" applyBorder="1" applyAlignment="1">
      <alignment horizontal="center" vertical="center"/>
    </xf>
    <xf numFmtId="168" fontId="50" fillId="0" borderId="8" xfId="3" applyNumberFormat="1" applyFont="1" applyFill="1" applyBorder="1" applyAlignment="1">
      <alignment horizontal="center"/>
    </xf>
    <xf numFmtId="168" fontId="50" fillId="0" borderId="6" xfId="3" applyNumberFormat="1" applyFont="1" applyFill="1" applyBorder="1" applyAlignment="1">
      <alignment horizontal="center"/>
    </xf>
    <xf numFmtId="0" fontId="50" fillId="0" borderId="82" xfId="0" applyFont="1" applyBorder="1" applyAlignment="1">
      <alignment horizontal="center" vertical="center"/>
    </xf>
    <xf numFmtId="168" fontId="50" fillId="0" borderId="4" xfId="3" applyNumberFormat="1" applyFont="1" applyFill="1" applyBorder="1" applyAlignment="1">
      <alignment horizontal="center"/>
    </xf>
    <xf numFmtId="0" fontId="49" fillId="0" borderId="16" xfId="0" applyFont="1" applyBorder="1" applyAlignment="1">
      <alignment horizontal="center" vertical="center"/>
    </xf>
    <xf numFmtId="0" fontId="49" fillId="0" borderId="15" xfId="0" applyFont="1" applyBorder="1" applyAlignment="1">
      <alignment horizontal="center" vertical="center"/>
    </xf>
    <xf numFmtId="168" fontId="50" fillId="0" borderId="18" xfId="3" applyNumberFormat="1" applyFont="1" applyFill="1" applyBorder="1" applyAlignment="1">
      <alignment horizontal="center"/>
    </xf>
    <xf numFmtId="0" fontId="0" fillId="0" borderId="17" xfId="0" applyBorder="1" applyAlignment="1">
      <alignment horizontal="center" vertical="center"/>
    </xf>
    <xf numFmtId="168" fontId="50" fillId="0" borderId="79" xfId="3" applyNumberFormat="1" applyFont="1" applyFill="1" applyBorder="1" applyAlignment="1">
      <alignment horizontal="center"/>
    </xf>
    <xf numFmtId="0" fontId="50" fillId="0" borderId="48" xfId="0" applyFont="1" applyBorder="1" applyAlignment="1">
      <alignment horizontal="center" vertical="center"/>
    </xf>
    <xf numFmtId="9" fontId="50" fillId="0" borderId="13" xfId="3" applyFont="1" applyFill="1" applyBorder="1" applyAlignment="1">
      <alignment horizontal="left" vertical="center"/>
    </xf>
    <xf numFmtId="0" fontId="50" fillId="0" borderId="12" xfId="0" applyFont="1" applyBorder="1" applyAlignment="1">
      <alignment horizontal="left" vertical="center" wrapText="1"/>
    </xf>
    <xf numFmtId="0" fontId="94" fillId="0" borderId="12" xfId="0" applyFont="1" applyBorder="1" applyAlignment="1">
      <alignment horizontal="center" vertical="center" wrapText="1"/>
    </xf>
    <xf numFmtId="0" fontId="94" fillId="0" borderId="1" xfId="0" applyFont="1" applyBorder="1" applyAlignment="1">
      <alignment horizontal="center" vertical="center" wrapText="1"/>
    </xf>
    <xf numFmtId="168" fontId="50" fillId="0" borderId="16" xfId="3" applyNumberFormat="1" applyFont="1" applyFill="1" applyBorder="1" applyAlignment="1">
      <alignment horizontal="center"/>
    </xf>
    <xf numFmtId="0" fontId="50" fillId="0" borderId="16" xfId="0" applyFont="1" applyBorder="1" applyAlignment="1">
      <alignment horizontal="center" vertical="center"/>
    </xf>
    <xf numFmtId="9" fontId="50" fillId="0" borderId="15" xfId="3" applyFont="1" applyFill="1" applyBorder="1" applyAlignment="1">
      <alignment horizontal="center" vertical="center"/>
    </xf>
    <xf numFmtId="0" fontId="49" fillId="0" borderId="33" xfId="0" applyFont="1" applyBorder="1" applyAlignment="1">
      <alignment horizontal="center"/>
    </xf>
    <xf numFmtId="0" fontId="49" fillId="0" borderId="34" xfId="0" applyFont="1" applyBorder="1" applyAlignment="1">
      <alignment horizontal="center"/>
    </xf>
    <xf numFmtId="0" fontId="49" fillId="0" borderId="16" xfId="0" applyFont="1" applyBorder="1" applyAlignment="1">
      <alignment horizontal="center"/>
    </xf>
    <xf numFmtId="0" fontId="46" fillId="0" borderId="47" xfId="0" applyFont="1" applyBorder="1" applyAlignment="1">
      <alignment horizontal="center"/>
    </xf>
    <xf numFmtId="0" fontId="46" fillId="0" borderId="15" xfId="0" applyFont="1" applyBorder="1" applyAlignment="1">
      <alignment horizontal="center"/>
    </xf>
    <xf numFmtId="0" fontId="50" fillId="0" borderId="1" xfId="0" applyFont="1" applyBorder="1" applyAlignment="1">
      <alignment horizontal="left" wrapText="1"/>
    </xf>
    <xf numFmtId="0" fontId="50" fillId="0" borderId="0" xfId="0" applyFont="1" applyAlignment="1">
      <alignment horizontal="left" wrapText="1"/>
    </xf>
    <xf numFmtId="2" fontId="49" fillId="0" borderId="0" xfId="0" applyNumberFormat="1" applyFont="1" applyAlignment="1">
      <alignment horizontal="center"/>
    </xf>
    <xf numFmtId="0" fontId="50" fillId="0" borderId="4" xfId="0" applyFont="1" applyBorder="1" applyAlignment="1">
      <alignment horizontal="left" vertical="center"/>
    </xf>
    <xf numFmtId="0" fontId="50" fillId="0" borderId="3" xfId="0" applyFont="1" applyBorder="1" applyAlignment="1">
      <alignment horizontal="left" vertical="center" wrapText="1"/>
    </xf>
    <xf numFmtId="0" fontId="50" fillId="0" borderId="11" xfId="0" applyFont="1" applyBorder="1" applyAlignment="1">
      <alignment horizontal="center" vertical="center" wrapText="1"/>
    </xf>
    <xf numFmtId="0" fontId="50" fillId="0" borderId="81" xfId="0" applyFont="1" applyBorder="1" applyAlignment="1">
      <alignment horizontal="center" vertical="center"/>
    </xf>
    <xf numFmtId="0" fontId="49" fillId="0" borderId="17" xfId="0" applyFont="1" applyBorder="1" applyAlignment="1">
      <alignment horizontal="center" vertical="center"/>
    </xf>
    <xf numFmtId="0" fontId="0" fillId="0" borderId="16" xfId="0" applyBorder="1" applyAlignment="1">
      <alignment horizontal="center" vertical="center"/>
    </xf>
    <xf numFmtId="0" fontId="50" fillId="0" borderId="18" xfId="0" applyFont="1" applyBorder="1" applyAlignment="1">
      <alignment horizontal="center" vertical="center" wrapText="1"/>
    </xf>
    <xf numFmtId="0" fontId="0" fillId="0" borderId="18" xfId="0" applyBorder="1" applyAlignment="1">
      <alignment horizontal="center" vertical="center"/>
    </xf>
    <xf numFmtId="0" fontId="49" fillId="0" borderId="18" xfId="0" applyFont="1" applyBorder="1" applyAlignment="1">
      <alignment horizontal="center" vertical="center"/>
    </xf>
    <xf numFmtId="0" fontId="0" fillId="0" borderId="15" xfId="0" applyBorder="1" applyAlignment="1">
      <alignment horizontal="center" vertical="center"/>
    </xf>
    <xf numFmtId="9" fontId="50" fillId="0" borderId="18" xfId="3" applyFont="1" applyFill="1" applyBorder="1" applyAlignment="1">
      <alignment horizontal="center" vertical="center"/>
    </xf>
    <xf numFmtId="0" fontId="50" fillId="0" borderId="18" xfId="0" applyFont="1" applyBorder="1" applyAlignment="1">
      <alignment horizontal="center" vertical="center"/>
    </xf>
    <xf numFmtId="168" fontId="94" fillId="0" borderId="12" xfId="3" applyNumberFormat="1" applyFont="1" applyFill="1" applyBorder="1" applyAlignment="1">
      <alignment horizontal="center" vertical="center"/>
    </xf>
    <xf numFmtId="168" fontId="94" fillId="0" borderId="1" xfId="3" applyNumberFormat="1" applyFont="1" applyFill="1" applyBorder="1" applyAlignment="1">
      <alignment horizontal="center" vertical="center"/>
    </xf>
    <xf numFmtId="9" fontId="50" fillId="0" borderId="17" xfId="3" applyFont="1" applyFill="1" applyBorder="1" applyAlignment="1">
      <alignment horizontal="center" vertical="center"/>
    </xf>
    <xf numFmtId="168" fontId="50" fillId="0" borderId="17" xfId="3" applyNumberFormat="1" applyFont="1" applyFill="1" applyBorder="1" applyAlignment="1">
      <alignment horizontal="center"/>
    </xf>
    <xf numFmtId="0" fontId="50" fillId="0" borderId="17" xfId="0" applyFont="1" applyBorder="1" applyAlignment="1">
      <alignment horizontal="center" vertical="center"/>
    </xf>
    <xf numFmtId="0" fontId="94" fillId="0" borderId="0" xfId="0" applyFont="1" applyAlignment="1">
      <alignment horizontal="center" vertical="center" wrapText="1"/>
    </xf>
    <xf numFmtId="9" fontId="50" fillId="0" borderId="16" xfId="3" applyFont="1" applyFill="1" applyBorder="1" applyAlignment="1">
      <alignment horizontal="center" vertical="center"/>
    </xf>
    <xf numFmtId="168" fontId="50" fillId="0" borderId="15" xfId="3" applyNumberFormat="1" applyFont="1" applyFill="1" applyBorder="1" applyAlignment="1">
      <alignment horizontal="center"/>
    </xf>
    <xf numFmtId="0" fontId="50" fillId="0" borderId="15" xfId="0" applyFont="1" applyBorder="1" applyAlignment="1">
      <alignment horizontal="center" vertical="center"/>
    </xf>
    <xf numFmtId="0" fontId="55" fillId="44" borderId="18" xfId="0" applyFont="1" applyFill="1" applyBorder="1" applyAlignment="1">
      <alignment horizontal="center" vertical="center" wrapText="1"/>
    </xf>
    <xf numFmtId="0" fontId="0" fillId="0" borderId="0" xfId="0"/>
    <xf numFmtId="0" fontId="11" fillId="0" borderId="0" xfId="0" applyFont="1"/>
    <xf numFmtId="167" fontId="0" fillId="0" borderId="0" xfId="0" applyNumberFormat="1"/>
    <xf numFmtId="0" fontId="0" fillId="0" borderId="0" xfId="0" applyFill="1" applyBorder="1"/>
    <xf numFmtId="0" fontId="0" fillId="0" borderId="0" xfId="0" applyFill="1"/>
    <xf numFmtId="0" fontId="2" fillId="0" borderId="0" xfId="1"/>
    <xf numFmtId="0" fontId="26" fillId="0" borderId="0" xfId="0" applyFont="1" applyFill="1"/>
    <xf numFmtId="0" fontId="206" fillId="0" borderId="0" xfId="0" applyFont="1"/>
    <xf numFmtId="0" fontId="4" fillId="0" borderId="0" xfId="0" applyFont="1" applyFill="1"/>
    <xf numFmtId="0" fontId="100" fillId="0" borderId="0" xfId="0" quotePrefix="1" applyFont="1" applyFill="1" applyAlignment="1">
      <alignment horizontal="left" vertical="center"/>
    </xf>
    <xf numFmtId="0" fontId="8" fillId="0" borderId="0" xfId="0" applyFont="1"/>
    <xf numFmtId="0" fontId="0" fillId="0" borderId="0" xfId="0" applyAlignment="1">
      <alignment horizontal="center"/>
    </xf>
    <xf numFmtId="0" fontId="93" fillId="0" borderId="2" xfId="0" applyFont="1" applyFill="1" applyBorder="1"/>
    <xf numFmtId="0" fontId="7" fillId="0" borderId="3" xfId="0" applyFont="1" applyFill="1" applyBorder="1"/>
    <xf numFmtId="0" fontId="7" fillId="0" borderId="4" xfId="0" applyFont="1" applyFill="1" applyBorder="1"/>
    <xf numFmtId="0" fontId="93" fillId="0" borderId="5" xfId="0" applyFont="1" applyFill="1" applyBorder="1"/>
    <xf numFmtId="0" fontId="7" fillId="0" borderId="6" xfId="0" applyFont="1" applyFill="1" applyBorder="1"/>
    <xf numFmtId="0" fontId="93" fillId="0" borderId="7" xfId="0" applyFont="1" applyFill="1" applyBorder="1"/>
    <xf numFmtId="0" fontId="7" fillId="0" borderId="1" xfId="0" applyFont="1" applyFill="1" applyBorder="1"/>
    <xf numFmtId="0" fontId="7" fillId="0" borderId="8" xfId="0" applyFont="1" applyFill="1" applyBorder="1"/>
    <xf numFmtId="0" fontId="2" fillId="0" borderId="0" xfId="1" applyFill="1"/>
    <xf numFmtId="1" fontId="7" fillId="2" borderId="6" xfId="0" applyNumberFormat="1" applyFont="1" applyFill="1" applyBorder="1" applyAlignment="1">
      <alignment horizontal="center"/>
    </xf>
    <xf numFmtId="167" fontId="7" fillId="2" borderId="16" xfId="0" applyNumberFormat="1" applyFont="1" applyFill="1" applyBorder="1" applyAlignment="1">
      <alignment horizontal="center"/>
    </xf>
    <xf numFmtId="168" fontId="7" fillId="2" borderId="16" xfId="0" applyNumberFormat="1" applyFont="1" applyFill="1" applyBorder="1" applyAlignment="1">
      <alignment horizontal="center"/>
    </xf>
    <xf numFmtId="0" fontId="0" fillId="0" borderId="0" xfId="0" applyAlignment="1">
      <alignment horizontal="center"/>
    </xf>
    <xf numFmtId="0" fontId="85" fillId="0" borderId="0" xfId="0" applyFont="1"/>
    <xf numFmtId="0" fontId="0" fillId="48" borderId="0" xfId="0" quotePrefix="1" applyFill="1"/>
    <xf numFmtId="0" fontId="1" fillId="0" borderId="78" xfId="0" applyFont="1" applyBorder="1" applyAlignment="1">
      <alignment horizontal="center" vertical="center"/>
    </xf>
    <xf numFmtId="0" fontId="1" fillId="0" borderId="86" xfId="0" applyFont="1" applyBorder="1" applyAlignment="1">
      <alignment horizontal="center" vertical="center" wrapText="1"/>
    </xf>
    <xf numFmtId="167" fontId="0" fillId="0" borderId="84" xfId="0" applyNumberFormat="1" applyBorder="1" applyAlignment="1">
      <alignment horizontal="center" vertical="center" wrapText="1"/>
    </xf>
    <xf numFmtId="167" fontId="1" fillId="0" borderId="84" xfId="0" applyNumberFormat="1" applyFont="1" applyBorder="1" applyAlignment="1">
      <alignment horizontal="center" vertical="center" wrapText="1"/>
    </xf>
    <xf numFmtId="167" fontId="1" fillId="0" borderId="79" xfId="0" applyNumberFormat="1" applyFont="1" applyBorder="1" applyAlignment="1">
      <alignment horizontal="center" vertical="center" wrapText="1"/>
    </xf>
    <xf numFmtId="167" fontId="1" fillId="0" borderId="0" xfId="0" applyNumberFormat="1" applyFont="1" applyAlignment="1">
      <alignment horizontal="center" vertical="center" wrapText="1"/>
    </xf>
    <xf numFmtId="167" fontId="1" fillId="0" borderId="10" xfId="0" applyNumberFormat="1" applyFont="1" applyBorder="1" applyAlignment="1">
      <alignment horizontal="center" vertical="center" wrapText="1"/>
    </xf>
    <xf numFmtId="167" fontId="0" fillId="0" borderId="84" xfId="0" applyNumberFormat="1" applyBorder="1" applyAlignment="1">
      <alignment horizontal="center"/>
    </xf>
    <xf numFmtId="167" fontId="0" fillId="0" borderId="79" xfId="0" applyNumberFormat="1" applyBorder="1" applyAlignment="1">
      <alignment horizontal="center"/>
    </xf>
    <xf numFmtId="167" fontId="52" fillId="0" borderId="0" xfId="0" applyNumberFormat="1" applyFont="1" applyAlignment="1">
      <alignment horizontal="center"/>
    </xf>
    <xf numFmtId="167" fontId="0" fillId="0" borderId="10" xfId="0" applyNumberFormat="1" applyBorder="1"/>
    <xf numFmtId="167" fontId="7" fillId="48" borderId="84" xfId="0" applyNumberFormat="1" applyFont="1" applyFill="1" applyBorder="1" applyAlignment="1">
      <alignment horizontal="center"/>
    </xf>
    <xf numFmtId="167" fontId="7" fillId="0" borderId="79" xfId="0" applyNumberFormat="1" applyFont="1" applyBorder="1" applyAlignment="1">
      <alignment horizontal="center"/>
    </xf>
    <xf numFmtId="169" fontId="0" fillId="0" borderId="0" xfId="0" applyNumberFormat="1" applyAlignment="1">
      <alignment horizontal="center"/>
    </xf>
    <xf numFmtId="0" fontId="102" fillId="0" borderId="0" xfId="0" applyFont="1" applyAlignment="1">
      <alignment horizontal="center"/>
    </xf>
    <xf numFmtId="1" fontId="0" fillId="48" borderId="4" xfId="0" applyNumberFormat="1" applyFill="1" applyBorder="1" applyAlignment="1">
      <alignment horizontal="center"/>
    </xf>
    <xf numFmtId="1" fontId="0" fillId="48" borderId="6" xfId="0" applyNumberFormat="1" applyFill="1" applyBorder="1" applyAlignment="1">
      <alignment horizontal="center"/>
    </xf>
    <xf numFmtId="0" fontId="7" fillId="0" borderId="0" xfId="1" applyFont="1" applyFill="1" applyBorder="1" applyAlignment="1">
      <alignment horizontal="center"/>
    </xf>
    <xf numFmtId="167" fontId="0" fillId="48" borderId="6" xfId="0" applyNumberFormat="1" applyFill="1" applyBorder="1" applyAlignment="1">
      <alignment horizontal="center"/>
    </xf>
    <xf numFmtId="0" fontId="5" fillId="0" borderId="0" xfId="0" applyFont="1" applyAlignment="1">
      <alignment horizontal="left" vertical="center" indent="1" readingOrder="1"/>
    </xf>
    <xf numFmtId="0" fontId="11" fillId="0" borderId="86" xfId="0" applyFont="1" applyBorder="1" applyAlignment="1">
      <alignment horizontal="center"/>
    </xf>
    <xf numFmtId="9" fontId="0" fillId="0" borderId="79" xfId="3" applyFont="1" applyFill="1" applyBorder="1" applyAlignment="1">
      <alignment horizontal="center" vertical="center"/>
    </xf>
    <xf numFmtId="9" fontId="0" fillId="0" borderId="79" xfId="3" applyFont="1" applyBorder="1" applyAlignment="1">
      <alignment horizontal="center" vertical="center"/>
    </xf>
    <xf numFmtId="9" fontId="7" fillId="0" borderId="79" xfId="3" applyFont="1" applyBorder="1" applyAlignment="1">
      <alignment horizontal="center" vertical="center"/>
    </xf>
    <xf numFmtId="2" fontId="85" fillId="0" borderId="0" xfId="0" applyNumberFormat="1" applyFont="1" applyAlignment="1">
      <alignment horizontal="center"/>
    </xf>
    <xf numFmtId="0" fontId="1" fillId="41" borderId="15" xfId="0" applyFont="1" applyFill="1" applyBorder="1" applyAlignment="1">
      <alignment horizontal="center"/>
    </xf>
    <xf numFmtId="0" fontId="0" fillId="48" borderId="32" xfId="0" applyFill="1" applyBorder="1" applyAlignment="1">
      <alignment horizontal="center"/>
    </xf>
    <xf numFmtId="0" fontId="0" fillId="48" borderId="134" xfId="0" applyFill="1" applyBorder="1" applyAlignment="1">
      <alignment horizontal="center"/>
    </xf>
    <xf numFmtId="1" fontId="0" fillId="48" borderId="134" xfId="0" applyNumberFormat="1" applyFill="1" applyBorder="1" applyAlignment="1">
      <alignment horizontal="center"/>
    </xf>
    <xf numFmtId="0" fontId="0" fillId="48" borderId="135" xfId="0" applyFill="1" applyBorder="1" applyAlignment="1">
      <alignment horizontal="center"/>
    </xf>
    <xf numFmtId="0" fontId="2" fillId="0" borderId="0" xfId="1" applyFill="1" applyBorder="1" applyAlignment="1">
      <alignment horizontal="left" vertical="center" readingOrder="1"/>
    </xf>
    <xf numFmtId="1" fontId="0" fillId="0" borderId="79" xfId="2" applyNumberFormat="1" applyFont="1" applyBorder="1" applyAlignment="1">
      <alignment horizontal="center"/>
    </xf>
    <xf numFmtId="9" fontId="0" fillId="0" borderId="84" xfId="3" applyFont="1" applyBorder="1" applyAlignment="1">
      <alignment horizontal="center" vertical="center"/>
    </xf>
    <xf numFmtId="9" fontId="0" fillId="0" borderId="84" xfId="3" applyFont="1" applyFill="1" applyBorder="1" applyAlignment="1">
      <alignment horizontal="center" vertical="center"/>
    </xf>
    <xf numFmtId="1" fontId="1" fillId="0" borderId="0" xfId="0" applyNumberFormat="1" applyFont="1" applyAlignment="1">
      <alignment horizontal="center"/>
    </xf>
    <xf numFmtId="0" fontId="76" fillId="0" borderId="0" xfId="0" applyFont="1" applyAlignment="1">
      <alignment horizontal="left" vertical="center" indent="7" readingOrder="1"/>
    </xf>
    <xf numFmtId="0" fontId="68" fillId="0" borderId="85" xfId="0" applyFont="1" applyBorder="1" applyAlignment="1">
      <alignment horizontal="center" vertical="center" wrapText="1"/>
    </xf>
    <xf numFmtId="1" fontId="7" fillId="48" borderId="79" xfId="2" applyNumberFormat="1" applyFont="1" applyFill="1" applyBorder="1" applyAlignment="1">
      <alignment horizontal="center"/>
    </xf>
    <xf numFmtId="9" fontId="0" fillId="0" borderId="84" xfId="3" applyFont="1" applyBorder="1" applyAlignment="1">
      <alignment horizontal="center"/>
    </xf>
    <xf numFmtId="0" fontId="11" fillId="0" borderId="84" xfId="0" applyFont="1" applyBorder="1" applyAlignment="1">
      <alignment horizontal="center"/>
    </xf>
    <xf numFmtId="1" fontId="0" fillId="0" borderId="0" xfId="2" applyNumberFormat="1" applyFont="1" applyFill="1" applyBorder="1" applyAlignment="1">
      <alignment horizontal="center"/>
    </xf>
    <xf numFmtId="9" fontId="0" fillId="0" borderId="10" xfId="3" applyFont="1" applyBorder="1" applyAlignment="1">
      <alignment horizontal="center"/>
    </xf>
    <xf numFmtId="0" fontId="0" fillId="0" borderId="35" xfId="0" applyBorder="1" applyAlignment="1">
      <alignment horizontal="center"/>
    </xf>
    <xf numFmtId="1" fontId="11" fillId="0" borderId="84" xfId="0" applyNumberFormat="1" applyFont="1" applyBorder="1" applyAlignment="1">
      <alignment horizontal="center"/>
    </xf>
    <xf numFmtId="167" fontId="0" fillId="0" borderId="35" xfId="2" applyNumberFormat="1" applyFont="1" applyBorder="1" applyAlignment="1">
      <alignment horizontal="center"/>
    </xf>
    <xf numFmtId="167" fontId="0" fillId="0" borderId="35" xfId="0" applyNumberFormat="1" applyBorder="1" applyAlignment="1">
      <alignment horizontal="center"/>
    </xf>
    <xf numFmtId="167" fontId="0" fillId="0" borderId="35" xfId="3" applyNumberFormat="1" applyFont="1" applyBorder="1" applyAlignment="1">
      <alignment horizontal="center"/>
    </xf>
    <xf numFmtId="167" fontId="0" fillId="0" borderId="112" xfId="3" applyNumberFormat="1" applyFont="1" applyBorder="1" applyAlignment="1">
      <alignment horizontal="center"/>
    </xf>
    <xf numFmtId="167" fontId="0" fillId="0" borderId="0" xfId="3" applyNumberFormat="1" applyFont="1" applyBorder="1" applyAlignment="1">
      <alignment horizontal="center"/>
    </xf>
    <xf numFmtId="167" fontId="0" fillId="0" borderId="84" xfId="3" applyNumberFormat="1" applyFont="1" applyBorder="1" applyAlignment="1">
      <alignment horizontal="center"/>
    </xf>
    <xf numFmtId="0" fontId="10" fillId="0" borderId="0" xfId="0" applyFont="1" applyFill="1" applyAlignment="1">
      <alignment vertical="center"/>
    </xf>
    <xf numFmtId="0" fontId="50" fillId="0" borderId="3" xfId="0" applyFont="1" applyFill="1" applyBorder="1" applyAlignment="1">
      <alignment vertical="center"/>
    </xf>
    <xf numFmtId="0" fontId="50" fillId="0" borderId="0" xfId="0" applyFont="1" applyFill="1" applyAlignment="1">
      <alignment vertical="center"/>
    </xf>
    <xf numFmtId="0" fontId="7" fillId="0" borderId="0" xfId="0" applyFont="1" applyFill="1" applyAlignment="1">
      <alignment vertical="center"/>
    </xf>
    <xf numFmtId="0" fontId="50" fillId="0" borderId="1" xfId="0" applyFont="1" applyFill="1" applyBorder="1" applyAlignment="1">
      <alignment vertical="center"/>
    </xf>
    <xf numFmtId="0" fontId="50" fillId="0" borderId="2" xfId="0" applyFont="1" applyFill="1" applyBorder="1" applyAlignment="1">
      <alignment vertical="center"/>
    </xf>
    <xf numFmtId="0" fontId="50" fillId="0" borderId="5" xfId="0" applyFont="1" applyFill="1" applyBorder="1" applyAlignment="1">
      <alignment vertical="center"/>
    </xf>
    <xf numFmtId="0" fontId="50" fillId="0" borderId="7" xfId="0" applyFont="1" applyFill="1" applyBorder="1" applyAlignment="1">
      <alignment vertical="center"/>
    </xf>
    <xf numFmtId="0" fontId="50" fillId="0" borderId="1" xfId="0" applyFont="1" applyFill="1" applyBorder="1" applyAlignment="1">
      <alignment horizontal="center" vertical="center"/>
    </xf>
    <xf numFmtId="9" fontId="50" fillId="0" borderId="3" xfId="3" applyFont="1" applyFill="1" applyBorder="1" applyAlignment="1">
      <alignment horizontal="center" vertical="center"/>
    </xf>
    <xf numFmtId="9" fontId="50" fillId="0" borderId="0" xfId="3" applyFont="1" applyFill="1" applyBorder="1" applyAlignment="1">
      <alignment horizontal="center" vertical="center"/>
    </xf>
    <xf numFmtId="1" fontId="50" fillId="0" borderId="0" xfId="0" applyNumberFormat="1" applyFont="1" applyFill="1" applyAlignment="1">
      <alignment horizontal="center" vertical="center"/>
    </xf>
    <xf numFmtId="167" fontId="50" fillId="0" borderId="0" xfId="0" applyNumberFormat="1" applyFont="1" applyFill="1" applyAlignment="1">
      <alignment horizontal="center" vertical="center"/>
    </xf>
    <xf numFmtId="0" fontId="7" fillId="0" borderId="0" xfId="0" applyFont="1" applyFill="1" applyAlignment="1">
      <alignment horizontal="center"/>
    </xf>
    <xf numFmtId="0" fontId="7" fillId="0" borderId="0" xfId="0" applyFont="1" applyFill="1" applyAlignment="1">
      <alignment horizontal="center" vertical="center"/>
    </xf>
    <xf numFmtId="9" fontId="50" fillId="0" borderId="1" xfId="3" applyFont="1" applyFill="1" applyBorder="1" applyAlignment="1">
      <alignment horizontal="center" vertical="center"/>
    </xf>
    <xf numFmtId="0" fontId="7" fillId="0" borderId="6" xfId="1" applyFont="1" applyFill="1" applyBorder="1" applyAlignment="1">
      <alignment horizontal="left" vertical="center" wrapText="1"/>
    </xf>
    <xf numFmtId="0" fontId="50" fillId="0" borderId="6" xfId="0" applyFont="1" applyFill="1" applyBorder="1" applyAlignment="1">
      <alignment horizontal="center" vertical="center"/>
    </xf>
    <xf numFmtId="1" fontId="50" fillId="0" borderId="6" xfId="0" applyNumberFormat="1" applyFont="1" applyFill="1" applyBorder="1" applyAlignment="1">
      <alignment horizontal="center" vertical="center"/>
    </xf>
    <xf numFmtId="0" fontId="7" fillId="0" borderId="6" xfId="0" applyFont="1" applyFill="1" applyBorder="1" applyAlignment="1">
      <alignment horizontal="left" vertical="center"/>
    </xf>
    <xf numFmtId="0" fontId="50" fillId="0" borderId="6" xfId="0" applyFont="1" applyFill="1" applyBorder="1" applyAlignment="1">
      <alignment horizontal="left" vertical="center" wrapText="1"/>
    </xf>
    <xf numFmtId="0" fontId="50" fillId="0" borderId="6" xfId="0" applyFont="1" applyFill="1" applyBorder="1" applyAlignment="1">
      <alignment horizontal="left" vertical="center"/>
    </xf>
    <xf numFmtId="1" fontId="7" fillId="0" borderId="77" xfId="0" applyNumberFormat="1" applyFont="1" applyFill="1" applyBorder="1" applyAlignment="1">
      <alignment horizontal="center"/>
    </xf>
    <xf numFmtId="1" fontId="7" fillId="0" borderId="3" xfId="0" applyNumberFormat="1" applyFont="1" applyFill="1" applyBorder="1" applyAlignment="1">
      <alignment horizontal="center"/>
    </xf>
    <xf numFmtId="1" fontId="7" fillId="0" borderId="4" xfId="0" applyNumberFormat="1" applyFont="1" applyFill="1" applyBorder="1" applyAlignment="1">
      <alignment horizontal="center"/>
    </xf>
    <xf numFmtId="1" fontId="7" fillId="0" borderId="36" xfId="0" applyNumberFormat="1" applyFont="1" applyFill="1" applyBorder="1" applyAlignment="1">
      <alignment horizontal="center"/>
    </xf>
    <xf numFmtId="1" fontId="7" fillId="0" borderId="12" xfId="0" applyNumberFormat="1" applyFont="1" applyFill="1" applyBorder="1" applyAlignment="1">
      <alignment horizontal="center"/>
    </xf>
    <xf numFmtId="1" fontId="7" fillId="0" borderId="13" xfId="0" applyNumberFormat="1" applyFont="1" applyFill="1" applyBorder="1" applyAlignment="1">
      <alignment horizontal="center"/>
    </xf>
    <xf numFmtId="0" fontId="1" fillId="0" borderId="79" xfId="0" applyFont="1" applyBorder="1" applyAlignment="1">
      <alignment horizontal="center"/>
    </xf>
    <xf numFmtId="0" fontId="0" fillId="0" borderId="79" xfId="0" applyBorder="1" applyAlignment="1">
      <alignment horizontal="center"/>
    </xf>
    <xf numFmtId="0" fontId="0" fillId="0" borderId="0" xfId="0" applyAlignment="1">
      <alignment horizontal="center"/>
    </xf>
    <xf numFmtId="0" fontId="1" fillId="0" borderId="0" xfId="0" applyFont="1" applyAlignment="1">
      <alignment horizontal="center"/>
    </xf>
    <xf numFmtId="0" fontId="1" fillId="0" borderId="85" xfId="0" applyFont="1" applyBorder="1" applyAlignment="1">
      <alignment horizontal="center" vertical="center"/>
    </xf>
    <xf numFmtId="9" fontId="50" fillId="0" borderId="16" xfId="3" applyFont="1" applyFill="1" applyBorder="1" applyAlignment="1">
      <alignment horizontal="center" vertical="center"/>
    </xf>
    <xf numFmtId="168" fontId="50" fillId="0" borderId="15" xfId="3" applyNumberFormat="1" applyFont="1" applyFill="1" applyBorder="1" applyAlignment="1">
      <alignment horizontal="center" vertical="center"/>
    </xf>
    <xf numFmtId="168" fontId="50" fillId="0" borderId="17" xfId="3" applyNumberFormat="1" applyFont="1" applyFill="1" applyBorder="1" applyAlignment="1">
      <alignment horizontal="center" vertical="center"/>
    </xf>
    <xf numFmtId="168" fontId="50" fillId="0" borderId="18" xfId="3" applyNumberFormat="1" applyFont="1" applyFill="1" applyBorder="1" applyAlignment="1">
      <alignment horizontal="center" vertical="center"/>
    </xf>
    <xf numFmtId="168" fontId="50" fillId="0" borderId="16" xfId="3" applyNumberFormat="1" applyFont="1" applyFill="1" applyBorder="1" applyAlignment="1">
      <alignment horizontal="center" vertical="center"/>
    </xf>
    <xf numFmtId="0" fontId="1" fillId="41" borderId="2" xfId="0" applyFont="1" applyFill="1" applyBorder="1" applyAlignment="1">
      <alignment horizontal="center"/>
    </xf>
    <xf numFmtId="0" fontId="1" fillId="41" borderId="11" xfId="0" applyFont="1" applyFill="1" applyBorder="1" applyAlignment="1">
      <alignment horizontal="center"/>
    </xf>
    <xf numFmtId="1" fontId="0" fillId="48" borderId="84" xfId="0" applyNumberFormat="1" applyFill="1" applyBorder="1" applyAlignment="1">
      <alignment horizontal="center"/>
    </xf>
    <xf numFmtId="1" fontId="0" fillId="48" borderId="4" xfId="2" applyNumberFormat="1" applyFont="1" applyFill="1" applyBorder="1" applyAlignment="1">
      <alignment horizontal="center"/>
    </xf>
    <xf numFmtId="0" fontId="0" fillId="0" borderId="86" xfId="0" applyBorder="1" applyAlignment="1">
      <alignment horizontal="center"/>
    </xf>
    <xf numFmtId="1" fontId="7" fillId="48" borderId="2" xfId="824" applyNumberFormat="1" applyFont="1" applyFill="1" applyBorder="1" applyAlignment="1">
      <alignment horizontal="center"/>
    </xf>
    <xf numFmtId="1" fontId="7" fillId="48" borderId="4" xfId="824" applyNumberFormat="1" applyFont="1" applyFill="1" applyBorder="1" applyAlignment="1">
      <alignment horizontal="center"/>
    </xf>
    <xf numFmtId="10" fontId="7" fillId="48" borderId="5" xfId="0" applyNumberFormat="1" applyFont="1" applyFill="1" applyBorder="1" applyAlignment="1">
      <alignment horizontal="center"/>
    </xf>
    <xf numFmtId="10" fontId="7" fillId="48" borderId="6" xfId="0" applyNumberFormat="1" applyFont="1" applyFill="1" applyBorder="1" applyAlignment="1">
      <alignment horizontal="center"/>
    </xf>
    <xf numFmtId="0" fontId="7" fillId="48" borderId="5" xfId="0" applyFont="1" applyFill="1" applyBorder="1" applyAlignment="1">
      <alignment horizontal="center"/>
    </xf>
    <xf numFmtId="9" fontId="7" fillId="48" borderId="6" xfId="0" applyNumberFormat="1" applyFont="1" applyFill="1" applyBorder="1" applyAlignment="1">
      <alignment horizontal="center"/>
    </xf>
    <xf numFmtId="0" fontId="7" fillId="48" borderId="7" xfId="0" applyFont="1" applyFill="1" applyBorder="1" applyAlignment="1">
      <alignment horizontal="center"/>
    </xf>
    <xf numFmtId="167" fontId="0" fillId="48" borderId="4" xfId="2" applyNumberFormat="1" applyFont="1" applyFill="1" applyBorder="1" applyAlignment="1">
      <alignment horizontal="center"/>
    </xf>
    <xf numFmtId="9" fontId="0" fillId="48" borderId="6" xfId="0" applyNumberFormat="1" applyFill="1" applyBorder="1" applyAlignment="1">
      <alignment horizontal="center"/>
    </xf>
    <xf numFmtId="0" fontId="87" fillId="0" borderId="0" xfId="0" applyFont="1"/>
    <xf numFmtId="0" fontId="10" fillId="0" borderId="15" xfId="0" applyFont="1" applyFill="1" applyBorder="1" applyAlignment="1">
      <alignment horizontal="left" wrapText="1"/>
    </xf>
    <xf numFmtId="0" fontId="1" fillId="0" borderId="16" xfId="0" applyFont="1" applyFill="1" applyBorder="1" applyAlignment="1">
      <alignment horizontal="left"/>
    </xf>
    <xf numFmtId="0" fontId="1" fillId="0" borderId="17" xfId="0" applyFont="1" applyFill="1" applyBorder="1" applyAlignment="1">
      <alignment horizontal="left"/>
    </xf>
    <xf numFmtId="9" fontId="7" fillId="0" borderId="0" xfId="3" applyFont="1" applyFill="1" applyBorder="1" applyAlignment="1">
      <alignment horizontal="left"/>
    </xf>
    <xf numFmtId="1" fontId="7" fillId="2" borderId="77" xfId="0" applyNumberFormat="1" applyFont="1" applyFill="1" applyBorder="1" applyAlignment="1">
      <alignment horizontal="center"/>
    </xf>
    <xf numFmtId="1" fontId="7" fillId="2" borderId="3" xfId="0" applyNumberFormat="1" applyFont="1" applyFill="1" applyBorder="1" applyAlignment="1">
      <alignment horizontal="center"/>
    </xf>
    <xf numFmtId="1" fontId="7" fillId="2" borderId="4" xfId="0" applyNumberFormat="1" applyFont="1" applyFill="1" applyBorder="1" applyAlignment="1">
      <alignment horizontal="center"/>
    </xf>
    <xf numFmtId="1" fontId="7" fillId="2" borderId="75" xfId="0" applyNumberFormat="1" applyFont="1" applyFill="1" applyBorder="1" applyAlignment="1">
      <alignment horizontal="center"/>
    </xf>
    <xf numFmtId="1" fontId="7" fillId="2" borderId="0" xfId="0" applyNumberFormat="1" applyFont="1" applyFill="1" applyAlignment="1">
      <alignment horizontal="center"/>
    </xf>
    <xf numFmtId="1" fontId="7" fillId="2" borderId="76" xfId="0" applyNumberFormat="1" applyFont="1" applyFill="1" applyBorder="1" applyAlignment="1">
      <alignment horizontal="center"/>
    </xf>
    <xf numFmtId="1" fontId="7" fillId="2" borderId="1" xfId="0" applyNumberFormat="1" applyFont="1" applyFill="1" applyBorder="1" applyAlignment="1">
      <alignment horizontal="center"/>
    </xf>
    <xf numFmtId="1" fontId="7" fillId="2" borderId="8" xfId="0" applyNumberFormat="1" applyFont="1" applyFill="1" applyBorder="1" applyAlignment="1">
      <alignment horizontal="center"/>
    </xf>
    <xf numFmtId="0" fontId="7" fillId="0" borderId="11" xfId="0" applyFont="1" applyBorder="1"/>
    <xf numFmtId="1" fontId="7" fillId="2" borderId="109" xfId="0" applyNumberFormat="1" applyFont="1" applyFill="1" applyBorder="1" applyAlignment="1">
      <alignment horizontal="center" vertical="center"/>
    </xf>
    <xf numFmtId="1" fontId="7" fillId="2" borderId="84" xfId="0" applyNumberFormat="1" applyFont="1" applyFill="1" applyBorder="1" applyAlignment="1">
      <alignment horizontal="center" vertical="center"/>
    </xf>
    <xf numFmtId="1" fontId="7" fillId="2" borderId="0" xfId="0" applyNumberFormat="1" applyFont="1" applyFill="1" applyBorder="1" applyAlignment="1">
      <alignment horizontal="center"/>
    </xf>
    <xf numFmtId="1" fontId="7" fillId="2" borderId="84" xfId="0" applyNumberFormat="1" applyFont="1" applyFill="1" applyBorder="1" applyAlignment="1">
      <alignment horizontal="center"/>
    </xf>
    <xf numFmtId="1" fontId="7" fillId="2" borderId="110" xfId="0" applyNumberFormat="1" applyFont="1" applyFill="1" applyBorder="1" applyAlignment="1">
      <alignment horizontal="center"/>
    </xf>
    <xf numFmtId="1" fontId="10" fillId="2" borderId="36" xfId="0" applyNumberFormat="1" applyFont="1" applyFill="1" applyBorder="1" applyAlignment="1">
      <alignment horizontal="center"/>
    </xf>
    <xf numFmtId="1" fontId="10" fillId="2" borderId="12" xfId="2" applyNumberFormat="1" applyFont="1" applyFill="1" applyBorder="1" applyAlignment="1">
      <alignment horizontal="center"/>
    </xf>
    <xf numFmtId="1" fontId="10" fillId="2" borderId="13" xfId="2" applyNumberFormat="1" applyFont="1" applyFill="1" applyBorder="1" applyAlignment="1">
      <alignment horizontal="center"/>
    </xf>
    <xf numFmtId="9" fontId="50" fillId="0" borderId="0" xfId="3" applyFont="1" applyFill="1" applyBorder="1" applyAlignment="1">
      <alignment horizontal="left" vertical="center"/>
    </xf>
    <xf numFmtId="9" fontId="7" fillId="0" borderId="0" xfId="3" applyFont="1" applyFill="1" applyBorder="1" applyAlignment="1">
      <alignment horizontal="left"/>
    </xf>
    <xf numFmtId="9" fontId="7" fillId="0" borderId="3" xfId="3" applyFont="1" applyFill="1" applyBorder="1" applyAlignment="1">
      <alignment horizontal="center"/>
    </xf>
    <xf numFmtId="9" fontId="7" fillId="0" borderId="4" xfId="3" applyFont="1" applyFill="1" applyBorder="1" applyAlignment="1">
      <alignment horizontal="center"/>
    </xf>
    <xf numFmtId="9" fontId="7" fillId="0" borderId="12" xfId="3" applyFont="1" applyFill="1" applyBorder="1" applyAlignment="1">
      <alignment horizontal="center"/>
    </xf>
    <xf numFmtId="9" fontId="7" fillId="0" borderId="13" xfId="3" applyFont="1" applyFill="1" applyBorder="1" applyAlignment="1">
      <alignment horizontal="center"/>
    </xf>
    <xf numFmtId="1" fontId="7" fillId="0" borderId="0" xfId="0" applyNumberFormat="1" applyFont="1" applyFill="1" applyBorder="1" applyAlignment="1">
      <alignment horizontal="center"/>
    </xf>
    <xf numFmtId="0" fontId="57" fillId="0" borderId="0" xfId="0" applyFont="1" applyBorder="1" applyAlignment="1">
      <alignment horizontal="left" vertical="top" wrapText="1" readingOrder="1"/>
    </xf>
    <xf numFmtId="0" fontId="1" fillId="0" borderId="0" xfId="0" applyFont="1" applyBorder="1"/>
    <xf numFmtId="169" fontId="1" fillId="0" borderId="0" xfId="0" applyNumberFormat="1" applyFont="1" applyAlignment="1">
      <alignment horizontal="center"/>
    </xf>
    <xf numFmtId="167" fontId="7" fillId="0" borderId="0" xfId="0" applyNumberFormat="1" applyFont="1" applyFill="1" applyAlignment="1">
      <alignment horizontal="center" vertical="center" wrapText="1"/>
    </xf>
    <xf numFmtId="1" fontId="7" fillId="0" borderId="0" xfId="0" applyNumberFormat="1" applyFont="1" applyFill="1"/>
    <xf numFmtId="1" fontId="7" fillId="0" borderId="0" xfId="0" applyNumberFormat="1" applyFont="1" applyFill="1" applyAlignment="1">
      <alignment horizontal="center" vertical="center"/>
    </xf>
    <xf numFmtId="9" fontId="7" fillId="0" borderId="0" xfId="0" applyNumberFormat="1" applyFont="1" applyFill="1"/>
    <xf numFmtId="9" fontId="7" fillId="0" borderId="0" xfId="3" applyFont="1" applyFill="1" applyBorder="1" applyAlignment="1"/>
    <xf numFmtId="166" fontId="10" fillId="0" borderId="0" xfId="2" applyNumberFormat="1" applyFont="1" applyFill="1" applyBorder="1" applyAlignment="1">
      <alignment horizontal="center" vertical="center"/>
    </xf>
    <xf numFmtId="1" fontId="7" fillId="0" borderId="0" xfId="0" applyNumberFormat="1" applyFont="1" applyFill="1" applyAlignment="1">
      <alignment horizontal="right" vertical="center"/>
    </xf>
    <xf numFmtId="168" fontId="7" fillId="0" borderId="0" xfId="3" applyNumberFormat="1" applyFont="1" applyFill="1" applyAlignment="1"/>
    <xf numFmtId="9" fontId="7" fillId="0" borderId="0" xfId="3" applyFont="1" applyFill="1" applyAlignment="1"/>
    <xf numFmtId="9" fontId="7" fillId="0" borderId="0" xfId="3" applyFont="1" applyFill="1"/>
    <xf numFmtId="9" fontId="7" fillId="0" borderId="0" xfId="3" applyFont="1" applyFill="1" applyBorder="1" applyAlignment="1">
      <alignment horizontal="left"/>
    </xf>
    <xf numFmtId="167" fontId="0" fillId="0" borderId="0" xfId="0" applyNumberFormat="1" applyAlignment="1">
      <alignment horizontal="center" vertical="center"/>
    </xf>
    <xf numFmtId="9" fontId="98" fillId="0" borderId="0" xfId="3" applyFont="1" applyAlignment="1">
      <alignment horizontal="center"/>
    </xf>
    <xf numFmtId="1" fontId="7" fillId="0" borderId="0" xfId="3" applyNumberFormat="1" applyFont="1" applyFill="1" applyBorder="1" applyAlignment="1">
      <alignment horizontal="left"/>
    </xf>
    <xf numFmtId="9" fontId="7" fillId="0" borderId="0" xfId="3" applyFont="1" applyFill="1" applyBorder="1" applyAlignment="1">
      <alignment horizontal="right"/>
    </xf>
    <xf numFmtId="9" fontId="0" fillId="0" borderId="0" xfId="3" applyFont="1" applyAlignment="1">
      <alignment horizontal="right"/>
    </xf>
    <xf numFmtId="9" fontId="98" fillId="0" borderId="0" xfId="3" applyFont="1" applyAlignment="1">
      <alignment horizontal="right"/>
    </xf>
    <xf numFmtId="0" fontId="1" fillId="0" borderId="9" xfId="0" applyFont="1" applyBorder="1" applyAlignment="1">
      <alignment horizontal="left"/>
    </xf>
    <xf numFmtId="0" fontId="0" fillId="0" borderId="0" xfId="0" applyAlignment="1">
      <alignment horizontal="center"/>
    </xf>
    <xf numFmtId="0" fontId="0" fillId="0" borderId="0" xfId="0" applyAlignment="1"/>
    <xf numFmtId="0" fontId="67" fillId="0" borderId="0" xfId="0" quotePrefix="1" applyFont="1" applyAlignment="1">
      <alignment vertical="center" wrapText="1"/>
    </xf>
    <xf numFmtId="0" fontId="60" fillId="0" borderId="0" xfId="0" applyFont="1" applyAlignment="1">
      <alignment horizontal="left" vertical="top"/>
    </xf>
    <xf numFmtId="0" fontId="208" fillId="0" borderId="0" xfId="0" applyFont="1"/>
    <xf numFmtId="0" fontId="208" fillId="0" borderId="0" xfId="0" applyFont="1" applyAlignment="1">
      <alignment horizontal="left" vertical="top"/>
    </xf>
    <xf numFmtId="0" fontId="0" fillId="0" borderId="0" xfId="0" quotePrefix="1" applyFill="1"/>
    <xf numFmtId="0" fontId="81" fillId="2" borderId="0" xfId="0" applyFont="1" applyFill="1" applyAlignment="1">
      <alignment vertical="top" wrapText="1" readingOrder="1"/>
    </xf>
    <xf numFmtId="0" fontId="13" fillId="0" borderId="0" xfId="0" applyFont="1" applyFill="1" applyAlignment="1">
      <alignment vertical="top" wrapText="1" readingOrder="1"/>
    </xf>
    <xf numFmtId="9" fontId="7" fillId="0" borderId="0" xfId="3" applyNumberFormat="1" applyFont="1" applyFill="1" applyBorder="1" applyAlignment="1">
      <alignment vertical="center"/>
    </xf>
    <xf numFmtId="9" fontId="7" fillId="0" borderId="0" xfId="3" applyNumberFormat="1" applyFont="1" applyFill="1" applyBorder="1" applyAlignment="1"/>
    <xf numFmtId="0" fontId="209" fillId="0" borderId="0" xfId="0" applyFont="1" applyFill="1" applyAlignment="1">
      <alignment vertical="top" wrapText="1"/>
    </xf>
    <xf numFmtId="0" fontId="0" fillId="0" borderId="0" xfId="0" applyAlignment="1">
      <alignment horizontal="left" vertical="top"/>
    </xf>
    <xf numFmtId="0" fontId="26" fillId="2" borderId="0" xfId="0" applyFont="1" applyFill="1" applyAlignment="1">
      <alignment vertical="center"/>
    </xf>
    <xf numFmtId="1" fontId="0" fillId="0" borderId="3" xfId="0" applyNumberFormat="1" applyBorder="1" applyAlignment="1">
      <alignment horizontal="center"/>
    </xf>
    <xf numFmtId="1" fontId="0" fillId="0" borderId="4" xfId="0" applyNumberFormat="1" applyBorder="1" applyAlignment="1">
      <alignment horizontal="center"/>
    </xf>
    <xf numFmtId="1" fontId="0" fillId="0" borderId="6" xfId="0" applyNumberFormat="1" applyBorder="1" applyAlignment="1">
      <alignment horizontal="center"/>
    </xf>
    <xf numFmtId="167" fontId="0" fillId="0" borderId="6" xfId="0" applyNumberFormat="1" applyBorder="1" applyAlignment="1">
      <alignment horizontal="center"/>
    </xf>
    <xf numFmtId="1" fontId="0" fillId="0" borderId="1" xfId="0" applyNumberFormat="1" applyBorder="1" applyAlignment="1">
      <alignment horizontal="center"/>
    </xf>
    <xf numFmtId="1" fontId="0" fillId="0" borderId="8" xfId="0" applyNumberFormat="1" applyBorder="1" applyAlignment="1">
      <alignment horizontal="center"/>
    </xf>
    <xf numFmtId="0" fontId="84" fillId="60" borderId="0" xfId="0" applyFont="1" applyFill="1" applyAlignment="1">
      <alignment horizontal="center" vertical="center"/>
    </xf>
    <xf numFmtId="167" fontId="0" fillId="0" borderId="1" xfId="0" applyNumberFormat="1" applyBorder="1" applyAlignment="1">
      <alignment horizontal="center"/>
    </xf>
    <xf numFmtId="167" fontId="0" fillId="0" borderId="8" xfId="0" applyNumberFormat="1" applyBorder="1" applyAlignment="1">
      <alignment horizontal="center"/>
    </xf>
    <xf numFmtId="1" fontId="0" fillId="0" borderId="2" xfId="0" applyNumberFormat="1" applyBorder="1" applyAlignment="1">
      <alignment horizontal="center"/>
    </xf>
    <xf numFmtId="167" fontId="0" fillId="0" borderId="5" xfId="0" applyNumberFormat="1" applyBorder="1" applyAlignment="1">
      <alignment horizontal="center"/>
    </xf>
    <xf numFmtId="167" fontId="0" fillId="0" borderId="7" xfId="0" applyNumberFormat="1" applyBorder="1" applyAlignment="1">
      <alignment horizontal="center"/>
    </xf>
    <xf numFmtId="0" fontId="1" fillId="0" borderId="9" xfId="0" applyFont="1" applyBorder="1" applyAlignment="1">
      <alignment horizontal="left"/>
    </xf>
    <xf numFmtId="0" fontId="1" fillId="3" borderId="11" xfId="0" applyFont="1" applyFill="1" applyBorder="1" applyAlignment="1">
      <alignment horizontal="center"/>
    </xf>
    <xf numFmtId="0" fontId="1" fillId="3" borderId="12" xfId="0" applyFont="1" applyFill="1" applyBorder="1" applyAlignment="1">
      <alignment horizontal="center"/>
    </xf>
    <xf numFmtId="0" fontId="1" fillId="3" borderId="13" xfId="0" applyFont="1" applyFill="1" applyBorder="1" applyAlignment="1">
      <alignment horizontal="center"/>
    </xf>
    <xf numFmtId="0" fontId="49" fillId="52" borderId="2" xfId="0" applyFont="1" applyFill="1" applyBorder="1" applyAlignment="1">
      <alignment horizontal="left" vertical="center"/>
    </xf>
    <xf numFmtId="0" fontId="49" fillId="52" borderId="3" xfId="0" applyFont="1" applyFill="1" applyBorder="1" applyAlignment="1">
      <alignment horizontal="left" vertical="center"/>
    </xf>
    <xf numFmtId="0" fontId="49" fillId="52" borderId="4" xfId="0" applyFont="1" applyFill="1" applyBorder="1" applyAlignment="1">
      <alignment horizontal="left" vertical="center"/>
    </xf>
    <xf numFmtId="0" fontId="49" fillId="49" borderId="5" xfId="0" applyFont="1" applyFill="1" applyBorder="1" applyAlignment="1">
      <alignment horizontal="left" vertical="center"/>
    </xf>
    <xf numFmtId="0" fontId="49" fillId="49" borderId="0" xfId="0" applyFont="1" applyFill="1" applyBorder="1" applyAlignment="1">
      <alignment horizontal="left" vertical="center"/>
    </xf>
    <xf numFmtId="0" fontId="49" fillId="49" borderId="6" xfId="0" applyFont="1" applyFill="1" applyBorder="1" applyAlignment="1">
      <alignment horizontal="left" vertical="center"/>
    </xf>
    <xf numFmtId="0" fontId="50" fillId="51" borderId="5" xfId="0" applyFont="1" applyFill="1" applyBorder="1" applyAlignment="1">
      <alignment horizontal="left" vertical="center"/>
    </xf>
    <xf numFmtId="0" fontId="50" fillId="51" borderId="0" xfId="0" applyFont="1" applyFill="1" applyBorder="1" applyAlignment="1">
      <alignment horizontal="left" vertical="center"/>
    </xf>
    <xf numFmtId="0" fontId="50" fillId="51" borderId="6" xfId="0" applyFont="1" applyFill="1" applyBorder="1" applyAlignment="1">
      <alignment horizontal="left" vertical="center"/>
    </xf>
    <xf numFmtId="0" fontId="49" fillId="50" borderId="5" xfId="0" applyFont="1" applyFill="1" applyBorder="1" applyAlignment="1">
      <alignment horizontal="left" vertical="center"/>
    </xf>
    <xf numFmtId="0" fontId="49" fillId="50" borderId="0" xfId="0" applyFont="1" applyFill="1" applyBorder="1" applyAlignment="1">
      <alignment horizontal="left" vertical="center"/>
    </xf>
    <xf numFmtId="0" fontId="49" fillId="50" borderId="6" xfId="0" applyFont="1" applyFill="1" applyBorder="1" applyAlignment="1">
      <alignment horizontal="left" vertical="center"/>
    </xf>
    <xf numFmtId="0" fontId="49" fillId="61" borderId="7" xfId="0" applyFont="1" applyFill="1" applyBorder="1" applyAlignment="1">
      <alignment horizontal="left" vertical="center"/>
    </xf>
    <xf numFmtId="0" fontId="49" fillId="61" borderId="1" xfId="0" applyFont="1" applyFill="1" applyBorder="1" applyAlignment="1">
      <alignment horizontal="left" vertical="center"/>
    </xf>
    <xf numFmtId="0" fontId="49" fillId="61" borderId="8" xfId="0" applyFont="1" applyFill="1" applyBorder="1" applyAlignment="1">
      <alignment horizontal="left" vertical="center"/>
    </xf>
    <xf numFmtId="0" fontId="49" fillId="52" borderId="2" xfId="0" applyFont="1" applyFill="1" applyBorder="1" applyAlignment="1">
      <alignment horizontal="center" vertical="center"/>
    </xf>
    <xf numFmtId="0" fontId="49" fillId="52" borderId="3" xfId="0" applyFont="1" applyFill="1" applyBorder="1" applyAlignment="1">
      <alignment horizontal="center" vertical="center"/>
    </xf>
    <xf numFmtId="0" fontId="49" fillId="52" borderId="4" xfId="0" applyFont="1" applyFill="1" applyBorder="1" applyAlignment="1">
      <alignment horizontal="center" vertical="center"/>
    </xf>
    <xf numFmtId="0" fontId="67" fillId="0" borderId="0" xfId="0" quotePrefix="1" applyFont="1" applyAlignment="1">
      <alignment horizontal="left" vertical="center" wrapText="1"/>
    </xf>
    <xf numFmtId="0" fontId="49" fillId="49" borderId="5" xfId="0" applyFont="1" applyFill="1" applyBorder="1" applyAlignment="1">
      <alignment horizontal="center" vertical="center"/>
    </xf>
    <xf numFmtId="0" fontId="49" fillId="49" borderId="0" xfId="0" applyFont="1" applyFill="1" applyAlignment="1">
      <alignment horizontal="center" vertical="center"/>
    </xf>
    <xf numFmtId="0" fontId="49" fillId="49" borderId="6" xfId="0" applyFont="1" applyFill="1" applyBorder="1" applyAlignment="1">
      <alignment horizontal="center" vertical="center"/>
    </xf>
    <xf numFmtId="0" fontId="50" fillId="51" borderId="5" xfId="0" applyFont="1" applyFill="1" applyBorder="1" applyAlignment="1">
      <alignment horizontal="center" vertical="center"/>
    </xf>
    <xf numFmtId="0" fontId="50" fillId="51" borderId="0" xfId="0" applyFont="1" applyFill="1" applyAlignment="1">
      <alignment horizontal="center" vertical="center"/>
    </xf>
    <xf numFmtId="0" fontId="50" fillId="51" borderId="6" xfId="0" applyFont="1" applyFill="1" applyBorder="1" applyAlignment="1">
      <alignment horizontal="center" vertical="center"/>
    </xf>
    <xf numFmtId="0" fontId="49" fillId="50" borderId="5" xfId="0" applyFont="1" applyFill="1" applyBorder="1" applyAlignment="1">
      <alignment horizontal="center" vertical="center"/>
    </xf>
    <xf numFmtId="0" fontId="49" fillId="50" borderId="0" xfId="0" applyFont="1" applyFill="1" applyAlignment="1">
      <alignment horizontal="center" vertical="center"/>
    </xf>
    <xf numFmtId="0" fontId="49" fillId="50" borderId="6" xfId="0" applyFont="1" applyFill="1" applyBorder="1" applyAlignment="1">
      <alignment horizontal="center" vertical="center"/>
    </xf>
    <xf numFmtId="0" fontId="49" fillId="61" borderId="7" xfId="0" applyFont="1" applyFill="1" applyBorder="1" applyAlignment="1">
      <alignment horizontal="center" vertical="center"/>
    </xf>
    <xf numFmtId="0" fontId="49" fillId="61" borderId="1" xfId="0" applyFont="1" applyFill="1" applyBorder="1" applyAlignment="1">
      <alignment horizontal="center" vertical="center"/>
    </xf>
    <xf numFmtId="0" fontId="49" fillId="61" borderId="8" xfId="0" applyFont="1" applyFill="1" applyBorder="1" applyAlignment="1">
      <alignment horizontal="center" vertical="center"/>
    </xf>
    <xf numFmtId="0" fontId="80" fillId="60" borderId="35" xfId="0" applyFont="1" applyFill="1" applyBorder="1" applyAlignment="1">
      <alignment horizontal="center" vertical="center" textRotation="90" wrapText="1"/>
    </xf>
    <xf numFmtId="0" fontId="80" fillId="60" borderId="0" xfId="0" applyFont="1" applyFill="1" applyAlignment="1">
      <alignment horizontal="center" vertical="center" textRotation="90" wrapText="1"/>
    </xf>
    <xf numFmtId="0" fontId="3" fillId="0" borderId="35" xfId="0" applyFont="1" applyBorder="1" applyAlignment="1">
      <alignment horizontal="left" vertical="center" wrapText="1"/>
    </xf>
    <xf numFmtId="0" fontId="3" fillId="0" borderId="0" xfId="0" applyFont="1" applyAlignment="1">
      <alignment horizontal="left" vertical="center" wrapText="1"/>
    </xf>
    <xf numFmtId="0" fontId="207" fillId="41" borderId="35" xfId="0" applyFont="1" applyFill="1" applyBorder="1" applyAlignment="1">
      <alignment horizontal="center" vertical="center" textRotation="90" wrapText="1"/>
    </xf>
    <xf numFmtId="0" fontId="207" fillId="41" borderId="0" xfId="0" applyFont="1" applyFill="1" applyAlignment="1">
      <alignment horizontal="center" vertical="center" textRotation="90" wrapText="1"/>
    </xf>
    <xf numFmtId="0" fontId="1" fillId="0" borderId="11" xfId="0" applyFont="1" applyBorder="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78" fillId="57" borderId="35" xfId="0" applyFont="1" applyFill="1" applyBorder="1" applyAlignment="1">
      <alignment horizontal="center" vertical="center" textRotation="90"/>
    </xf>
    <xf numFmtId="0" fontId="78" fillId="57" borderId="0" xfId="0" applyFont="1" applyFill="1" applyAlignment="1">
      <alignment horizontal="center" vertical="center" textRotation="90"/>
    </xf>
    <xf numFmtId="0" fontId="3" fillId="0" borderId="35" xfId="0" applyFont="1" applyBorder="1" applyAlignment="1">
      <alignment horizontal="left" vertical="center"/>
    </xf>
    <xf numFmtId="0" fontId="3" fillId="0" borderId="0" xfId="0" applyFont="1" applyAlignment="1">
      <alignment horizontal="left" vertical="center"/>
    </xf>
    <xf numFmtId="0" fontId="78" fillId="58" borderId="35" xfId="0" applyFont="1" applyFill="1" applyBorder="1" applyAlignment="1">
      <alignment horizontal="center" vertical="center" textRotation="90"/>
    </xf>
    <xf numFmtId="0" fontId="78" fillId="58" borderId="0" xfId="0" applyFont="1" applyFill="1" applyAlignment="1">
      <alignment horizontal="center" vertical="center" textRotation="90"/>
    </xf>
    <xf numFmtId="0" fontId="78" fillId="59" borderId="35" xfId="0" applyFont="1" applyFill="1" applyBorder="1" applyAlignment="1">
      <alignment horizontal="center" vertical="center" textRotation="90"/>
    </xf>
    <xf numFmtId="0" fontId="78" fillId="59" borderId="0" xfId="0" applyFont="1" applyFill="1" applyAlignment="1">
      <alignment horizontal="center" vertical="center" textRotation="90"/>
    </xf>
    <xf numFmtId="0" fontId="1" fillId="0" borderId="79" xfId="0" applyFont="1" applyBorder="1" applyAlignment="1">
      <alignment horizontal="center" wrapText="1"/>
    </xf>
    <xf numFmtId="0" fontId="1" fillId="0" borderId="10" xfId="0" applyFont="1" applyBorder="1" applyAlignment="1">
      <alignment horizontal="center"/>
    </xf>
    <xf numFmtId="0" fontId="1" fillId="0" borderId="0" xfId="0" applyFont="1" applyFill="1" applyBorder="1" applyAlignment="1">
      <alignment horizontal="center" vertical="center" wrapText="1"/>
    </xf>
    <xf numFmtId="0" fontId="1" fillId="0" borderId="79" xfId="0" applyFont="1" applyBorder="1" applyAlignment="1">
      <alignment horizontal="center"/>
    </xf>
    <xf numFmtId="0" fontId="1" fillId="0" borderId="0" xfId="0" applyFont="1" applyBorder="1" applyAlignment="1">
      <alignment horizontal="center"/>
    </xf>
    <xf numFmtId="0" fontId="0" fillId="0" borderId="79" xfId="0" applyBorder="1" applyAlignment="1">
      <alignment horizontal="center"/>
    </xf>
    <xf numFmtId="0" fontId="0" fillId="0" borderId="0" xfId="0" applyAlignment="1">
      <alignment horizontal="center"/>
    </xf>
    <xf numFmtId="0" fontId="1" fillId="0" borderId="0" xfId="0" applyFont="1" applyAlignment="1">
      <alignment horizontal="center"/>
    </xf>
    <xf numFmtId="0" fontId="0" fillId="0" borderId="113" xfId="0" applyBorder="1" applyAlignment="1">
      <alignment horizontal="center"/>
    </xf>
    <xf numFmtId="0" fontId="0" fillId="0" borderId="115" xfId="0" applyBorder="1" applyAlignment="1">
      <alignment horizontal="center"/>
    </xf>
    <xf numFmtId="0" fontId="0" fillId="0" borderId="114" xfId="0" applyBorder="1" applyAlignment="1">
      <alignment horizontal="center"/>
    </xf>
    <xf numFmtId="0" fontId="1" fillId="0" borderId="113" xfId="0" applyFont="1" applyBorder="1" applyAlignment="1">
      <alignment horizontal="center"/>
    </xf>
    <xf numFmtId="0" fontId="1" fillId="0" borderId="115" xfId="0" applyFont="1" applyBorder="1" applyAlignment="1">
      <alignment horizontal="center"/>
    </xf>
    <xf numFmtId="0" fontId="1" fillId="0" borderId="114" xfId="0" applyFont="1" applyBorder="1" applyAlignment="1">
      <alignment horizontal="center"/>
    </xf>
    <xf numFmtId="0" fontId="1" fillId="0" borderId="84" xfId="0" applyFont="1" applyBorder="1" applyAlignment="1">
      <alignment horizontal="center" vertical="center" wrapText="1"/>
    </xf>
    <xf numFmtId="0" fontId="1" fillId="0" borderId="85" xfId="0" applyFont="1" applyBorder="1" applyAlignment="1">
      <alignment horizontal="center" vertical="center" wrapText="1"/>
    </xf>
    <xf numFmtId="0" fontId="62" fillId="0" borderId="1" xfId="0" applyFont="1" applyBorder="1" applyAlignment="1">
      <alignment horizontal="left"/>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34" xfId="0" applyFont="1" applyBorder="1" applyAlignment="1">
      <alignment horizontal="center" vertical="center"/>
    </xf>
    <xf numFmtId="0" fontId="1" fillId="0" borderId="33" xfId="0" applyFont="1" applyBorder="1" applyAlignment="1">
      <alignment horizontal="center" vertical="center"/>
    </xf>
    <xf numFmtId="0" fontId="10" fillId="0" borderId="47" xfId="0" applyFont="1" applyBorder="1" applyAlignment="1">
      <alignment horizontal="center" vertical="center"/>
    </xf>
    <xf numFmtId="0" fontId="10" fillId="0" borderId="34" xfId="0" applyFont="1" applyBorder="1" applyAlignment="1">
      <alignment horizontal="center" vertical="center"/>
    </xf>
    <xf numFmtId="0" fontId="10" fillId="0" borderId="33" xfId="0" applyFont="1" applyBorder="1" applyAlignment="1">
      <alignment horizontal="center" vertical="center"/>
    </xf>
    <xf numFmtId="168" fontId="7" fillId="0" borderId="0" xfId="3" applyNumberFormat="1" applyFont="1" applyFill="1" applyBorder="1" applyAlignment="1">
      <alignment horizontal="left"/>
    </xf>
    <xf numFmtId="0" fontId="62" fillId="66" borderId="0" xfId="0" applyFont="1" applyFill="1" applyAlignment="1">
      <alignment horizontal="left" vertical="center" wrapText="1"/>
    </xf>
    <xf numFmtId="9" fontId="7" fillId="0" borderId="0" xfId="3" applyFont="1" applyFill="1" applyBorder="1" applyAlignment="1">
      <alignment horizontal="left"/>
    </xf>
    <xf numFmtId="0" fontId="1" fillId="3" borderId="15" xfId="0" applyFont="1" applyFill="1" applyBorder="1" applyAlignment="1">
      <alignment horizontal="center"/>
    </xf>
    <xf numFmtId="0" fontId="1" fillId="3" borderId="17" xfId="0" applyFont="1" applyFill="1" applyBorder="1" applyAlignment="1">
      <alignment horizontal="center"/>
    </xf>
    <xf numFmtId="0" fontId="7" fillId="0" borderId="0" xfId="0" applyFont="1" applyFill="1" applyAlignment="1">
      <alignment horizontal="left" vertical="top" wrapText="1"/>
    </xf>
    <xf numFmtId="9" fontId="50" fillId="0" borderId="15" xfId="3" applyFont="1" applyFill="1" applyBorder="1" applyAlignment="1">
      <alignment horizontal="center" vertical="center"/>
    </xf>
    <xf numFmtId="9" fontId="50" fillId="0" borderId="16" xfId="3" applyFont="1" applyFill="1" applyBorder="1" applyAlignment="1">
      <alignment horizontal="center" vertical="center"/>
    </xf>
    <xf numFmtId="9" fontId="50" fillId="0" borderId="17" xfId="3" applyFont="1" applyFill="1" applyBorder="1" applyAlignment="1">
      <alignment horizontal="center" vertical="center"/>
    </xf>
    <xf numFmtId="0" fontId="44" fillId="47" borderId="15" xfId="0" applyFont="1" applyFill="1" applyBorder="1" applyAlignment="1">
      <alignment horizontal="center" vertical="center"/>
    </xf>
    <xf numFmtId="0" fontId="44" fillId="47" borderId="16" xfId="0" applyFont="1" applyFill="1" applyBorder="1" applyAlignment="1">
      <alignment horizontal="center" vertical="center"/>
    </xf>
    <xf numFmtId="0" fontId="50" fillId="0" borderId="15" xfId="0" applyFont="1" applyBorder="1" applyAlignment="1">
      <alignment horizontal="center" vertical="center" wrapText="1"/>
    </xf>
    <xf numFmtId="0" fontId="50" fillId="0" borderId="16" xfId="0" applyFont="1" applyBorder="1" applyAlignment="1">
      <alignment horizontal="center" vertical="center" wrapText="1"/>
    </xf>
    <xf numFmtId="0" fontId="50" fillId="0" borderId="17" xfId="0" applyFont="1" applyBorder="1" applyAlignment="1">
      <alignment horizontal="center" vertical="center" wrapText="1"/>
    </xf>
    <xf numFmtId="0" fontId="50" fillId="0" borderId="11" xfId="0" applyFont="1" applyBorder="1" applyAlignment="1">
      <alignment horizontal="center" vertical="center"/>
    </xf>
    <xf numFmtId="0" fontId="50" fillId="0" borderId="12" xfId="0" applyFont="1" applyBorder="1" applyAlignment="1">
      <alignment horizontal="center" vertical="center"/>
    </xf>
    <xf numFmtId="0" fontId="50" fillId="0" borderId="13" xfId="0" applyFont="1" applyBorder="1" applyAlignment="1">
      <alignment horizontal="center" vertical="center"/>
    </xf>
    <xf numFmtId="0" fontId="44" fillId="47" borderId="17" xfId="0" applyFont="1" applyFill="1" applyBorder="1" applyAlignment="1">
      <alignment horizontal="center" vertical="center"/>
    </xf>
    <xf numFmtId="0" fontId="65" fillId="0" borderId="2" xfId="0" applyFont="1" applyBorder="1" applyAlignment="1">
      <alignment horizontal="center" vertical="center"/>
    </xf>
    <xf numFmtId="0" fontId="65" fillId="0" borderId="3" xfId="0" applyFont="1" applyBorder="1" applyAlignment="1">
      <alignment horizontal="center" vertical="center"/>
    </xf>
    <xf numFmtId="0" fontId="65" fillId="0" borderId="4" xfId="0" applyFont="1" applyBorder="1" applyAlignment="1">
      <alignment horizontal="center" vertical="center"/>
    </xf>
    <xf numFmtId="0" fontId="65" fillId="0" borderId="5" xfId="0" applyFont="1" applyBorder="1" applyAlignment="1">
      <alignment horizontal="center" vertical="center"/>
    </xf>
    <xf numFmtId="0" fontId="65" fillId="0" borderId="0" xfId="0" applyFont="1" applyAlignment="1">
      <alignment horizontal="center" vertical="center"/>
    </xf>
    <xf numFmtId="0" fontId="65" fillId="0" borderId="6" xfId="0" applyFont="1" applyBorder="1" applyAlignment="1">
      <alignment horizontal="center" vertical="center"/>
    </xf>
    <xf numFmtId="0" fontId="65" fillId="0" borderId="7" xfId="0" applyFont="1" applyBorder="1" applyAlignment="1">
      <alignment horizontal="center" vertical="center"/>
    </xf>
    <xf numFmtId="0" fontId="65" fillId="0" borderId="1" xfId="0" applyFont="1" applyBorder="1" applyAlignment="1">
      <alignment horizontal="center" vertical="center"/>
    </xf>
    <xf numFmtId="0" fontId="65" fillId="0" borderId="8" xfId="0" applyFont="1" applyBorder="1" applyAlignment="1">
      <alignment horizontal="center" vertical="center"/>
    </xf>
    <xf numFmtId="0" fontId="44" fillId="42" borderId="11" xfId="0" applyFont="1" applyFill="1" applyBorder="1" applyAlignment="1">
      <alignment horizontal="center" vertical="center"/>
    </xf>
    <xf numFmtId="0" fontId="44" fillId="42" borderId="13" xfId="0" applyFont="1" applyFill="1" applyBorder="1" applyAlignment="1">
      <alignment horizontal="center" vertical="center"/>
    </xf>
    <xf numFmtId="0" fontId="56" fillId="46" borderId="15" xfId="0" applyFont="1" applyFill="1" applyBorder="1" applyAlignment="1">
      <alignment horizontal="center" vertical="center" wrapText="1"/>
    </xf>
    <xf numFmtId="0" fontId="56" fillId="46" borderId="16" xfId="0" applyFont="1" applyFill="1" applyBorder="1" applyAlignment="1">
      <alignment horizontal="center" vertical="center" wrapText="1"/>
    </xf>
    <xf numFmtId="0" fontId="56" fillId="46" borderId="17" xfId="0" applyFont="1" applyFill="1" applyBorder="1" applyAlignment="1">
      <alignment horizontal="center" vertical="center" wrapText="1"/>
    </xf>
    <xf numFmtId="0" fontId="50" fillId="0" borderId="7" xfId="0" applyFont="1" applyBorder="1" applyAlignment="1">
      <alignment horizontal="center" vertical="center"/>
    </xf>
    <xf numFmtId="0" fontId="50" fillId="0" borderId="1" xfId="0" applyFont="1" applyBorder="1" applyAlignment="1">
      <alignment horizontal="center" vertical="center"/>
    </xf>
    <xf numFmtId="0" fontId="50" fillId="0" borderId="8" xfId="0" applyFont="1" applyBorder="1" applyAlignment="1">
      <alignment horizontal="center" vertical="center"/>
    </xf>
    <xf numFmtId="0" fontId="56" fillId="46" borderId="5" xfId="0" applyFont="1" applyFill="1" applyBorder="1" applyAlignment="1">
      <alignment horizontal="center" vertical="center"/>
    </xf>
    <xf numFmtId="0" fontId="56" fillId="46" borderId="7" xfId="0" applyFont="1" applyFill="1" applyBorder="1" applyAlignment="1">
      <alignment horizontal="center" vertical="center"/>
    </xf>
    <xf numFmtId="0" fontId="50" fillId="0" borderId="2" xfId="0" applyFont="1" applyBorder="1" applyAlignment="1">
      <alignment horizontal="center" vertical="center"/>
    </xf>
    <xf numFmtId="0" fontId="50" fillId="0" borderId="3" xfId="0" applyFont="1" applyBorder="1" applyAlignment="1">
      <alignment horizontal="center" vertical="center"/>
    </xf>
    <xf numFmtId="0" fontId="50" fillId="0" borderId="4" xfId="0" applyFont="1" applyBorder="1" applyAlignment="1">
      <alignment horizontal="center" vertical="center"/>
    </xf>
    <xf numFmtId="0" fontId="50" fillId="0" borderId="5" xfId="0" applyFont="1" applyBorder="1" applyAlignment="1">
      <alignment horizontal="center" vertical="center"/>
    </xf>
    <xf numFmtId="0" fontId="50" fillId="0" borderId="0" xfId="0" applyFont="1" applyAlignment="1">
      <alignment horizontal="center" vertical="center"/>
    </xf>
    <xf numFmtId="0" fontId="50" fillId="0" borderId="6" xfId="0" applyFont="1" applyBorder="1" applyAlignment="1">
      <alignment horizontal="center" vertical="center"/>
    </xf>
    <xf numFmtId="0" fontId="50" fillId="0" borderId="7" xfId="0" applyFont="1" applyFill="1" applyBorder="1" applyAlignment="1">
      <alignment horizontal="center" vertical="center"/>
    </xf>
    <xf numFmtId="0" fontId="50" fillId="0" borderId="1" xfId="0" applyFont="1" applyFill="1" applyBorder="1" applyAlignment="1">
      <alignment horizontal="center" vertical="center"/>
    </xf>
    <xf numFmtId="0" fontId="50" fillId="0" borderId="8" xfId="0" applyFont="1" applyFill="1" applyBorder="1" applyAlignment="1">
      <alignment horizontal="center" vertical="center"/>
    </xf>
    <xf numFmtId="0" fontId="55" fillId="44" borderId="15" xfId="0" applyFont="1" applyFill="1" applyBorder="1" applyAlignment="1">
      <alignment horizontal="center" vertical="center" wrapText="1"/>
    </xf>
    <xf numFmtId="0" fontId="55" fillId="44" borderId="17" xfId="0" applyFont="1" applyFill="1" applyBorder="1" applyAlignment="1">
      <alignment horizontal="center" vertical="center" wrapText="1"/>
    </xf>
    <xf numFmtId="0" fontId="56" fillId="46" borderId="2" xfId="0" applyFont="1" applyFill="1" applyBorder="1" applyAlignment="1">
      <alignment horizontal="center" vertical="center" wrapText="1"/>
    </xf>
    <xf numFmtId="0" fontId="56" fillId="46" borderId="7" xfId="0" applyFont="1" applyFill="1" applyBorder="1" applyAlignment="1">
      <alignment horizontal="center" vertical="center" wrapText="1"/>
    </xf>
    <xf numFmtId="0" fontId="49" fillId="0" borderId="2" xfId="0" applyFont="1" applyBorder="1" applyAlignment="1">
      <alignment horizontal="center" vertical="center"/>
    </xf>
    <xf numFmtId="0" fontId="49" fillId="0" borderId="7" xfId="0" applyFont="1" applyBorder="1" applyAlignment="1">
      <alignment horizontal="center" vertical="center"/>
    </xf>
    <xf numFmtId="0" fontId="44" fillId="45" borderId="15" xfId="0" applyFont="1" applyFill="1" applyBorder="1" applyAlignment="1">
      <alignment horizontal="center" vertical="center" wrapText="1"/>
    </xf>
    <xf numFmtId="0" fontId="44" fillId="45" borderId="17" xfId="0" applyFont="1" applyFill="1" applyBorder="1" applyAlignment="1">
      <alignment horizontal="center" vertical="center" wrapText="1"/>
    </xf>
    <xf numFmtId="0" fontId="44" fillId="63" borderId="3" xfId="0" applyFont="1" applyFill="1" applyBorder="1" applyAlignment="1">
      <alignment horizontal="center" vertical="center" wrapText="1"/>
    </xf>
    <xf numFmtId="0" fontId="44" fillId="63" borderId="0" xfId="0" applyFont="1" applyFill="1" applyAlignment="1">
      <alignment horizontal="center" vertical="center" wrapText="1"/>
    </xf>
    <xf numFmtId="0" fontId="44" fillId="63" borderId="15" xfId="0" applyFont="1" applyFill="1" applyBorder="1" applyAlignment="1">
      <alignment horizontal="center" vertical="center" wrapText="1"/>
    </xf>
    <xf numFmtId="0" fontId="44" fillId="63" borderId="17" xfId="0" applyFont="1" applyFill="1" applyBorder="1" applyAlignment="1">
      <alignment horizontal="center" vertical="center" wrapText="1"/>
    </xf>
    <xf numFmtId="0" fontId="1" fillId="48" borderId="2" xfId="0" applyFont="1" applyFill="1" applyBorder="1" applyAlignment="1">
      <alignment horizontal="center" vertical="center"/>
    </xf>
    <xf numFmtId="0" fontId="1" fillId="48" borderId="4" xfId="0" applyFont="1" applyFill="1" applyBorder="1" applyAlignment="1">
      <alignment horizontal="center" vertical="center"/>
    </xf>
    <xf numFmtId="0" fontId="1" fillId="48" borderId="7" xfId="0" applyFont="1" applyFill="1" applyBorder="1" applyAlignment="1">
      <alignment horizontal="center" vertical="center"/>
    </xf>
    <xf numFmtId="0" fontId="1" fillId="48" borderId="8" xfId="0" applyFont="1" applyFill="1" applyBorder="1" applyAlignment="1">
      <alignment horizontal="center" vertical="center"/>
    </xf>
    <xf numFmtId="0" fontId="56" fillId="46" borderId="5" xfId="0" applyFont="1" applyFill="1" applyBorder="1" applyAlignment="1">
      <alignment horizontal="center" vertical="center" wrapText="1"/>
    </xf>
    <xf numFmtId="0" fontId="49" fillId="0" borderId="5" xfId="0" applyFont="1" applyBorder="1" applyAlignment="1">
      <alignment horizontal="center" vertical="center"/>
    </xf>
    <xf numFmtId="0" fontId="44" fillId="45" borderId="4" xfId="0" applyFont="1" applyFill="1" applyBorder="1" applyAlignment="1">
      <alignment horizontal="center" vertical="center" wrapText="1"/>
    </xf>
    <xf numFmtId="0" fontId="44" fillId="45" borderId="8" xfId="0" applyFont="1" applyFill="1" applyBorder="1" applyAlignment="1">
      <alignment horizontal="center" vertical="center" wrapText="1"/>
    </xf>
    <xf numFmtId="0" fontId="44" fillId="43" borderId="2" xfId="0" applyFont="1" applyFill="1" applyBorder="1" applyAlignment="1">
      <alignment horizontal="center" vertical="center"/>
    </xf>
    <xf numFmtId="0" fontId="44" fillId="43" borderId="5" xfId="0" applyFont="1" applyFill="1" applyBorder="1" applyAlignment="1">
      <alignment horizontal="center" vertical="center"/>
    </xf>
    <xf numFmtId="0" fontId="44" fillId="43" borderId="7" xfId="0" applyFont="1" applyFill="1" applyBorder="1" applyAlignment="1">
      <alignment horizontal="center" vertical="center"/>
    </xf>
    <xf numFmtId="0" fontId="44" fillId="42" borderId="2" xfId="0" applyFont="1" applyFill="1" applyBorder="1" applyAlignment="1">
      <alignment horizontal="center" vertical="center" wrapText="1"/>
    </xf>
    <xf numFmtId="0" fontId="44" fillId="42" borderId="4" xfId="0" applyFont="1" applyFill="1" applyBorder="1" applyAlignment="1">
      <alignment horizontal="center" vertical="center" wrapText="1"/>
    </xf>
    <xf numFmtId="0" fontId="44" fillId="42" borderId="5" xfId="0" applyFont="1" applyFill="1" applyBorder="1" applyAlignment="1">
      <alignment horizontal="center" vertical="center" wrapText="1"/>
    </xf>
    <xf numFmtId="0" fontId="44" fillId="42" borderId="6" xfId="0" applyFont="1" applyFill="1" applyBorder="1" applyAlignment="1">
      <alignment horizontal="center" vertical="center" wrapText="1"/>
    </xf>
    <xf numFmtId="0" fontId="44" fillId="42" borderId="7" xfId="0" applyFont="1" applyFill="1" applyBorder="1" applyAlignment="1">
      <alignment horizontal="center" vertical="center" wrapText="1"/>
    </xf>
    <xf numFmtId="0" fontId="44" fillId="42" borderId="8" xfId="0" applyFont="1" applyFill="1" applyBorder="1" applyAlignment="1">
      <alignment horizontal="center" vertical="center" wrapText="1"/>
    </xf>
    <xf numFmtId="0" fontId="55" fillId="44" borderId="2" xfId="0" applyFont="1" applyFill="1" applyBorder="1" applyAlignment="1">
      <alignment horizontal="center" vertical="center" wrapText="1"/>
    </xf>
    <xf numFmtId="0" fontId="55" fillId="44" borderId="3" xfId="0" applyFont="1" applyFill="1" applyBorder="1" applyAlignment="1">
      <alignment horizontal="center" vertical="center" wrapText="1"/>
    </xf>
    <xf numFmtId="0" fontId="55" fillId="44" borderId="4" xfId="0" applyFont="1" applyFill="1" applyBorder="1" applyAlignment="1">
      <alignment horizontal="center" vertical="center" wrapText="1"/>
    </xf>
    <xf numFmtId="0" fontId="55" fillId="44" borderId="7" xfId="0" applyFont="1" applyFill="1" applyBorder="1" applyAlignment="1">
      <alignment horizontal="center" vertical="center" wrapText="1"/>
    </xf>
    <xf numFmtId="0" fontId="55" fillId="44" borderId="1" xfId="0" applyFont="1" applyFill="1" applyBorder="1" applyAlignment="1">
      <alignment horizontal="center" vertical="center" wrapText="1"/>
    </xf>
    <xf numFmtId="0" fontId="55" fillId="44" borderId="8" xfId="0" applyFont="1" applyFill="1" applyBorder="1" applyAlignment="1">
      <alignment horizontal="center" vertical="center" wrapText="1"/>
    </xf>
    <xf numFmtId="0" fontId="105" fillId="0" borderId="3" xfId="0" applyFont="1" applyBorder="1" applyAlignment="1">
      <alignment horizontal="left" vertical="center"/>
    </xf>
    <xf numFmtId="0" fontId="105" fillId="0" borderId="0" xfId="0" applyFont="1" applyAlignment="1">
      <alignment horizontal="left" vertical="center"/>
    </xf>
    <xf numFmtId="0" fontId="75" fillId="39" borderId="11" xfId="0" applyFont="1" applyFill="1" applyBorder="1" applyAlignment="1">
      <alignment horizontal="center" vertical="center" wrapText="1"/>
    </xf>
    <xf numFmtId="0" fontId="75" fillId="39" borderId="12" xfId="0" applyFont="1" applyFill="1" applyBorder="1" applyAlignment="1">
      <alignment horizontal="center" vertical="center" wrapText="1"/>
    </xf>
    <xf numFmtId="0" fontId="75" fillId="39" borderId="13" xfId="0" applyFont="1" applyFill="1" applyBorder="1" applyAlignment="1">
      <alignment horizontal="center" vertical="center" wrapText="1"/>
    </xf>
    <xf numFmtId="0" fontId="75" fillId="39" borderId="15" xfId="0" applyFont="1" applyFill="1" applyBorder="1" applyAlignment="1">
      <alignment horizontal="center" vertical="center" wrapText="1"/>
    </xf>
    <xf numFmtId="0" fontId="75" fillId="39" borderId="17" xfId="0" applyFont="1" applyFill="1" applyBorder="1" applyAlignment="1">
      <alignment horizontal="center" vertical="center" wrapText="1"/>
    </xf>
    <xf numFmtId="0" fontId="75" fillId="39" borderId="16" xfId="0" applyFont="1" applyFill="1" applyBorder="1" applyAlignment="1">
      <alignment horizontal="center" vertical="center" wrapText="1"/>
    </xf>
    <xf numFmtId="0" fontId="76" fillId="54" borderId="0" xfId="0" applyFont="1" applyFill="1" applyAlignment="1">
      <alignment horizontal="center" vertical="center" wrapText="1"/>
    </xf>
    <xf numFmtId="0" fontId="76" fillId="40" borderId="5" xfId="0" applyFont="1" applyFill="1" applyBorder="1" applyAlignment="1">
      <alignment horizontal="center" vertical="center" wrapText="1"/>
    </xf>
    <xf numFmtId="0" fontId="76" fillId="40" borderId="0" xfId="0" applyFont="1" applyFill="1" applyAlignment="1">
      <alignment horizontal="center" vertical="center" wrapText="1"/>
    </xf>
    <xf numFmtId="0" fontId="76" fillId="40" borderId="6" xfId="0" applyFont="1" applyFill="1" applyBorder="1" applyAlignment="1">
      <alignment horizontal="center" vertical="center" wrapText="1"/>
    </xf>
    <xf numFmtId="0" fontId="74" fillId="0" borderId="0" xfId="0" applyFont="1" applyAlignment="1"/>
    <xf numFmtId="0" fontId="74" fillId="46" borderId="3" xfId="0" applyFont="1" applyFill="1" applyBorder="1" applyAlignment="1">
      <alignment vertical="center"/>
    </xf>
    <xf numFmtId="0" fontId="74" fillId="46" borderId="0" xfId="0" applyFont="1" applyFill="1" applyAlignment="1">
      <alignment vertical="center"/>
    </xf>
    <xf numFmtId="0" fontId="74" fillId="46" borderId="4" xfId="0" applyFont="1" applyFill="1" applyBorder="1" applyAlignment="1">
      <alignment vertical="center"/>
    </xf>
    <xf numFmtId="0" fontId="74" fillId="46" borderId="6" xfId="0" applyFont="1" applyFill="1" applyBorder="1" applyAlignment="1">
      <alignment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0" xfId="0" applyFont="1" applyAlignment="1">
      <alignment horizontal="center" vertical="center" wrapText="1"/>
    </xf>
    <xf numFmtId="0" fontId="7" fillId="0" borderId="6" xfId="0" applyFont="1" applyBorder="1" applyAlignment="1">
      <alignment horizontal="center" vertical="center" wrapText="1"/>
    </xf>
    <xf numFmtId="0" fontId="74" fillId="0" borderId="16" xfId="0" applyFont="1" applyBorder="1" applyAlignment="1">
      <alignment vertical="center"/>
    </xf>
    <xf numFmtId="0" fontId="74" fillId="46" borderId="5" xfId="0" applyFont="1" applyFill="1" applyBorder="1" applyAlignment="1">
      <alignment vertical="center"/>
    </xf>
    <xf numFmtId="0" fontId="7" fillId="68" borderId="15" xfId="0" applyFont="1" applyFill="1" applyBorder="1" applyAlignment="1">
      <alignment vertical="center"/>
    </xf>
    <xf numFmtId="0" fontId="7" fillId="68" borderId="16" xfId="0" applyFont="1" applyFill="1" applyBorder="1" applyAlignment="1">
      <alignment vertical="center"/>
    </xf>
    <xf numFmtId="0" fontId="74" fillId="0" borderId="5" xfId="0" applyFont="1" applyBorder="1" applyAlignment="1"/>
    <xf numFmtId="0" fontId="75" fillId="0" borderId="15" xfId="0" applyFont="1" applyBorder="1" applyAlignment="1">
      <alignment vertical="center"/>
    </xf>
    <xf numFmtId="0" fontId="75" fillId="0" borderId="16" xfId="0" applyFont="1" applyBorder="1" applyAlignment="1">
      <alignment vertical="center"/>
    </xf>
    <xf numFmtId="0" fontId="74" fillId="46" borderId="2" xfId="0" applyFont="1" applyFill="1" applyBorder="1" applyAlignment="1">
      <alignment vertical="center"/>
    </xf>
    <xf numFmtId="0" fontId="75" fillId="0" borderId="2" xfId="0" applyFont="1" applyBorder="1" applyAlignment="1">
      <alignment horizontal="center" vertical="center" wrapText="1"/>
    </xf>
    <xf numFmtId="0" fontId="75" fillId="0" borderId="5"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0" xfId="0" applyFont="1" applyAlignment="1">
      <alignment horizontal="center" vertical="center" wrapText="1"/>
    </xf>
    <xf numFmtId="0" fontId="7" fillId="68" borderId="6" xfId="0" applyFont="1" applyFill="1" applyBorder="1" applyAlignment="1">
      <alignment vertical="center"/>
    </xf>
    <xf numFmtId="0" fontId="7" fillId="71" borderId="16" xfId="0" applyFont="1" applyFill="1" applyBorder="1" applyAlignment="1">
      <alignment vertical="center"/>
    </xf>
    <xf numFmtId="9" fontId="74" fillId="0" borderId="6" xfId="0" applyNumberFormat="1" applyFont="1" applyBorder="1" applyAlignment="1">
      <alignment horizontal="center" vertical="center"/>
    </xf>
    <xf numFmtId="0" fontId="7" fillId="68" borderId="5" xfId="0" applyFont="1" applyFill="1" applyBorder="1" applyAlignment="1">
      <alignment vertical="center"/>
    </xf>
    <xf numFmtId="0" fontId="7" fillId="68" borderId="0" xfId="0" applyFont="1" applyFill="1" applyAlignment="1">
      <alignment vertical="center"/>
    </xf>
    <xf numFmtId="0" fontId="7" fillId="71" borderId="6" xfId="0" applyFont="1" applyFill="1" applyBorder="1" applyAlignment="1">
      <alignment vertical="center"/>
    </xf>
    <xf numFmtId="0" fontId="74" fillId="0" borderId="16" xfId="0" applyFont="1" applyBorder="1" applyAlignment="1">
      <alignment vertical="center" wrapText="1"/>
    </xf>
    <xf numFmtId="0" fontId="74" fillId="0" borderId="5" xfId="0" applyFont="1" applyBorder="1" applyAlignment="1">
      <alignment horizontal="left" vertical="center"/>
    </xf>
    <xf numFmtId="9" fontId="10" fillId="0" borderId="3" xfId="0" applyNumberFormat="1" applyFont="1" applyBorder="1" applyAlignment="1">
      <alignment horizontal="center" vertical="center" wrapText="1"/>
    </xf>
    <xf numFmtId="9" fontId="10" fillId="0" borderId="0" xfId="0" applyNumberFormat="1" applyFont="1" applyAlignment="1">
      <alignment horizontal="center" vertical="center" wrapText="1"/>
    </xf>
    <xf numFmtId="9" fontId="10" fillId="0" borderId="4" xfId="0" applyNumberFormat="1" applyFont="1" applyBorder="1" applyAlignment="1">
      <alignment horizontal="center" vertical="center" wrapText="1"/>
    </xf>
    <xf numFmtId="9" fontId="10" fillId="0" borderId="6" xfId="0" applyNumberFormat="1" applyFont="1" applyBorder="1" applyAlignment="1">
      <alignment horizontal="center" vertical="center" wrapText="1"/>
    </xf>
    <xf numFmtId="0" fontId="75" fillId="0" borderId="7" xfId="0" applyFont="1" applyBorder="1" applyAlignment="1">
      <alignment horizontal="center" vertical="center" wrapText="1"/>
    </xf>
    <xf numFmtId="0" fontId="10" fillId="0" borderId="1" xfId="0" applyFont="1" applyBorder="1" applyAlignment="1">
      <alignment horizontal="center" vertical="center" wrapText="1"/>
    </xf>
    <xf numFmtId="0" fontId="77" fillId="56" borderId="0" xfId="0" applyFont="1" applyFill="1" applyAlignment="1">
      <alignment horizontal="center"/>
    </xf>
    <xf numFmtId="0" fontId="74" fillId="0" borderId="0" xfId="0" applyFont="1" applyAlignment="1">
      <alignment horizontal="left"/>
    </xf>
    <xf numFmtId="0" fontId="74" fillId="0" borderId="17" xfId="0" applyFont="1" applyBorder="1" applyAlignment="1">
      <alignment vertical="center" wrapText="1"/>
    </xf>
    <xf numFmtId="0" fontId="7" fillId="0" borderId="8" xfId="0" applyFont="1" applyBorder="1" applyAlignment="1">
      <alignment horizontal="center" vertical="center" wrapText="1"/>
    </xf>
    <xf numFmtId="9" fontId="10" fillId="0" borderId="1" xfId="0" applyNumberFormat="1" applyFont="1" applyBorder="1" applyAlignment="1">
      <alignment horizontal="center" vertical="center" wrapText="1"/>
    </xf>
    <xf numFmtId="9" fontId="10" fillId="0" borderId="8" xfId="0" applyNumberFormat="1" applyFont="1" applyBorder="1" applyAlignment="1">
      <alignment horizontal="center" vertical="center" wrapText="1"/>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53" fillId="0" borderId="72" xfId="0" applyFont="1" applyBorder="1" applyAlignment="1">
      <alignment horizontal="center" vertical="center" wrapText="1"/>
    </xf>
    <xf numFmtId="0" fontId="53" fillId="0" borderId="41" xfId="0" applyFont="1" applyBorder="1" applyAlignment="1">
      <alignment horizontal="center" vertical="center" wrapText="1"/>
    </xf>
    <xf numFmtId="0" fontId="53" fillId="0" borderId="40" xfId="0" applyFont="1" applyBorder="1" applyAlignment="1">
      <alignment horizontal="center" vertical="center" wrapText="1"/>
    </xf>
    <xf numFmtId="0" fontId="53" fillId="0" borderId="44" xfId="0" applyFont="1" applyBorder="1" applyAlignment="1">
      <alignment horizontal="center" vertical="center" wrapText="1"/>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 fillId="0" borderId="43" xfId="0" applyFont="1" applyBorder="1" applyAlignment="1">
      <alignment horizontal="left" vertical="center"/>
    </xf>
    <xf numFmtId="0" fontId="1" fillId="0" borderId="42" xfId="0" applyFont="1" applyBorder="1" applyAlignment="1">
      <alignment horizontal="left" vertical="center"/>
    </xf>
    <xf numFmtId="0" fontId="53" fillId="0" borderId="70" xfId="0" applyFont="1" applyBorder="1" applyAlignment="1">
      <alignment horizontal="center" vertical="center" wrapText="1"/>
    </xf>
    <xf numFmtId="0" fontId="53" fillId="0" borderId="58" xfId="0" applyFont="1" applyBorder="1" applyAlignment="1">
      <alignment horizontal="center" vertical="center"/>
    </xf>
    <xf numFmtId="0" fontId="53" fillId="0" borderId="43" xfId="0" applyFont="1" applyBorder="1" applyAlignment="1">
      <alignment horizontal="center" vertical="center"/>
    </xf>
    <xf numFmtId="0" fontId="53" fillId="0" borderId="42" xfId="0" applyFont="1" applyBorder="1" applyAlignment="1">
      <alignment horizontal="center" vertical="center"/>
    </xf>
    <xf numFmtId="0" fontId="1" fillId="0" borderId="65" xfId="0" applyFont="1" applyBorder="1" applyAlignment="1">
      <alignment horizontal="left" vertical="center" wrapText="1"/>
    </xf>
    <xf numFmtId="0" fontId="1" fillId="0" borderId="64" xfId="0" applyFont="1" applyBorder="1" applyAlignment="1">
      <alignment horizontal="left" vertical="center"/>
    </xf>
    <xf numFmtId="0" fontId="73" fillId="0" borderId="61" xfId="0" applyFont="1" applyBorder="1" applyAlignment="1">
      <alignment horizontal="center" vertical="center" wrapText="1"/>
    </xf>
    <xf numFmtId="0" fontId="73" fillId="0" borderId="63" xfId="0" applyFont="1" applyBorder="1" applyAlignment="1">
      <alignment horizontal="center" vertical="center" wrapText="1"/>
    </xf>
    <xf numFmtId="0" fontId="73" fillId="0" borderId="62" xfId="0" applyFont="1" applyBorder="1" applyAlignment="1">
      <alignment horizontal="center" vertical="center" wrapText="1"/>
    </xf>
    <xf numFmtId="0" fontId="1" fillId="0" borderId="0" xfId="0" applyFont="1" applyAlignment="1">
      <alignment horizontal="left" vertical="center"/>
    </xf>
    <xf numFmtId="0" fontId="1" fillId="0" borderId="6" xfId="0" applyFont="1" applyBorder="1" applyAlignment="1">
      <alignment horizontal="left" vertical="center"/>
    </xf>
    <xf numFmtId="0" fontId="59" fillId="0" borderId="69" xfId="0" applyFont="1" applyBorder="1" applyAlignment="1">
      <alignment horizontal="left" vertical="top" wrapText="1"/>
    </xf>
    <xf numFmtId="0" fontId="59" fillId="0" borderId="5" xfId="0" applyFont="1" applyBorder="1" applyAlignment="1">
      <alignment horizontal="left" vertical="top" wrapText="1"/>
    </xf>
    <xf numFmtId="0" fontId="59" fillId="0" borderId="45" xfId="0" applyFont="1" applyBorder="1" applyAlignment="1">
      <alignment horizontal="left" vertical="top" wrapText="1"/>
    </xf>
    <xf numFmtId="0" fontId="1" fillId="0" borderId="0" xfId="0" applyFont="1" applyAlignment="1">
      <alignment horizontal="left" vertical="center" wrapText="1"/>
    </xf>
    <xf numFmtId="0" fontId="1" fillId="0" borderId="6" xfId="0" applyFont="1" applyBorder="1" applyAlignment="1">
      <alignment horizontal="left" vertical="center" wrapText="1"/>
    </xf>
    <xf numFmtId="0" fontId="53" fillId="0" borderId="68" xfId="0" applyFont="1" applyBorder="1" applyAlignment="1">
      <alignment horizontal="center" vertical="center" wrapText="1"/>
    </xf>
    <xf numFmtId="0" fontId="53" fillId="0" borderId="67" xfId="0" applyFont="1" applyBorder="1" applyAlignment="1">
      <alignment horizontal="center" vertical="center" wrapText="1"/>
    </xf>
    <xf numFmtId="0" fontId="53" fillId="0" borderId="66" xfId="0" applyFont="1" applyBorder="1" applyAlignment="1">
      <alignment horizontal="center" vertical="center" wrapText="1"/>
    </xf>
    <xf numFmtId="0" fontId="73" fillId="0" borderId="51" xfId="0" applyFont="1" applyBorder="1" applyAlignment="1">
      <alignment horizontal="center" vertical="center" wrapText="1"/>
    </xf>
    <xf numFmtId="0" fontId="73" fillId="0" borderId="52" xfId="0" applyFont="1" applyBorder="1" applyAlignment="1">
      <alignment horizontal="center" vertical="center" wrapText="1"/>
    </xf>
    <xf numFmtId="0" fontId="73" fillId="0" borderId="53" xfId="0" applyFont="1" applyBorder="1" applyAlignment="1">
      <alignment horizontal="center" vertical="center" wrapText="1"/>
    </xf>
    <xf numFmtId="0" fontId="73" fillId="0" borderId="5" xfId="0" applyFont="1" applyBorder="1" applyAlignment="1">
      <alignment horizontal="center" vertical="center" wrapText="1"/>
    </xf>
    <xf numFmtId="0" fontId="73" fillId="0" borderId="0" xfId="0" applyFont="1" applyAlignment="1">
      <alignment horizontal="center" vertical="center" wrapText="1"/>
    </xf>
    <xf numFmtId="0" fontId="73" fillId="0" borderId="6" xfId="0" applyFont="1" applyBorder="1" applyAlignment="1">
      <alignment horizontal="center" vertical="center" wrapText="1"/>
    </xf>
    <xf numFmtId="0" fontId="73" fillId="0" borderId="45" xfId="0" applyFont="1" applyBorder="1" applyAlignment="1">
      <alignment horizontal="center" vertical="center" wrapText="1"/>
    </xf>
    <xf numFmtId="0" fontId="73" fillId="0" borderId="14" xfId="0" applyFont="1" applyBorder="1" applyAlignment="1">
      <alignment horizontal="center" vertical="center" wrapText="1"/>
    </xf>
    <xf numFmtId="0" fontId="73" fillId="0" borderId="29" xfId="0" applyFont="1" applyBorder="1" applyAlignment="1">
      <alignment horizontal="center" vertical="center" wrapText="1"/>
    </xf>
    <xf numFmtId="0" fontId="28" fillId="0" borderId="0" xfId="0" applyFont="1" applyFill="1" applyAlignment="1">
      <alignment horizontal="center"/>
    </xf>
    <xf numFmtId="1" fontId="28" fillId="0" borderId="0" xfId="0" applyNumberFormat="1" applyFont="1" applyFill="1" applyAlignment="1">
      <alignment horizontal="center"/>
    </xf>
    <xf numFmtId="0" fontId="211" fillId="0" borderId="0" xfId="0" applyFont="1"/>
  </cellXfs>
  <cellStyles count="34517">
    <cellStyle name="20 % - Akzent1" xfId="1512" xr:uid="{12A8F579-ABFF-4123-998C-6C75C57ACC3B}"/>
    <cellStyle name="20 % - Akzent1 10" xfId="1896" xr:uid="{419D0630-1AEF-4CDA-ABC2-AA54E121E0FC}"/>
    <cellStyle name="20 % - Akzent1 10 2" xfId="1897" xr:uid="{F22334DE-7927-4B96-8AFD-DE0ABC40DAB5}"/>
    <cellStyle name="20 % - Akzent1 10 3" xfId="1898" xr:uid="{0211DE88-8C37-4DE1-9AFE-7909ABCC3D94}"/>
    <cellStyle name="20 % - Akzent1 10 3 2" xfId="1899" xr:uid="{085A54C7-228F-4889-B8C4-81BD14886CD3}"/>
    <cellStyle name="20 % - Akzent1 10 3_Nucléaire" xfId="9926" xr:uid="{B44C93CA-E879-41AC-94D6-D4AA84612338}"/>
    <cellStyle name="20 % - Akzent1 11" xfId="1900" xr:uid="{3EEE8FB5-4D74-4063-911B-FA78A600B0D6}"/>
    <cellStyle name="20 % - Akzent1 11 2" xfId="1901" xr:uid="{43E27BEC-9DD9-46C9-A92B-3E977FC1A674}"/>
    <cellStyle name="20 % - Akzent1 11 2 2" xfId="1902" xr:uid="{538FF3E6-0972-4D7B-B3C3-037EB677A413}"/>
    <cellStyle name="20 % - Akzent1 11 2_Nucléaire" xfId="9928" xr:uid="{A486F6CA-B3B4-4F9A-8D11-306454C3ADA6}"/>
    <cellStyle name="20 % - Akzent1 11 3" xfId="1903" xr:uid="{497E8AF1-D662-4B91-8A70-CF70C1E039D5}"/>
    <cellStyle name="20 % - Akzent1 11_Nucléaire" xfId="9927" xr:uid="{5F3482E4-4E0F-49B2-827E-661B31F9B5F4}"/>
    <cellStyle name="20 % - Akzent1 12" xfId="1904" xr:uid="{9F47735D-E26A-47F2-B965-64569675B261}"/>
    <cellStyle name="20 % - Akzent1 12 2" xfId="1905" xr:uid="{EDAD3250-B5F0-41F2-855D-9D9F8B3D36CE}"/>
    <cellStyle name="20 % - Akzent1 12 2 2" xfId="1906" xr:uid="{8195BEBA-F950-4C71-841A-A49242E60A7C}"/>
    <cellStyle name="20 % - Akzent1 12 2_Nucléaire" xfId="9930" xr:uid="{227110CF-9435-4397-9A88-E9B37F915C65}"/>
    <cellStyle name="20 % - Akzent1 12 3" xfId="1907" xr:uid="{AA92D9A2-1E5C-41C5-9C24-7CBA69DA2438}"/>
    <cellStyle name="20 % - Akzent1 12_Nucléaire" xfId="9929" xr:uid="{3E96B604-FB0E-4ADC-AAAE-419A4715101C}"/>
    <cellStyle name="20 % - Akzent1 13" xfId="1908" xr:uid="{4767114B-943B-44B3-8E78-B187CB70DC4C}"/>
    <cellStyle name="20 % - Akzent1 13 2" xfId="1909" xr:uid="{C51FF80E-BF99-41A3-8416-DFFDC950AA67}"/>
    <cellStyle name="20 % - Akzent1 13_Nucléaire" xfId="9931" xr:uid="{E89534FE-6B81-4F6A-8E8D-9B64E0477949}"/>
    <cellStyle name="20 % - Akzent1 14" xfId="1910" xr:uid="{7A5B2316-3774-49A6-9366-09440DD06353}"/>
    <cellStyle name="20 % - Akzent1 14 2" xfId="1911" xr:uid="{52290695-E688-47D1-8455-9B556312488A}"/>
    <cellStyle name="20 % - Akzent1 14_Nucléaire" xfId="9932" xr:uid="{0C007DE9-1747-43DC-837D-A0FFD427500D}"/>
    <cellStyle name="20 % - Akzent1 15" xfId="1912" xr:uid="{5AA5A543-F9B3-4D9E-B157-EB898E4CEE95}"/>
    <cellStyle name="20 % - Akzent1 16" xfId="1913" xr:uid="{B2199758-AB9F-44E3-8819-74AE9337FC6C}"/>
    <cellStyle name="20 % - Akzent1 17" xfId="1895" xr:uid="{56BCD9B4-1545-48EE-AB01-55DA573EEDA7}"/>
    <cellStyle name="20 % - Akzent1 2" xfId="867" xr:uid="{D0D5DE75-4BA9-4ACA-A259-7BA4F775198E}"/>
    <cellStyle name="20 % - Akzent1 2 2" xfId="1915" xr:uid="{2FD83D7C-E2C5-4B5A-A89B-D9CDD29F012C}"/>
    <cellStyle name="20 % - Akzent1 2 3" xfId="1914" xr:uid="{EF6C224E-2A4F-465F-B3ED-5AC2D597C4D7}"/>
    <cellStyle name="20 % - Akzent1 3" xfId="1916" xr:uid="{5AA9E6C5-9766-491B-AC99-782211DA1175}"/>
    <cellStyle name="20 % - Akzent1 4" xfId="1917" xr:uid="{203A456A-C52B-4FE6-B791-7FBCFE094B19}"/>
    <cellStyle name="20 % - Akzent1 5" xfId="1918" xr:uid="{9669F249-3312-4C93-8481-EE322B3C6ED6}"/>
    <cellStyle name="20 % - Akzent1 5 2" xfId="1919" xr:uid="{C7B86A7E-DB1E-494D-A043-73C6725D94D1}"/>
    <cellStyle name="20 % - Akzent1 5 2 2" xfId="1920" xr:uid="{542FCBA6-FC81-419F-933A-0E87B8B2828F}"/>
    <cellStyle name="20 % - Akzent1 5 2 2 2" xfId="1921" xr:uid="{8B1734D4-948F-4ED9-B677-6A22DC157071}"/>
    <cellStyle name="20 % - Akzent1 5 2 2 2 2" xfId="1922" xr:uid="{17657B49-ECCA-4262-8870-729A46EC96DE}"/>
    <cellStyle name="20 % - Akzent1 5 2 2 2 2 2" xfId="1923" xr:uid="{804C4919-21D3-4851-A29D-23F8AE6B0664}"/>
    <cellStyle name="20 % - Akzent1 5 2 2 2 2_Nucléaire" xfId="9937" xr:uid="{3BEB929D-D70C-4A4D-9CE8-C46E68EFB6CB}"/>
    <cellStyle name="20 % - Akzent1 5 2 2 2 3" xfId="1924" xr:uid="{2953A47C-2B9B-4C38-AEE2-28A2E90C54CE}"/>
    <cellStyle name="20 % - Akzent1 5 2 2 2_Nucléaire" xfId="9936" xr:uid="{0D06DAF5-0142-4751-A02B-7316FEC87D38}"/>
    <cellStyle name="20 % - Akzent1 5 2 2 3" xfId="1925" xr:uid="{0F8C1B44-2B3E-4E20-8C9D-D4EEFFA7FFAD}"/>
    <cellStyle name="20 % - Akzent1 5 2 2 3 2" xfId="1926" xr:uid="{49486D5C-3AE3-44B1-A260-7D58DB292779}"/>
    <cellStyle name="20 % - Akzent1 5 2 2 3 2 2" xfId="1927" xr:uid="{04AC56EA-589B-48F4-B648-78BDB8A373AE}"/>
    <cellStyle name="20 % - Akzent1 5 2 2 3 2_Nucléaire" xfId="9939" xr:uid="{10A3123F-A9F9-4463-A5F1-6D0A6A1FB0B4}"/>
    <cellStyle name="20 % - Akzent1 5 2 2 3 3" xfId="1928" xr:uid="{696BF19A-BF89-4559-9B75-CDBEC7306970}"/>
    <cellStyle name="20 % - Akzent1 5 2 2 3_Nucléaire" xfId="9938" xr:uid="{CBCA2373-3D15-4861-8218-A1F5B062046C}"/>
    <cellStyle name="20 % - Akzent1 5 2 2 4" xfId="1929" xr:uid="{EBB16A09-AB7B-4F1D-BF26-907D97F05E04}"/>
    <cellStyle name="20 % - Akzent1 5 2 2 4 2" xfId="1930" xr:uid="{F2C6D330-5F98-46DF-893D-5A1D92FFAFC8}"/>
    <cellStyle name="20 % - Akzent1 5 2 2 4_Nucléaire" xfId="9940" xr:uid="{ADEB9E16-4936-49CF-BAEE-7F853492E04B}"/>
    <cellStyle name="20 % - Akzent1 5 2 2 5" xfId="1931" xr:uid="{6B917047-334F-4035-ABBD-BFA86382DD21}"/>
    <cellStyle name="20 % - Akzent1 5 2 2_Nucléaire" xfId="9935" xr:uid="{43BB7137-B510-4694-8071-D469EC73FF77}"/>
    <cellStyle name="20 % - Akzent1 5 2 3" xfId="1932" xr:uid="{8326E41C-C898-47D5-B8E1-0D8EFF6D8BE4}"/>
    <cellStyle name="20 % - Akzent1 5 2 3 2" xfId="1933" xr:uid="{753C6B6C-7804-4A27-8024-011489149571}"/>
    <cellStyle name="20 % - Akzent1 5 2 3 2 2" xfId="1934" xr:uid="{FE6E329B-C464-4755-893B-66A51911F0BB}"/>
    <cellStyle name="20 % - Akzent1 5 2 3 2_Nucléaire" xfId="9942" xr:uid="{A40D54C4-88FD-44E9-82C4-26253C22A4AC}"/>
    <cellStyle name="20 % - Akzent1 5 2 3 3" xfId="1935" xr:uid="{2835250A-0FA9-463A-8F0A-BFE927F92C9E}"/>
    <cellStyle name="20 % - Akzent1 5 2 3_Nucléaire" xfId="9941" xr:uid="{1303AB5D-C66D-4148-9A87-5EA6840CC5C7}"/>
    <cellStyle name="20 % - Akzent1 5 2 4" xfId="1936" xr:uid="{E4C4A4BA-3EF0-4FAA-8AD8-4E4654B181D1}"/>
    <cellStyle name="20 % - Akzent1 5 2 4 2" xfId="1937" xr:uid="{AA9FE93F-74D7-4678-A8AA-7BE35DC541E8}"/>
    <cellStyle name="20 % - Akzent1 5 2 4 2 2" xfId="1938" xr:uid="{843B5B8A-ECD9-42F6-BF1C-0A2CD092B31F}"/>
    <cellStyle name="20 % - Akzent1 5 2 4 2_Nucléaire" xfId="9944" xr:uid="{8FC11542-6009-46CD-A65C-8F3BC49A2C63}"/>
    <cellStyle name="20 % - Akzent1 5 2 4 3" xfId="1939" xr:uid="{8C9C6CC8-A4F5-479A-8860-A5B0B4AD71EF}"/>
    <cellStyle name="20 % - Akzent1 5 2 4_Nucléaire" xfId="9943" xr:uid="{4A3E4DC0-D5B3-4C7F-BC03-AEAC161F24EB}"/>
    <cellStyle name="20 % - Akzent1 5 2 5" xfId="1940" xr:uid="{B27F54D0-1F42-44DE-980C-36BFA664E5C8}"/>
    <cellStyle name="20 % - Akzent1 5 2 5 2" xfId="1941" xr:uid="{5AF7F3AF-2F3E-4127-99B0-A3589B56D817}"/>
    <cellStyle name="20 % - Akzent1 5 2 5_Nucléaire" xfId="9945" xr:uid="{0FCC9693-B8EE-46CD-813E-5DDDE047BB7B}"/>
    <cellStyle name="20 % - Akzent1 5 2 6" xfId="1942" xr:uid="{0795420A-9740-47BC-88E5-EC08E5C8E3D4}"/>
    <cellStyle name="20 % - Akzent1 5 2_Nucléaire" xfId="9934" xr:uid="{7E384553-40C5-4F69-9605-664249C348CD}"/>
    <cellStyle name="20 % - Akzent1 5 3" xfId="1943" xr:uid="{F0618EEA-0A27-4D09-8074-81EDE9726E16}"/>
    <cellStyle name="20 % - Akzent1 5 3 2" xfId="1944" xr:uid="{B52D6BDA-9D57-4D75-ADAA-B1B5541E95BD}"/>
    <cellStyle name="20 % - Akzent1 5 3 2 2" xfId="1945" xr:uid="{89A1D464-B1EA-47A0-B245-3E69F83F3F96}"/>
    <cellStyle name="20 % - Akzent1 5 3 2 2 2" xfId="1946" xr:uid="{9DAF6677-F6DB-4B48-97A8-602D3C52BA14}"/>
    <cellStyle name="20 % - Akzent1 5 3 2 2_Nucléaire" xfId="9948" xr:uid="{19429267-2CD3-4B8F-8C26-EF791414073C}"/>
    <cellStyle name="20 % - Akzent1 5 3 2 3" xfId="1947" xr:uid="{7EDDCDFB-A924-4D8B-8A18-6E54DD8E0E5C}"/>
    <cellStyle name="20 % - Akzent1 5 3 2_Nucléaire" xfId="9947" xr:uid="{F10A204E-C172-4146-AB93-42A128B3C79B}"/>
    <cellStyle name="20 % - Akzent1 5 3 3" xfId="1948" xr:uid="{A59D8121-823A-4C97-BC87-847FC27B043B}"/>
    <cellStyle name="20 % - Akzent1 5 3 3 2" xfId="1949" xr:uid="{3244F432-76AB-4DEF-AD74-EBEE3AD9F36D}"/>
    <cellStyle name="20 % - Akzent1 5 3 3 2 2" xfId="1950" xr:uid="{ABC78AF6-C3D8-4696-BEA8-EAF241BBEEBB}"/>
    <cellStyle name="20 % - Akzent1 5 3 3 2_Nucléaire" xfId="9950" xr:uid="{52FE69CB-78B3-42FD-81AD-BE7C59AC20EA}"/>
    <cellStyle name="20 % - Akzent1 5 3 3 3" xfId="1951" xr:uid="{A30BDE1E-4C2D-46F2-95C9-F7A5DD1B4708}"/>
    <cellStyle name="20 % - Akzent1 5 3 3_Nucléaire" xfId="9949" xr:uid="{528D083B-9525-4ED2-A2F5-69DA1A71F3D3}"/>
    <cellStyle name="20 % - Akzent1 5 3 4" xfId="1952" xr:uid="{68DE751B-8864-4FDF-A16D-790838D3F0E8}"/>
    <cellStyle name="20 % - Akzent1 5 3 4 2" xfId="1953" xr:uid="{CC4646D4-21EA-41DA-9288-5F77C3D05B38}"/>
    <cellStyle name="20 % - Akzent1 5 3 4_Nucléaire" xfId="9951" xr:uid="{D1807059-7595-435F-AD83-AD61D1B16879}"/>
    <cellStyle name="20 % - Akzent1 5 3 5" xfId="1954" xr:uid="{4F17A7C5-0AE0-4671-9DD2-FDBF3726D59F}"/>
    <cellStyle name="20 % - Akzent1 5 3_Nucléaire" xfId="9946" xr:uid="{62E17985-C73C-4796-B3BA-2465D3B46A38}"/>
    <cellStyle name="20 % - Akzent1 5 4" xfId="1955" xr:uid="{4C41C675-3F6D-46C7-A85A-8AF68A59A935}"/>
    <cellStyle name="20 % - Akzent1 5 4 2" xfId="1956" xr:uid="{9B09E314-C218-4ED5-AA65-C28631E3F9B1}"/>
    <cellStyle name="20 % - Akzent1 5 4 2 2" xfId="1957" xr:uid="{18E33D37-917F-4804-97A5-C1DBE7F48115}"/>
    <cellStyle name="20 % - Akzent1 5 4 2_Nucléaire" xfId="9953" xr:uid="{9B756878-E302-4908-9311-19870981B0B3}"/>
    <cellStyle name="20 % - Akzent1 5 4 3" xfId="1958" xr:uid="{B31232A9-EC9B-44AE-AC83-B7FFE32C412A}"/>
    <cellStyle name="20 % - Akzent1 5 4_Nucléaire" xfId="9952" xr:uid="{2E0A5C78-A0E5-4EB5-91E4-7746D809CD4D}"/>
    <cellStyle name="20 % - Akzent1 5 5" xfId="1959" xr:uid="{7AB29FF9-5417-47D6-9725-AA14D61B7C3D}"/>
    <cellStyle name="20 % - Akzent1 5 5 2" xfId="1960" xr:uid="{84498402-20B7-438A-B7FB-92BB9BACC61E}"/>
    <cellStyle name="20 % - Akzent1 5 5 2 2" xfId="1961" xr:uid="{AA805987-B20E-42F4-98C3-54C1C9DB8D92}"/>
    <cellStyle name="20 % - Akzent1 5 5 2_Nucléaire" xfId="9955" xr:uid="{CC9A6604-C849-4C34-B5CD-F7D9557F8493}"/>
    <cellStyle name="20 % - Akzent1 5 5 3" xfId="1962" xr:uid="{7605A7E9-3F59-4C74-88EC-F464264901CA}"/>
    <cellStyle name="20 % - Akzent1 5 5_Nucléaire" xfId="9954" xr:uid="{0DC7E9DE-ED09-4189-A7C7-816F34B55636}"/>
    <cellStyle name="20 % - Akzent1 5 6" xfId="1963" xr:uid="{46A25767-562C-4496-A106-3CF29FD1EE7A}"/>
    <cellStyle name="20 % - Akzent1 5 6 2" xfId="1964" xr:uid="{C40569EA-F1F9-4172-9B32-1781C896E99F}"/>
    <cellStyle name="20 % - Akzent1 5 6_Nucléaire" xfId="9956" xr:uid="{43531DD1-78AE-4E4D-AAAC-78791950DAA0}"/>
    <cellStyle name="20 % - Akzent1 5 7" xfId="1965" xr:uid="{4A4CED38-E4D0-4FE6-966B-0249106F5C53}"/>
    <cellStyle name="20 % - Akzent1 5_Nucléaire" xfId="9933" xr:uid="{B72E4FF1-D0A7-4EF3-A119-6C236EA4070A}"/>
    <cellStyle name="20 % - Akzent1 6" xfId="1966" xr:uid="{904B079B-2EAA-4BB4-B5C0-D5C6F1553EED}"/>
    <cellStyle name="20 % - Akzent1 6 2" xfId="1967" xr:uid="{C3E6788B-B4C7-45D7-B84A-66DF99693902}"/>
    <cellStyle name="20 % - Akzent1 6 2 2" xfId="1968" xr:uid="{0501CBC8-D02E-4EAF-8955-EA41010B7EA8}"/>
    <cellStyle name="20 % - Akzent1 6 2 2 2" xfId="1969" xr:uid="{4224488D-8803-417B-B47A-ED72DC2731C5}"/>
    <cellStyle name="20 % - Akzent1 6 2 2 2 2" xfId="1970" xr:uid="{26A82586-8937-4CE0-8D42-7F29AF2AA531}"/>
    <cellStyle name="20 % - Akzent1 6 2 2 2 2 2" xfId="1971" xr:uid="{84BE67EE-9A00-49DB-9436-4D666D772F2F}"/>
    <cellStyle name="20 % - Akzent1 6 2 2 2 2_Nucléaire" xfId="9961" xr:uid="{D075A083-CA22-47F8-942D-F770ACDAD54A}"/>
    <cellStyle name="20 % - Akzent1 6 2 2 2 3" xfId="1972" xr:uid="{BE08B43D-813E-4BFA-817A-1C0D0F43E68E}"/>
    <cellStyle name="20 % - Akzent1 6 2 2 2_Nucléaire" xfId="9960" xr:uid="{244DF085-D6AE-4239-A646-64B3BE7102A3}"/>
    <cellStyle name="20 % - Akzent1 6 2 2 3" xfId="1973" xr:uid="{070A4A6A-9D0D-415E-B30D-5B47E8B5CA59}"/>
    <cellStyle name="20 % - Akzent1 6 2 2 3 2" xfId="1974" xr:uid="{7A6EAD71-1DA6-44E8-83E7-2F94579118AF}"/>
    <cellStyle name="20 % - Akzent1 6 2 2 3 2 2" xfId="1975" xr:uid="{82B14069-1793-42AA-B537-1C323915A962}"/>
    <cellStyle name="20 % - Akzent1 6 2 2 3 2_Nucléaire" xfId="9963" xr:uid="{06116F8F-376A-4969-A613-F9A03229AC76}"/>
    <cellStyle name="20 % - Akzent1 6 2 2 3 3" xfId="1976" xr:uid="{3B786C12-3240-4F32-9476-D11BF5510976}"/>
    <cellStyle name="20 % - Akzent1 6 2 2 3_Nucléaire" xfId="9962" xr:uid="{15D3624D-FE5A-4BEA-84BA-CDF232DBDDBC}"/>
    <cellStyle name="20 % - Akzent1 6 2 2 4" xfId="1977" xr:uid="{84381A73-C1EF-4BD2-B6C7-C00564012AD8}"/>
    <cellStyle name="20 % - Akzent1 6 2 2 4 2" xfId="1978" xr:uid="{CD916A1D-B953-4956-A88C-B783E97BBA20}"/>
    <cellStyle name="20 % - Akzent1 6 2 2 4_Nucléaire" xfId="9964" xr:uid="{A4CF7050-A15D-4F6C-B722-46B39C6AC72C}"/>
    <cellStyle name="20 % - Akzent1 6 2 2 5" xfId="1979" xr:uid="{B5D1DE72-C2BA-4CBA-81AC-EEA1A7086F4D}"/>
    <cellStyle name="20 % - Akzent1 6 2 2_Nucléaire" xfId="9959" xr:uid="{CCAAE345-F4EE-4F70-A4E7-BAE4CE3EE1CD}"/>
    <cellStyle name="20 % - Akzent1 6 2 3" xfId="1980" xr:uid="{52AC8BEF-1879-4943-BA59-ABDB043D2D30}"/>
    <cellStyle name="20 % - Akzent1 6 2 3 2" xfId="1981" xr:uid="{A38E55C5-CC77-456E-B7A9-793811C793D4}"/>
    <cellStyle name="20 % - Akzent1 6 2 3 2 2" xfId="1982" xr:uid="{CA601A68-7E0D-458E-8069-18AD7D3AB31E}"/>
    <cellStyle name="20 % - Akzent1 6 2 3 2_Nucléaire" xfId="9966" xr:uid="{88A94804-D730-4439-A84C-A5221B98DDC6}"/>
    <cellStyle name="20 % - Akzent1 6 2 3 3" xfId="1983" xr:uid="{5B8E9FEA-A888-4DB9-BB54-22FBF5449CC6}"/>
    <cellStyle name="20 % - Akzent1 6 2 3_Nucléaire" xfId="9965" xr:uid="{CD2B3186-16DA-46FE-8385-3DD85751493F}"/>
    <cellStyle name="20 % - Akzent1 6 2 4" xfId="1984" xr:uid="{A41B06FA-030C-4D4C-B10B-F0921EE50708}"/>
    <cellStyle name="20 % - Akzent1 6 2 4 2" xfId="1985" xr:uid="{46A948A9-7C63-40A5-B275-6037618CDE82}"/>
    <cellStyle name="20 % - Akzent1 6 2 4 2 2" xfId="1986" xr:uid="{0F297CCB-4A6E-44D3-86CF-020930AE146E}"/>
    <cellStyle name="20 % - Akzent1 6 2 4 2_Nucléaire" xfId="9968" xr:uid="{DF0FAE04-9028-47A5-8B24-C9903040521C}"/>
    <cellStyle name="20 % - Akzent1 6 2 4 3" xfId="1987" xr:uid="{EAC6C676-231B-4521-873B-2FAE74261D06}"/>
    <cellStyle name="20 % - Akzent1 6 2 4_Nucléaire" xfId="9967" xr:uid="{5041527D-508C-471C-A9EC-46121828CAD1}"/>
    <cellStyle name="20 % - Akzent1 6 2 5" xfId="1988" xr:uid="{E5296CEF-1A08-45E6-9CCB-AB9190F42566}"/>
    <cellStyle name="20 % - Akzent1 6 2 5 2" xfId="1989" xr:uid="{EAF73E80-6BFE-41DA-8065-22C214AEF62F}"/>
    <cellStyle name="20 % - Akzent1 6 2 5_Nucléaire" xfId="9969" xr:uid="{53C861DD-12CE-4FB1-8EAC-6555377BFCE5}"/>
    <cellStyle name="20 % - Akzent1 6 2 6" xfId="1990" xr:uid="{5B25915A-ABEA-41E5-B30C-D368CC2FB3C4}"/>
    <cellStyle name="20 % - Akzent1 6 2_Nucléaire" xfId="9958" xr:uid="{F21B9811-5A48-4F73-AFE7-7C4E0FC2273B}"/>
    <cellStyle name="20 % - Akzent1 6 3" xfId="1991" xr:uid="{9AA059D0-B48C-4249-85D2-E26F91F96316}"/>
    <cellStyle name="20 % - Akzent1 6 3 2" xfId="1992" xr:uid="{10A5C20D-180A-40CB-9A96-05C60D048CB8}"/>
    <cellStyle name="20 % - Akzent1 6 3 2 2" xfId="1993" xr:uid="{89BE0B6C-51F8-4632-B99D-FDB97BF9A85E}"/>
    <cellStyle name="20 % - Akzent1 6 3 2 2 2" xfId="1994" xr:uid="{4B92AE82-BAA4-4F34-83DE-B5539AB1DD35}"/>
    <cellStyle name="20 % - Akzent1 6 3 2 2_Nucléaire" xfId="9972" xr:uid="{B7DCF6A2-6775-4697-AD04-BAFF500EECD9}"/>
    <cellStyle name="20 % - Akzent1 6 3 2 3" xfId="1995" xr:uid="{EBB39775-63DB-4696-B5B8-2BA913623F73}"/>
    <cellStyle name="20 % - Akzent1 6 3 2_Nucléaire" xfId="9971" xr:uid="{2FAB011B-2F63-4E52-A976-DC1CC863B7EA}"/>
    <cellStyle name="20 % - Akzent1 6 3 3" xfId="1996" xr:uid="{25B67228-11A7-4C20-AD68-10165266F071}"/>
    <cellStyle name="20 % - Akzent1 6 3 3 2" xfId="1997" xr:uid="{5EE1FC99-225A-4AEB-B397-968A52ACB91E}"/>
    <cellStyle name="20 % - Akzent1 6 3 3 2 2" xfId="1998" xr:uid="{651B6735-68CD-441F-92D9-ED66EE999329}"/>
    <cellStyle name="20 % - Akzent1 6 3 3 2_Nucléaire" xfId="9974" xr:uid="{30248E9D-F19A-4162-8D5A-9BBCFD34825B}"/>
    <cellStyle name="20 % - Akzent1 6 3 3 3" xfId="1999" xr:uid="{29B0028B-A8CC-400D-8700-F80645CE19FE}"/>
    <cellStyle name="20 % - Akzent1 6 3 3_Nucléaire" xfId="9973" xr:uid="{A68912C4-0F49-4D72-A0DA-5DDFBB4AE16B}"/>
    <cellStyle name="20 % - Akzent1 6 3 4" xfId="2000" xr:uid="{16D6197C-EBBC-4342-8425-804936CF2CFF}"/>
    <cellStyle name="20 % - Akzent1 6 3 4 2" xfId="2001" xr:uid="{89871235-02E9-4909-AEDC-3991C67440E0}"/>
    <cellStyle name="20 % - Akzent1 6 3 4_Nucléaire" xfId="9975" xr:uid="{51CBB69C-0C31-4F5D-8E5B-34121E0432DE}"/>
    <cellStyle name="20 % - Akzent1 6 3 5" xfId="2002" xr:uid="{EC2E76AB-2B4D-4A19-8E4C-C7326164B51F}"/>
    <cellStyle name="20 % - Akzent1 6 3_Nucléaire" xfId="9970" xr:uid="{37C82B91-BC1B-4D4E-BFA5-A82F4C0BF36A}"/>
    <cellStyle name="20 % - Akzent1 6 4" xfId="2003" xr:uid="{C0F39F71-0765-4759-8404-6EAF9A8C71C4}"/>
    <cellStyle name="20 % - Akzent1 6 5" xfId="2004" xr:uid="{01994616-BF94-4E62-B84C-729651719058}"/>
    <cellStyle name="20 % - Akzent1 6 5 2" xfId="2005" xr:uid="{2538B27A-9FB8-4A98-BD1C-6E4050922E93}"/>
    <cellStyle name="20 % - Akzent1 6 5 2 2" xfId="2006" xr:uid="{6DD38B3D-D9BB-40CF-A842-76B0575D3874}"/>
    <cellStyle name="20 % - Akzent1 6 5 2_Nucléaire" xfId="9977" xr:uid="{0DCF848A-A935-41CF-9770-8ADB8166FF5B}"/>
    <cellStyle name="20 % - Akzent1 6 5 3" xfId="2007" xr:uid="{EB837A6F-7D24-4CE0-9CBE-C9643ABDEBEB}"/>
    <cellStyle name="20 % - Akzent1 6 5_Nucléaire" xfId="9976" xr:uid="{78A11F81-4364-494C-8C76-9E08979A320A}"/>
    <cellStyle name="20 % - Akzent1 6 6" xfId="2008" xr:uid="{B84DEA5C-F750-4D81-8E2A-FA6CAC71D2CA}"/>
    <cellStyle name="20 % - Akzent1 6 6 2" xfId="2009" xr:uid="{16A8CDAC-191F-496C-A6C8-D1BA759A8F4E}"/>
    <cellStyle name="20 % - Akzent1 6 6 2 2" xfId="2010" xr:uid="{4C6CCAA2-AA73-48CD-A0C2-05BD6C0A6961}"/>
    <cellStyle name="20 % - Akzent1 6 6 2_Nucléaire" xfId="9979" xr:uid="{C283F459-EB46-4853-90E9-D207D6832557}"/>
    <cellStyle name="20 % - Akzent1 6 6 3" xfId="2011" xr:uid="{EBB0FBDC-5A26-45DB-B9DD-CEA15916F047}"/>
    <cellStyle name="20 % - Akzent1 6 6_Nucléaire" xfId="9978" xr:uid="{91C9AD49-A814-41DC-9533-CA0A29FA8CE3}"/>
    <cellStyle name="20 % - Akzent1 6 7" xfId="2012" xr:uid="{79306078-3E68-47EF-B716-B939D383E186}"/>
    <cellStyle name="20 % - Akzent1 6 7 2" xfId="2013" xr:uid="{A10AF7C3-98EE-49D4-B7D4-E6035D3B4C00}"/>
    <cellStyle name="20 % - Akzent1 6 7_Nucléaire" xfId="9980" xr:uid="{7F1CFE8E-0EDF-4413-B676-8B2D44F1D366}"/>
    <cellStyle name="20 % - Akzent1 6 8" xfId="2014" xr:uid="{B5734C9B-7E37-4978-ADBC-94C4AC15097B}"/>
    <cellStyle name="20 % - Akzent1 6 9" xfId="2015" xr:uid="{DFC82060-33BC-4621-82E2-6589FB6998D0}"/>
    <cellStyle name="20 % - Akzent1 6_Nucléaire" xfId="9957" xr:uid="{16A7462C-CE2D-4803-9335-02D6AC32A221}"/>
    <cellStyle name="20 % - Akzent1 7" xfId="2016" xr:uid="{1170092E-4DAA-40E8-AAF1-E3DA0F671244}"/>
    <cellStyle name="20 % - Akzent1 7 10" xfId="2017" xr:uid="{C6953499-7CE9-49C3-9B1B-D985F7EC91BF}"/>
    <cellStyle name="20 % - Akzent1 7 2" xfId="2018" xr:uid="{4D8A76A6-FB52-4CD7-AF3F-9F6FD7C55BB3}"/>
    <cellStyle name="20 % - Akzent1 7 2 2" xfId="2019" xr:uid="{5D01D430-D26C-4D47-BC23-1FF9F6C004B6}"/>
    <cellStyle name="20 % - Akzent1 7 2 2 2" xfId="2020" xr:uid="{98FFA02B-8416-44AA-84C9-B17D0DB8461A}"/>
    <cellStyle name="20 % - Akzent1 7 2 2 2 2" xfId="2021" xr:uid="{81DE8B6F-C179-4286-AAE0-32E86FC92FF8}"/>
    <cellStyle name="20 % - Akzent1 7 2 2 2 2 2" xfId="2022" xr:uid="{0EFE0D73-19DB-495E-93F3-0965ED53F03D}"/>
    <cellStyle name="20 % - Akzent1 7 2 2 2 2_Nucléaire" xfId="9985" xr:uid="{72C6231F-46B1-42E2-80C7-7F06C502DE2B}"/>
    <cellStyle name="20 % - Akzent1 7 2 2 2 3" xfId="2023" xr:uid="{9B4AA063-99F6-40F9-B416-EF9596303CFD}"/>
    <cellStyle name="20 % - Akzent1 7 2 2 2_Nucléaire" xfId="9984" xr:uid="{2C1F999B-4C7D-4A57-B6CA-97FE6194EC82}"/>
    <cellStyle name="20 % - Akzent1 7 2 2 3" xfId="2024" xr:uid="{A6EBB4B8-1056-41D1-BF6A-BAAC1D026452}"/>
    <cellStyle name="20 % - Akzent1 7 2 2 3 2" xfId="2025" xr:uid="{1B608509-A79F-4F4A-BB94-AF31411648A3}"/>
    <cellStyle name="20 % - Akzent1 7 2 2 3 2 2" xfId="2026" xr:uid="{196FBBA5-125F-47CE-8B1F-777E25E03562}"/>
    <cellStyle name="20 % - Akzent1 7 2 2 3 2_Nucléaire" xfId="9987" xr:uid="{E3E53405-0CE8-4C1C-BBEA-4D76316108B9}"/>
    <cellStyle name="20 % - Akzent1 7 2 2 3 3" xfId="2027" xr:uid="{2CFBA288-A7CB-4CBC-8ECA-3170ABFC7EF3}"/>
    <cellStyle name="20 % - Akzent1 7 2 2 3_Nucléaire" xfId="9986" xr:uid="{B1F53ECC-473F-40E2-A375-0C9D8A5E440C}"/>
    <cellStyle name="20 % - Akzent1 7 2 2 4" xfId="2028" xr:uid="{816EDD44-5427-4795-B571-5D849AD5FB6A}"/>
    <cellStyle name="20 % - Akzent1 7 2 2 4 2" xfId="2029" xr:uid="{04A4B2FB-56B2-4DF4-A353-0CEB7B09DED6}"/>
    <cellStyle name="20 % - Akzent1 7 2 2 4_Nucléaire" xfId="9988" xr:uid="{FFFCFF66-68CC-4F83-8221-C86085B54545}"/>
    <cellStyle name="20 % - Akzent1 7 2 2 5" xfId="2030" xr:uid="{F45588EB-83C3-4779-B389-976F0DB33E30}"/>
    <cellStyle name="20 % - Akzent1 7 2 2 6" xfId="2031" xr:uid="{75A9D045-D538-4BE9-A4A5-4A1E7F2C7C30}"/>
    <cellStyle name="20 % - Akzent1 7 2 2 7" xfId="2032" xr:uid="{CE343438-B6B0-4DDD-961B-5414A34F6AEE}"/>
    <cellStyle name="20 % - Akzent1 7 2 2 7 2" xfId="2033" xr:uid="{9022B90E-AB48-4FB6-BFA4-1BE54A338EFC}"/>
    <cellStyle name="20 % - Akzent1 7 2 2 7_Nucléaire" xfId="9989" xr:uid="{4B8897FE-0875-4908-9178-027B4BA4123E}"/>
    <cellStyle name="20 % - Akzent1 7 2 2_Nucléaire" xfId="9983" xr:uid="{0B5E8FEA-80FA-4522-B4F8-51143B13136D}"/>
    <cellStyle name="20 % - Akzent1 7 2 3" xfId="2034" xr:uid="{9EA09F81-67AC-4559-A45F-8243144F7159}"/>
    <cellStyle name="20 % - Akzent1 7 2 3 2" xfId="2035" xr:uid="{93B0B900-0741-4FC2-998D-A871114D1979}"/>
    <cellStyle name="20 % - Akzent1 7 2 3 2 2" xfId="2036" xr:uid="{5BA46116-495E-4A8B-B37E-127BBD001967}"/>
    <cellStyle name="20 % - Akzent1 7 2 3 2_Nucléaire" xfId="9991" xr:uid="{2E064345-2F62-4E99-BDF5-C80886ACE46F}"/>
    <cellStyle name="20 % - Akzent1 7 2 3 3" xfId="2037" xr:uid="{8524F1E0-201B-4182-832C-A782FC79458E}"/>
    <cellStyle name="20 % - Akzent1 7 2 3_Nucléaire" xfId="9990" xr:uid="{651FA6CF-64C6-405F-A820-92E5656CAD14}"/>
    <cellStyle name="20 % - Akzent1 7 2 4" xfId="2038" xr:uid="{E2AF056F-DA4C-4C46-814D-D5AA8F39FB0E}"/>
    <cellStyle name="20 % - Akzent1 7 2 4 2" xfId="2039" xr:uid="{B4E663AF-BCB3-4C49-9C5A-1AC4B6F884AE}"/>
    <cellStyle name="20 % - Akzent1 7 2 4 2 2" xfId="2040" xr:uid="{32023888-60B9-4E65-86D4-027AD035BDAC}"/>
    <cellStyle name="20 % - Akzent1 7 2 4 2_Nucléaire" xfId="9993" xr:uid="{5AADED60-7F31-4F57-BE8D-47158D699302}"/>
    <cellStyle name="20 % - Akzent1 7 2 4 3" xfId="2041" xr:uid="{99FFD880-D81F-4852-9BB8-CE2F971D98B4}"/>
    <cellStyle name="20 % - Akzent1 7 2 4_Nucléaire" xfId="9992" xr:uid="{CE390153-9FA4-489E-9E2D-69BAF70D6D9E}"/>
    <cellStyle name="20 % - Akzent1 7 2 5" xfId="2042" xr:uid="{55921B76-2B2D-4A51-8543-17265EBFDF75}"/>
    <cellStyle name="20 % - Akzent1 7 2 5 2" xfId="2043" xr:uid="{DC2165D6-5F50-4430-99B5-867F35287EAC}"/>
    <cellStyle name="20 % - Akzent1 7 2 5_Nucléaire" xfId="9994" xr:uid="{302ACA3F-D51A-41BB-BB73-BA910FDBC4FD}"/>
    <cellStyle name="20 % - Akzent1 7 2 6" xfId="2044" xr:uid="{5B389B47-6FBC-4A9E-900E-869FA8ED0050}"/>
    <cellStyle name="20 % - Akzent1 7 2 7" xfId="2045" xr:uid="{98AFC874-1AEF-4070-B9F8-E752103BAA86}"/>
    <cellStyle name="20 % - Akzent1 7 2 8" xfId="2046" xr:uid="{2A9FEE18-49EC-4750-A7FD-F9FA53AA7031}"/>
    <cellStyle name="20 % - Akzent1 7 2 8 2" xfId="2047" xr:uid="{70A681E9-86D4-4D17-A69D-70B1F9ADE479}"/>
    <cellStyle name="20 % - Akzent1 7 2 8_Nucléaire" xfId="9995" xr:uid="{25639257-74D1-4EE9-AA11-E979D4449BBD}"/>
    <cellStyle name="20 % - Akzent1 7 2_Nucléaire" xfId="9982" xr:uid="{262B66CF-B9DE-4DB9-AE25-4DBD83885774}"/>
    <cellStyle name="20 % - Akzent1 7 3" xfId="2048" xr:uid="{0775B9A2-912E-416C-BC5B-A2B1BF23A4BC}"/>
    <cellStyle name="20 % - Akzent1 7 3 2" xfId="2049" xr:uid="{37E26B4E-9685-4D66-A9F4-5885EDC6051D}"/>
    <cellStyle name="20 % - Akzent1 7 3 2 2" xfId="2050" xr:uid="{C246E64C-6243-4392-9D6E-FD69D6719A8A}"/>
    <cellStyle name="20 % - Akzent1 7 3 2 2 2" xfId="2051" xr:uid="{4A42F079-B7EA-4C95-A43E-28954BA2265D}"/>
    <cellStyle name="20 % - Akzent1 7 3 2 2_Nucléaire" xfId="9998" xr:uid="{D4F00B98-1545-49CF-BAD9-B02DC01AE773}"/>
    <cellStyle name="20 % - Akzent1 7 3 2 3" xfId="2052" xr:uid="{B41A835A-C7EB-4DDB-93D5-210A012744CB}"/>
    <cellStyle name="20 % - Akzent1 7 3 2_Nucléaire" xfId="9997" xr:uid="{7E1498EE-3DA5-4EAF-97DB-705B48F955B4}"/>
    <cellStyle name="20 % - Akzent1 7 3 3" xfId="2053" xr:uid="{46759D69-B72B-4BFE-97E0-A88FD042A4E9}"/>
    <cellStyle name="20 % - Akzent1 7 3 3 2" xfId="2054" xr:uid="{7FEAA384-765C-40DA-AB08-7AC376604C22}"/>
    <cellStyle name="20 % - Akzent1 7 3 3 2 2" xfId="2055" xr:uid="{8CEE8B4A-1646-4D90-A80D-6E380EA29BB5}"/>
    <cellStyle name="20 % - Akzent1 7 3 3 2_Nucléaire" xfId="10000" xr:uid="{7790D4B7-7DF3-4C0E-B686-5E7B953D63C5}"/>
    <cellStyle name="20 % - Akzent1 7 3 3 3" xfId="2056" xr:uid="{7ACDF677-5F4F-4703-A456-D82399EBA22B}"/>
    <cellStyle name="20 % - Akzent1 7 3 3_Nucléaire" xfId="9999" xr:uid="{0EA1A0E7-8175-4A47-A998-CAA322234F24}"/>
    <cellStyle name="20 % - Akzent1 7 3 4" xfId="2057" xr:uid="{B0BC678F-1128-49CE-8A86-800498C9C7F6}"/>
    <cellStyle name="20 % - Akzent1 7 3 4 2" xfId="2058" xr:uid="{FB36337C-BE53-463E-97E1-66459B89524B}"/>
    <cellStyle name="20 % - Akzent1 7 3 4_Nucléaire" xfId="10001" xr:uid="{F77A6B45-A061-4BB3-82CA-0D0E73B3A3A1}"/>
    <cellStyle name="20 % - Akzent1 7 3 5" xfId="2059" xr:uid="{4601C187-E43A-41CE-9461-047FF064C9F9}"/>
    <cellStyle name="20 % - Akzent1 7 3 6" xfId="2060" xr:uid="{1B535187-F754-4EAF-8BD6-5007E5F478F2}"/>
    <cellStyle name="20 % - Akzent1 7 3 7" xfId="2061" xr:uid="{3E7520B5-7C2C-43A6-BFD8-3442A232DA5C}"/>
    <cellStyle name="20 % - Akzent1 7 3 7 2" xfId="2062" xr:uid="{D42427AC-544D-454C-88F8-A56497451F28}"/>
    <cellStyle name="20 % - Akzent1 7 3 7_Nucléaire" xfId="10002" xr:uid="{4D0A5373-FD9D-451A-AFF5-0EA26B58C251}"/>
    <cellStyle name="20 % - Akzent1 7 3_Nucléaire" xfId="9996" xr:uid="{D6F8F18C-EB4C-4A2B-8FD0-6E0A4FA5927A}"/>
    <cellStyle name="20 % - Akzent1 7 4" xfId="2063" xr:uid="{B3DFF4DA-2D07-4F22-92A5-D0DB19A40F62}"/>
    <cellStyle name="20 % - Akzent1 7 4 2" xfId="2064" xr:uid="{41F01400-5FCF-4391-8C2E-314B40CC2EBC}"/>
    <cellStyle name="20 % - Akzent1 7 4 2 2" xfId="2065" xr:uid="{4F0AC896-7ECC-47B9-811A-4111306257F6}"/>
    <cellStyle name="20 % - Akzent1 7 4 2 2 2" xfId="2066" xr:uid="{AF3BC48C-2EF6-49F6-8CAA-63C586D163A4}"/>
    <cellStyle name="20 % - Akzent1 7 4 2 2 2 2" xfId="2067" xr:uid="{81185882-43D9-4A72-BC16-A3F8C269553F}"/>
    <cellStyle name="20 % - Akzent1 7 4 2 2 2 2 2" xfId="2068" xr:uid="{DFE32ECA-C924-4172-8972-6F0244A8D181}"/>
    <cellStyle name="20 % - Akzent1 7 4 2 2 2 2 3" xfId="2069" xr:uid="{812ABAF3-0871-402B-9593-1731AE08231B}"/>
    <cellStyle name="20 % - Akzent1 7 4 2 2 2 2 4" xfId="2070" xr:uid="{82EC5B3C-5871-41B3-B36F-FB570D1B3BD2}"/>
    <cellStyle name="20 % - Akzent1 7 4 2 2 2 2_Nucléaire" xfId="10007" xr:uid="{2ED4151D-764C-4CFC-A8F4-9FE55209C8A1}"/>
    <cellStyle name="20 % - Akzent1 7 4 2 2 2 3" xfId="2071" xr:uid="{1EB543BC-D5AB-485B-82C5-4CEC56AE17C3}"/>
    <cellStyle name="20 % - Akzent1 7 4 2 2 2 4" xfId="2072" xr:uid="{9568E59D-2755-4956-8F18-8B3A43A4AAA1}"/>
    <cellStyle name="20 % - Akzent1 7 4 2 2 2 5" xfId="2073" xr:uid="{4F7B1AE0-470F-431A-B121-15EC607E2CC8}"/>
    <cellStyle name="20 % - Akzent1 7 4 2 2 2_Nucléaire" xfId="10006" xr:uid="{F7ED4909-E0AB-4C1A-BC75-A8FC0AA2875F}"/>
    <cellStyle name="20 % - Akzent1 7 4 2 2 3" xfId="2074" xr:uid="{4B0265CD-2593-4FE1-867E-418BF3F8E4DF}"/>
    <cellStyle name="20 % - Akzent1 7 4 2 2 3 2" xfId="2075" xr:uid="{66B60AB7-AFF4-4851-BB5D-29C0B30D7299}"/>
    <cellStyle name="20 % - Akzent1 7 4 2 2 3 2 2" xfId="2076" xr:uid="{3C1C7628-0332-4859-943F-93A07CA19450}"/>
    <cellStyle name="20 % - Akzent1 7 4 2 2 3 2 3" xfId="2077" xr:uid="{998B3249-3213-45E7-B35A-003D06700C7A}"/>
    <cellStyle name="20 % - Akzent1 7 4 2 2 3 2 4" xfId="2078" xr:uid="{EF7ACE96-91B2-4979-A69D-0934E8D073E9}"/>
    <cellStyle name="20 % - Akzent1 7 4 2 2 3 2_Nucléaire" xfId="10009" xr:uid="{817AC664-FBB7-4E54-A871-92EBBB82666F}"/>
    <cellStyle name="20 % - Akzent1 7 4 2 2 3 3" xfId="2079" xr:uid="{0321C0B5-49D8-427E-92C9-3C3CE2820F07}"/>
    <cellStyle name="20 % - Akzent1 7 4 2 2 3 4" xfId="2080" xr:uid="{8E8D2E82-5E38-4A8D-9A9A-D3966DD8C6E9}"/>
    <cellStyle name="20 % - Akzent1 7 4 2 2 3 5" xfId="2081" xr:uid="{70C4CFC4-7ADE-4428-9256-27B7776CC464}"/>
    <cellStyle name="20 % - Akzent1 7 4 2 2 3_Nucléaire" xfId="10008" xr:uid="{B63F6290-8D3C-46F9-B5A6-CDE2D4399878}"/>
    <cellStyle name="20 % - Akzent1 7 4 2 2 4" xfId="2082" xr:uid="{0B01A0F7-536F-4BCD-8C3E-1468454B1E1F}"/>
    <cellStyle name="20 % - Akzent1 7 4 2 2 4 2" xfId="2083" xr:uid="{41B92779-DCB2-4E13-8743-B2FF979CD297}"/>
    <cellStyle name="20 % - Akzent1 7 4 2 2 4 3" xfId="2084" xr:uid="{15F96644-AF5C-452B-8EE7-2511CDC5DD51}"/>
    <cellStyle name="20 % - Akzent1 7 4 2 2 4 4" xfId="2085" xr:uid="{92FC307E-D639-4325-9755-242AE820FB08}"/>
    <cellStyle name="20 % - Akzent1 7 4 2 2 4_Nucléaire" xfId="10010" xr:uid="{2EE4E97B-B9EB-464D-A8F4-E7DE8279EDEF}"/>
    <cellStyle name="20 % - Akzent1 7 4 2 2 5" xfId="2086" xr:uid="{E621E69A-375F-420B-B3FD-4D599FC0590F}"/>
    <cellStyle name="20 % - Akzent1 7 4 2 2 6" xfId="2087" xr:uid="{1FD7B5B8-D88C-4DFA-881E-F97940523CD4}"/>
    <cellStyle name="20 % - Akzent1 7 4 2 2 7" xfId="2088" xr:uid="{474F8583-1813-4822-A6FE-F97D5EDCAD12}"/>
    <cellStyle name="20 % - Akzent1 7 4 2 2_Nucléaire" xfId="10005" xr:uid="{0F9188D2-9E90-43BC-A06C-FB3DDF37C782}"/>
    <cellStyle name="20 % - Akzent1 7 4 2 3" xfId="2089" xr:uid="{8060DFA7-D584-4797-AB25-168BAA1CBE06}"/>
    <cellStyle name="20 % - Akzent1 7 4 2 3 2" xfId="2090" xr:uid="{7084D047-7420-4D0B-A3ED-5C9A54A86A4E}"/>
    <cellStyle name="20 % - Akzent1 7 4 2 3 2 2" xfId="2091" xr:uid="{127EA7EC-4DAC-403D-8C17-C86A4E8FA960}"/>
    <cellStyle name="20 % - Akzent1 7 4 2 3 2 3" xfId="2092" xr:uid="{5E70EF6F-078F-443B-A33E-B20960F6153F}"/>
    <cellStyle name="20 % - Akzent1 7 4 2 3 2 4" xfId="2093" xr:uid="{945E9777-F226-4719-9BB9-ADF28AD1C21D}"/>
    <cellStyle name="20 % - Akzent1 7 4 2 3 2_Nucléaire" xfId="10012" xr:uid="{9C0488FF-B13E-47B7-A953-7F083AE6810D}"/>
    <cellStyle name="20 % - Akzent1 7 4 2 3 3" xfId="2094" xr:uid="{76AADC49-E47B-485E-8E21-ACAB18FD2393}"/>
    <cellStyle name="20 % - Akzent1 7 4 2 3 4" xfId="2095" xr:uid="{5907BAA9-8BD4-4DF8-A3D4-A75A1B93F528}"/>
    <cellStyle name="20 % - Akzent1 7 4 2 3 5" xfId="2096" xr:uid="{FC499659-C0E8-4CF6-9FA2-44D1AF2139E9}"/>
    <cellStyle name="20 % - Akzent1 7 4 2 3_Nucléaire" xfId="10011" xr:uid="{28579180-BD98-4AA5-98BD-44708D6ADAE1}"/>
    <cellStyle name="20 % - Akzent1 7 4 2 4" xfId="2097" xr:uid="{9C0FD874-D66E-4B1D-A6F2-CDC1C6F9DE07}"/>
    <cellStyle name="20 % - Akzent1 7 4 2 4 2" xfId="2098" xr:uid="{0B105B94-BD04-468A-BCE8-CFBAC77874BE}"/>
    <cellStyle name="20 % - Akzent1 7 4 2 4 2 2" xfId="2099" xr:uid="{CE5A509A-D148-44D5-92B5-F111503B0828}"/>
    <cellStyle name="20 % - Akzent1 7 4 2 4 2 3" xfId="2100" xr:uid="{2E80493E-2C4F-43E8-9CED-106866C4D7F7}"/>
    <cellStyle name="20 % - Akzent1 7 4 2 4 2 4" xfId="2101" xr:uid="{33882C15-BCE5-4BF3-BF4B-22CD6B7C8C23}"/>
    <cellStyle name="20 % - Akzent1 7 4 2 4 2_Nucléaire" xfId="10014" xr:uid="{148C47DF-859E-49D0-9A6F-6CCED2C63DE0}"/>
    <cellStyle name="20 % - Akzent1 7 4 2 4 3" xfId="2102" xr:uid="{602E3D97-0EA9-42C4-BE34-0BC79E234E7E}"/>
    <cellStyle name="20 % - Akzent1 7 4 2 4 4" xfId="2103" xr:uid="{1C67AFD4-9D0A-42FC-BBFE-B315AE01E443}"/>
    <cellStyle name="20 % - Akzent1 7 4 2 4 5" xfId="2104" xr:uid="{22A1C825-D199-4B96-A9B4-C0E273713D53}"/>
    <cellStyle name="20 % - Akzent1 7 4 2 4_Nucléaire" xfId="10013" xr:uid="{7176D8F8-D367-442F-9A48-EAD7EDC259AF}"/>
    <cellStyle name="20 % - Akzent1 7 4 2 5" xfId="2105" xr:uid="{FBFD229C-A8AE-405C-9573-86F70BA53012}"/>
    <cellStyle name="20 % - Akzent1 7 4 2 5 2" xfId="2106" xr:uid="{4509BE27-A087-4A54-A530-60BA127E2794}"/>
    <cellStyle name="20 % - Akzent1 7 4 2 5 3" xfId="2107" xr:uid="{E3DED0A9-4844-4107-B82C-73BEB0E8BA12}"/>
    <cellStyle name="20 % - Akzent1 7 4 2 5 4" xfId="2108" xr:uid="{B2E7ADC7-3802-4BDC-AACE-88841B34F80E}"/>
    <cellStyle name="20 % - Akzent1 7 4 2 5_Nucléaire" xfId="10015" xr:uid="{4823CA1F-B9F9-44D7-86FC-A0CEFE52166F}"/>
    <cellStyle name="20 % - Akzent1 7 4 2 6" xfId="2109" xr:uid="{CCFA1483-55AD-4D43-A974-17A063B3B495}"/>
    <cellStyle name="20 % - Akzent1 7 4 2 7" xfId="2110" xr:uid="{9C0F950D-BD10-4BC6-AB52-BE3200B92532}"/>
    <cellStyle name="20 % - Akzent1 7 4 2 8" xfId="2111" xr:uid="{26903D0C-D330-4E1A-82FF-836F12F73B55}"/>
    <cellStyle name="20 % - Akzent1 7 4 2_Nucléaire" xfId="10004" xr:uid="{BD288F5A-61A5-49BE-A208-CAB64DCED9CF}"/>
    <cellStyle name="20 % - Akzent1 7 4 3" xfId="2112" xr:uid="{173130CD-CA3F-4154-A0CB-26B2F1A0B25A}"/>
    <cellStyle name="20 % - Akzent1 7 4 3 2" xfId="2113" xr:uid="{8C49ABE2-E867-4EE0-9ED5-7C08FBBF7EB9}"/>
    <cellStyle name="20 % - Akzent1 7 4 3 2 2" xfId="2114" xr:uid="{D51F964B-16C5-41CD-BBFC-8A80A255F1DD}"/>
    <cellStyle name="20 % - Akzent1 7 4 3 2 2 2" xfId="2115" xr:uid="{F4244647-BBF8-4E95-B732-E4F4A21EBE26}"/>
    <cellStyle name="20 % - Akzent1 7 4 3 2 2 3" xfId="2116" xr:uid="{F2A18075-10C6-4870-A1C1-20C4DAC83981}"/>
    <cellStyle name="20 % - Akzent1 7 4 3 2 2 4" xfId="2117" xr:uid="{99BD331D-5B61-4A4E-B927-5723D4A2AB03}"/>
    <cellStyle name="20 % - Akzent1 7 4 3 2 2_Nucléaire" xfId="10018" xr:uid="{C253BBE0-0E99-46B1-B7C7-654F82555E04}"/>
    <cellStyle name="20 % - Akzent1 7 4 3 2 3" xfId="2118" xr:uid="{24D69FD7-9D70-4EDA-A763-A29FA299BF05}"/>
    <cellStyle name="20 % - Akzent1 7 4 3 2 4" xfId="2119" xr:uid="{776B39E3-20DD-40EF-91E3-6A1BAAF31134}"/>
    <cellStyle name="20 % - Akzent1 7 4 3 2 5" xfId="2120" xr:uid="{0F602564-B5C6-4A8D-8B7F-D349533BA14D}"/>
    <cellStyle name="20 % - Akzent1 7 4 3 2_Nucléaire" xfId="10017" xr:uid="{13B95351-13B6-417E-A7D3-58AA3EBC2941}"/>
    <cellStyle name="20 % - Akzent1 7 4 3 3" xfId="2121" xr:uid="{4CF05B10-55A0-4408-BFE1-F4D59399DF5D}"/>
    <cellStyle name="20 % - Akzent1 7 4 3 3 2" xfId="2122" xr:uid="{E1CC67A2-03E5-4C3E-8223-4E074E980F02}"/>
    <cellStyle name="20 % - Akzent1 7 4 3 3 2 2" xfId="2123" xr:uid="{5F9682A6-43EF-4535-9829-7E94A97FB2C8}"/>
    <cellStyle name="20 % - Akzent1 7 4 3 3 2 3" xfId="2124" xr:uid="{EACEB42C-5164-493A-9504-195C32437BA6}"/>
    <cellStyle name="20 % - Akzent1 7 4 3 3 2 4" xfId="2125" xr:uid="{06A8C023-5C33-4348-81C7-57385E607659}"/>
    <cellStyle name="20 % - Akzent1 7 4 3 3 2_Nucléaire" xfId="10020" xr:uid="{4CE9F61A-5E40-41C3-8014-21BE835E0879}"/>
    <cellStyle name="20 % - Akzent1 7 4 3 3 3" xfId="2126" xr:uid="{81200FE6-F2E3-4E59-A738-2FF83FD11112}"/>
    <cellStyle name="20 % - Akzent1 7 4 3 3 4" xfId="2127" xr:uid="{D7497614-08AE-47A0-BE5C-068CFF545E57}"/>
    <cellStyle name="20 % - Akzent1 7 4 3 3 5" xfId="2128" xr:uid="{7AE4871B-7FA5-4F1D-B438-6417A77A35CF}"/>
    <cellStyle name="20 % - Akzent1 7 4 3 3_Nucléaire" xfId="10019" xr:uid="{5CC85727-1217-4757-A236-22B842EB2678}"/>
    <cellStyle name="20 % - Akzent1 7 4 3 4" xfId="2129" xr:uid="{0B096709-5619-4E67-B5A8-DD74513E6F9D}"/>
    <cellStyle name="20 % - Akzent1 7 4 3 4 2" xfId="2130" xr:uid="{4D6045EA-B906-4F8B-AABB-1336DBF849C0}"/>
    <cellStyle name="20 % - Akzent1 7 4 3 4 3" xfId="2131" xr:uid="{82518A8D-2DDA-4786-976B-A061761C93D6}"/>
    <cellStyle name="20 % - Akzent1 7 4 3 4 4" xfId="2132" xr:uid="{9DC30C91-2203-4B67-B358-36666A59B4FC}"/>
    <cellStyle name="20 % - Akzent1 7 4 3 4_Nucléaire" xfId="10021" xr:uid="{C156F95B-89B1-4615-81FD-37DEC984740E}"/>
    <cellStyle name="20 % - Akzent1 7 4 3 5" xfId="2133" xr:uid="{896E70F4-63A4-4878-B8CA-A949B7A031C2}"/>
    <cellStyle name="20 % - Akzent1 7 4 3 6" xfId="2134" xr:uid="{665B3B21-D8AE-4B3F-89F0-DDDDFA8C8362}"/>
    <cellStyle name="20 % - Akzent1 7 4 3 7" xfId="2135" xr:uid="{D177C78F-58E4-490F-8D92-1F1E3D9BAE6B}"/>
    <cellStyle name="20 % - Akzent1 7 4 3_Nucléaire" xfId="10016" xr:uid="{C739CFC0-8448-4127-9813-BBC622874616}"/>
    <cellStyle name="20 % - Akzent1 7 4 4" xfId="2136" xr:uid="{3DD47830-C569-4A20-8D85-565A340972D2}"/>
    <cellStyle name="20 % - Akzent1 7 4 4 2" xfId="2137" xr:uid="{DF5B912A-DA34-4107-8093-DA7B252FF150}"/>
    <cellStyle name="20 % - Akzent1 7 4 4 2 2" xfId="2138" xr:uid="{2C9ED8F2-84FE-4FDF-911F-AE230BFF3050}"/>
    <cellStyle name="20 % - Akzent1 7 4 4 2 3" xfId="2139" xr:uid="{796B7D17-68F9-405B-AC3F-36107BB99FB0}"/>
    <cellStyle name="20 % - Akzent1 7 4 4 2 4" xfId="2140" xr:uid="{6A070B9A-4284-44AB-89EA-51286FF09602}"/>
    <cellStyle name="20 % - Akzent1 7 4 4 2_Nucléaire" xfId="10023" xr:uid="{428CAE67-13FB-4E27-9F39-6A37477987DD}"/>
    <cellStyle name="20 % - Akzent1 7 4 4 3" xfId="2141" xr:uid="{93DAD453-80CE-468A-93B6-EED37A45EA1F}"/>
    <cellStyle name="20 % - Akzent1 7 4 4 4" xfId="2142" xr:uid="{D6B6286D-41F4-4EB2-80B3-6C466F624F6A}"/>
    <cellStyle name="20 % - Akzent1 7 4 4 5" xfId="2143" xr:uid="{BF0E8435-5695-41ED-BC69-2CBE5A56F7D9}"/>
    <cellStyle name="20 % - Akzent1 7 4 4_Nucléaire" xfId="10022" xr:uid="{3671D2D0-57F0-42CE-9A26-CB6A3794C000}"/>
    <cellStyle name="20 % - Akzent1 7 4 5" xfId="2144" xr:uid="{B36BA1AE-4D1C-427F-B4D7-B60CF830F666}"/>
    <cellStyle name="20 % - Akzent1 7 4 5 2" xfId="2145" xr:uid="{725E49B1-CC54-4A10-8B50-2F5934605731}"/>
    <cellStyle name="20 % - Akzent1 7 4 5 2 2" xfId="2146" xr:uid="{907DDCAE-0C07-4897-A44C-DCCD8CF26A99}"/>
    <cellStyle name="20 % - Akzent1 7 4 5 2 3" xfId="2147" xr:uid="{C5C8708B-372A-431A-B25D-6F13683EC755}"/>
    <cellStyle name="20 % - Akzent1 7 4 5 2 4" xfId="2148" xr:uid="{4C1810AF-6AB0-4211-8709-208B707FFE5C}"/>
    <cellStyle name="20 % - Akzent1 7 4 5 2_Nucléaire" xfId="10025" xr:uid="{9AEDFDBC-8A5D-45D3-BE5D-09F1B61A6445}"/>
    <cellStyle name="20 % - Akzent1 7 4 5 3" xfId="2149" xr:uid="{5AF61A0B-110A-43DA-8258-065474F5B836}"/>
    <cellStyle name="20 % - Akzent1 7 4 5 4" xfId="2150" xr:uid="{0EB69942-A4FD-4F73-A10C-82A6E796E454}"/>
    <cellStyle name="20 % - Akzent1 7 4 5 5" xfId="2151" xr:uid="{05DF1FF0-E679-498A-AADA-093DFC82924A}"/>
    <cellStyle name="20 % - Akzent1 7 4 5_Nucléaire" xfId="10024" xr:uid="{54684B58-6A20-4C1F-9A8E-CCD97E8DAE4C}"/>
    <cellStyle name="20 % - Akzent1 7 4 6" xfId="2152" xr:uid="{2C4B842E-DD68-41D4-9F8A-052E85E978B0}"/>
    <cellStyle name="20 % - Akzent1 7 4 6 2" xfId="2153" xr:uid="{23DCF2C1-3EE1-4DB7-8BD0-C3B305C9AF5E}"/>
    <cellStyle name="20 % - Akzent1 7 4 6 3" xfId="2154" xr:uid="{35A0B03B-5DFB-435D-BA17-781E7274967E}"/>
    <cellStyle name="20 % - Akzent1 7 4 6 4" xfId="2155" xr:uid="{E3FB2869-E942-493D-9AE6-C61E62951D0D}"/>
    <cellStyle name="20 % - Akzent1 7 4 6_Nucléaire" xfId="10026" xr:uid="{04E0EDEF-53A5-4DD9-93A6-ECE7C7266E88}"/>
    <cellStyle name="20 % - Akzent1 7 4 7" xfId="2156" xr:uid="{343B5CC6-F382-4AD8-BD77-121F3FCB82C8}"/>
    <cellStyle name="20 % - Akzent1 7 4 8" xfId="2157" xr:uid="{68E79CC0-00F3-4C21-AD70-30EECD2F534A}"/>
    <cellStyle name="20 % - Akzent1 7 4 9" xfId="2158" xr:uid="{82400DBD-8039-4B57-B573-36A4CDCE86B0}"/>
    <cellStyle name="20 % - Akzent1 7 4_Nucléaire" xfId="10003" xr:uid="{D1AC2777-8D0B-4D3A-8117-A6B833F4CFFF}"/>
    <cellStyle name="20 % - Akzent1 7 5" xfId="2159" xr:uid="{11230EF6-D385-40EB-BFE5-58F0F0E83BC1}"/>
    <cellStyle name="20 % - Akzent1 7 5 2" xfId="2160" xr:uid="{C39CED2C-8357-42EC-AD26-8D91469682C5}"/>
    <cellStyle name="20 % - Akzent1 7 5 2 2" xfId="2161" xr:uid="{03B594C4-339F-492C-A9B2-942818BFAAFC}"/>
    <cellStyle name="20 % - Akzent1 7 5 2_Nucléaire" xfId="10028" xr:uid="{710D7AD7-8146-46CD-BBAD-1F260D97AB5D}"/>
    <cellStyle name="20 % - Akzent1 7 5 3" xfId="2162" xr:uid="{81619F43-5737-4D09-8C8F-63AADFB8F0EB}"/>
    <cellStyle name="20 % - Akzent1 7 5_Nucléaire" xfId="10027" xr:uid="{6CE34DD9-04CB-448E-ACD9-7C0A7E9843CD}"/>
    <cellStyle name="20 % - Akzent1 7 6" xfId="2163" xr:uid="{EC021CE2-30C0-4FFA-BAFF-7199D1484680}"/>
    <cellStyle name="20 % - Akzent1 7 6 2" xfId="2164" xr:uid="{3E3F03B3-0F7E-45A0-9167-0C0C2893EB2C}"/>
    <cellStyle name="20 % - Akzent1 7 6 2 2" xfId="2165" xr:uid="{6E6A9479-FBC4-4218-8BEB-F5B38A2BE7A1}"/>
    <cellStyle name="20 % - Akzent1 7 6 2_Nucléaire" xfId="10030" xr:uid="{D902A307-D61D-4F71-AB7B-5EA3A532FF7D}"/>
    <cellStyle name="20 % - Akzent1 7 6 3" xfId="2166" xr:uid="{B98DFE97-BC60-462D-9929-6C5ACDBE8FB9}"/>
    <cellStyle name="20 % - Akzent1 7 6_Nucléaire" xfId="10029" xr:uid="{400FDA27-0E59-4D90-A27A-453D6728BEC6}"/>
    <cellStyle name="20 % - Akzent1 7 7" xfId="2167" xr:uid="{95E31959-5AC6-4E19-8348-C9448C68B0DF}"/>
    <cellStyle name="20 % - Akzent1 7 7 2" xfId="2168" xr:uid="{698B129B-F96C-45BF-B87B-B1F4B8DA09A5}"/>
    <cellStyle name="20 % - Akzent1 7 7_Nucléaire" xfId="10031" xr:uid="{713AD186-FA17-413C-B5F3-D2401FEFBEDD}"/>
    <cellStyle name="20 % - Akzent1 7 8" xfId="2169" xr:uid="{68169072-3391-4523-A29E-1498FA6A6613}"/>
    <cellStyle name="20 % - Akzent1 7 9" xfId="2170" xr:uid="{CA7281B1-A19F-4528-AFFB-7ED1D9A998A8}"/>
    <cellStyle name="20 % - Akzent1 7_Nucléaire" xfId="9981" xr:uid="{47D74FBB-CDEF-41C1-859E-B70B396B457E}"/>
    <cellStyle name="20 % - Akzent1 8" xfId="2171" xr:uid="{C8FC4B2D-A2A1-4BC3-9B43-AB7995FA303A}"/>
    <cellStyle name="20 % - Akzent1 8 2" xfId="2172" xr:uid="{E810437B-B803-44E0-8895-BE9BD309CBFC}"/>
    <cellStyle name="20 % - Akzent1 8 2 2" xfId="2173" xr:uid="{521B2D46-1E1B-4B4A-BFDF-590BF13DEACA}"/>
    <cellStyle name="20 % - Akzent1 8 2 2 2" xfId="2174" xr:uid="{30312A41-2A34-4C97-BB46-F538C6269357}"/>
    <cellStyle name="20 % - Akzent1 8 2 2 2 2" xfId="2175" xr:uid="{41871352-36AE-4B0F-8949-D82D37B089DB}"/>
    <cellStyle name="20 % - Akzent1 8 2 2 2_Nucléaire" xfId="10035" xr:uid="{A0C65746-AC54-4095-A4EC-7F56F15076A4}"/>
    <cellStyle name="20 % - Akzent1 8 2 2 3" xfId="2176" xr:uid="{E931B86E-89CA-4CF3-9EDF-6D68769F8384}"/>
    <cellStyle name="20 % - Akzent1 8 2 2 4" xfId="2177" xr:uid="{669C0205-0810-4571-84BB-93D2EDD966BE}"/>
    <cellStyle name="20 % - Akzent1 8 2 2 5" xfId="2178" xr:uid="{D784C408-F999-4493-B1DC-007BD0A733BF}"/>
    <cellStyle name="20 % - Akzent1 8 2 2 5 2" xfId="2179" xr:uid="{FED5666C-FC3C-4183-A788-FBA86E0C8042}"/>
    <cellStyle name="20 % - Akzent1 8 2 2 5_Nucléaire" xfId="10036" xr:uid="{E1A4DCB0-893B-4F5F-98FB-573A89BBFFAF}"/>
    <cellStyle name="20 % - Akzent1 8 2 2_Nucléaire" xfId="10034" xr:uid="{A3FD537D-3363-4E3D-8900-E687B933B57E}"/>
    <cellStyle name="20 % - Akzent1 8 2 3" xfId="2180" xr:uid="{533C789A-E11F-4E8B-AEE7-FA7891C9B35B}"/>
    <cellStyle name="20 % - Akzent1 8 2 3 2" xfId="2181" xr:uid="{529A7CCD-CF12-4B2B-8E1C-B6CEBFCAD08C}"/>
    <cellStyle name="20 % - Akzent1 8 2 3 2 2" xfId="2182" xr:uid="{307605A6-4B2E-48BF-9218-9ABB648E4592}"/>
    <cellStyle name="20 % - Akzent1 8 2 3 2_Nucléaire" xfId="10038" xr:uid="{71AC0952-BD17-4411-8CEA-6E6350EC2939}"/>
    <cellStyle name="20 % - Akzent1 8 2 3 3" xfId="2183" xr:uid="{819518C8-CAB7-42F2-AE45-2AD381EC961D}"/>
    <cellStyle name="20 % - Akzent1 8 2 3_Nucléaire" xfId="10037" xr:uid="{3BB94DDF-089D-40C6-A6BF-657BDCF50636}"/>
    <cellStyle name="20 % - Akzent1 8 2 4" xfId="2184" xr:uid="{7FC38A34-FCFC-4A19-A7D5-09CCB71F0A1F}"/>
    <cellStyle name="20 % - Akzent1 8 2 4 2" xfId="2185" xr:uid="{6CBE396B-0717-44A9-90DA-7F383C4897AA}"/>
    <cellStyle name="20 % - Akzent1 8 2 4_Nucléaire" xfId="10039" xr:uid="{452AA06C-AD76-4D86-A7A4-DE02405FE241}"/>
    <cellStyle name="20 % - Akzent1 8 2 5" xfId="2186" xr:uid="{46A98ADC-9277-4448-A86A-3ED8C446492F}"/>
    <cellStyle name="20 % - Akzent1 8 2 6" xfId="2187" xr:uid="{322AD94A-C5D0-4646-A4BF-0E4837D556A4}"/>
    <cellStyle name="20 % - Akzent1 8 2 7" xfId="2188" xr:uid="{FDBDAD02-C098-448C-B9B1-5FC4FD46B7EC}"/>
    <cellStyle name="20 % - Akzent1 8 2 7 2" xfId="2189" xr:uid="{C45E182B-19AF-4822-8532-B92983EA49E0}"/>
    <cellStyle name="20 % - Akzent1 8 2 7_Nucléaire" xfId="10040" xr:uid="{E3137392-8742-4678-867C-764FC0CA4377}"/>
    <cellStyle name="20 % - Akzent1 8 2_Nucléaire" xfId="10033" xr:uid="{FCF68C4B-9258-43CF-A0EC-02834585B27C}"/>
    <cellStyle name="20 % - Akzent1 8 3" xfId="2190" xr:uid="{EFC804EB-9AA2-495A-B704-95D16CFA121B}"/>
    <cellStyle name="20 % - Akzent1 8 3 2" xfId="2191" xr:uid="{C3113C68-03D6-4F00-8C27-B5D4F8548F33}"/>
    <cellStyle name="20 % - Akzent1 8 3 2 2" xfId="2192" xr:uid="{CAF6BB7F-694D-4E71-91A7-3CEA271F4883}"/>
    <cellStyle name="20 % - Akzent1 8 3 2 2 2" xfId="2193" xr:uid="{7D2B3009-2DF4-4969-BC8B-92E19737384E}"/>
    <cellStyle name="20 % - Akzent1 8 3 2 2 2 2" xfId="2194" xr:uid="{925543EB-5625-46B2-9B72-39DA95527E2F}"/>
    <cellStyle name="20 % - Akzent1 8 3 2 2 2 2 2" xfId="2195" xr:uid="{01D93FA7-083C-4E79-AB6D-D332F31B7A5B}"/>
    <cellStyle name="20 % - Akzent1 8 3 2 2 2 2 3" xfId="2196" xr:uid="{AB8CFCDC-E91C-4FA9-9F3D-40E00828C789}"/>
    <cellStyle name="20 % - Akzent1 8 3 2 2 2 2 4" xfId="2197" xr:uid="{EFD86824-5C84-4C57-9AD6-83549FD90513}"/>
    <cellStyle name="20 % - Akzent1 8 3 2 2 2 2_Nucléaire" xfId="10045" xr:uid="{86EB8D2F-717F-49A5-9190-56580CB94292}"/>
    <cellStyle name="20 % - Akzent1 8 3 2 2 2 3" xfId="2198" xr:uid="{6B030BA0-8F82-422C-9FC6-4392C73FE3CA}"/>
    <cellStyle name="20 % - Akzent1 8 3 2 2 2 4" xfId="2199" xr:uid="{D2A8540B-4739-4DA2-A9B6-FC7493D0A15B}"/>
    <cellStyle name="20 % - Akzent1 8 3 2 2 2 5" xfId="2200" xr:uid="{07BA5559-B95A-499D-AC32-BDCDF1FBC65B}"/>
    <cellStyle name="20 % - Akzent1 8 3 2 2 2_Nucléaire" xfId="10044" xr:uid="{55C22A12-BF84-47F3-927F-9B2559ADE65D}"/>
    <cellStyle name="20 % - Akzent1 8 3 2 2 3" xfId="2201" xr:uid="{0E8BA780-8D3E-4D08-AE22-A80E3A8A0887}"/>
    <cellStyle name="20 % - Akzent1 8 3 2 2 3 2" xfId="2202" xr:uid="{3B2963D1-C2C7-41DA-9136-0802024FB1F9}"/>
    <cellStyle name="20 % - Akzent1 8 3 2 2 3 2 2" xfId="2203" xr:uid="{45F48BAF-B0E1-4AC7-97C4-5F0ED0C646B6}"/>
    <cellStyle name="20 % - Akzent1 8 3 2 2 3 2 3" xfId="2204" xr:uid="{263EDE29-FA19-421C-B749-E1E78DB2B05C}"/>
    <cellStyle name="20 % - Akzent1 8 3 2 2 3 2 4" xfId="2205" xr:uid="{72F894D5-3AF1-429B-99BB-18DC1E35F93E}"/>
    <cellStyle name="20 % - Akzent1 8 3 2 2 3 2_Nucléaire" xfId="10047" xr:uid="{1EA35074-298C-4A20-939C-57F219A47BD7}"/>
    <cellStyle name="20 % - Akzent1 8 3 2 2 3 3" xfId="2206" xr:uid="{1792C0E6-C844-411D-ACF7-E41F8E3CA6CA}"/>
    <cellStyle name="20 % - Akzent1 8 3 2 2 3 4" xfId="2207" xr:uid="{D0E7D790-3280-4EA8-AF81-BA09D695A696}"/>
    <cellStyle name="20 % - Akzent1 8 3 2 2 3 5" xfId="2208" xr:uid="{754D0054-707E-4851-8F31-79A6A0A16893}"/>
    <cellStyle name="20 % - Akzent1 8 3 2 2 3_Nucléaire" xfId="10046" xr:uid="{587A654B-6B7B-4DF4-A8A8-8E0A3DF63FBA}"/>
    <cellStyle name="20 % - Akzent1 8 3 2 2 4" xfId="2209" xr:uid="{5D3871C0-C444-4648-82BC-144D870D2EF8}"/>
    <cellStyle name="20 % - Akzent1 8 3 2 2 4 2" xfId="2210" xr:uid="{E8EA5358-C94A-4C28-AEB1-AF82E65B6099}"/>
    <cellStyle name="20 % - Akzent1 8 3 2 2 4 3" xfId="2211" xr:uid="{E566E574-CE40-4015-99D3-C9E826F0E199}"/>
    <cellStyle name="20 % - Akzent1 8 3 2 2 4 4" xfId="2212" xr:uid="{D77B2608-3A81-47FE-A5F6-9AEE939F4800}"/>
    <cellStyle name="20 % - Akzent1 8 3 2 2 4_Nucléaire" xfId="10048" xr:uid="{F25303DB-FDC1-48AB-8878-8DB4347A29CE}"/>
    <cellStyle name="20 % - Akzent1 8 3 2 2 5" xfId="2213" xr:uid="{CD66648D-B5C3-41FD-807E-583EBA389E87}"/>
    <cellStyle name="20 % - Akzent1 8 3 2 2 6" xfId="2214" xr:uid="{B2CACA39-078F-447B-BB1E-819D1391BAFB}"/>
    <cellStyle name="20 % - Akzent1 8 3 2 2 7" xfId="2215" xr:uid="{F60D05C9-427E-40FE-9B3D-017D17806C3F}"/>
    <cellStyle name="20 % - Akzent1 8 3 2 2_Nucléaire" xfId="10043" xr:uid="{FC13C8EC-788B-4747-AE31-F91CCCA34B34}"/>
    <cellStyle name="20 % - Akzent1 8 3 2 3" xfId="2216" xr:uid="{36A38862-C952-43BB-B2EE-AD4DD1C22B39}"/>
    <cellStyle name="20 % - Akzent1 8 3 2 3 2" xfId="2217" xr:uid="{8EC75B74-62FF-4A0A-9BD8-7DDFF5D1D676}"/>
    <cellStyle name="20 % - Akzent1 8 3 2 3 2 2" xfId="2218" xr:uid="{6B8CA742-630F-43C8-8FC0-4BCF57A73749}"/>
    <cellStyle name="20 % - Akzent1 8 3 2 3 2 3" xfId="2219" xr:uid="{81D0874B-5FFA-4EBF-A636-F681F632858C}"/>
    <cellStyle name="20 % - Akzent1 8 3 2 3 2 4" xfId="2220" xr:uid="{AB4A0292-9878-46D0-91D6-43972E89CB5A}"/>
    <cellStyle name="20 % - Akzent1 8 3 2 3 2_Nucléaire" xfId="10050" xr:uid="{3D53B93C-AB29-4D62-B547-398C50FFE8BF}"/>
    <cellStyle name="20 % - Akzent1 8 3 2 3 3" xfId="2221" xr:uid="{FD714CB1-7D54-43CA-AC54-1687393FCF78}"/>
    <cellStyle name="20 % - Akzent1 8 3 2 3 4" xfId="2222" xr:uid="{90209EAB-2A9B-41E4-A348-379711FF3C11}"/>
    <cellStyle name="20 % - Akzent1 8 3 2 3 5" xfId="2223" xr:uid="{527724B7-BB9C-46A7-BF47-B9EBAEB4BFCA}"/>
    <cellStyle name="20 % - Akzent1 8 3 2 3_Nucléaire" xfId="10049" xr:uid="{7121AA4D-737B-42E2-A874-61C185633779}"/>
    <cellStyle name="20 % - Akzent1 8 3 2 4" xfId="2224" xr:uid="{B4823E43-FEA4-4C60-8A94-40B1CE55B90E}"/>
    <cellStyle name="20 % - Akzent1 8 3 2 4 2" xfId="2225" xr:uid="{D3A71319-C77C-46AD-B723-766B767A3BA9}"/>
    <cellStyle name="20 % - Akzent1 8 3 2 4 2 2" xfId="2226" xr:uid="{DBA6BF18-64CF-4276-B032-8116CD52DB5E}"/>
    <cellStyle name="20 % - Akzent1 8 3 2 4 2 3" xfId="2227" xr:uid="{E69027A7-C4B6-482A-91D5-897851667D89}"/>
    <cellStyle name="20 % - Akzent1 8 3 2 4 2 4" xfId="2228" xr:uid="{AFA228E2-75F5-4A36-9B33-6DB22764B886}"/>
    <cellStyle name="20 % - Akzent1 8 3 2 4 2_Nucléaire" xfId="10052" xr:uid="{07129F0F-115B-4E03-B9EE-99F1B5BEDCCD}"/>
    <cellStyle name="20 % - Akzent1 8 3 2 4 3" xfId="2229" xr:uid="{4D5ED99C-B326-4CF0-AA78-3F938832CBEF}"/>
    <cellStyle name="20 % - Akzent1 8 3 2 4 4" xfId="2230" xr:uid="{5D3820FE-2C35-4D1C-8457-41C5E2280829}"/>
    <cellStyle name="20 % - Akzent1 8 3 2 4 5" xfId="2231" xr:uid="{E5767DE1-D373-45B2-A085-EAE6C978C05C}"/>
    <cellStyle name="20 % - Akzent1 8 3 2 4_Nucléaire" xfId="10051" xr:uid="{83E473C6-8079-4552-8083-B589A4235B78}"/>
    <cellStyle name="20 % - Akzent1 8 3 2 5" xfId="2232" xr:uid="{B95A893E-0D56-4271-B545-81E386BF8B17}"/>
    <cellStyle name="20 % - Akzent1 8 3 2 5 2" xfId="2233" xr:uid="{602B5FC8-B7AB-465B-8844-025E3A82CD61}"/>
    <cellStyle name="20 % - Akzent1 8 3 2 5 3" xfId="2234" xr:uid="{98C40FDA-9389-4EBC-87C4-5AD4AD91B408}"/>
    <cellStyle name="20 % - Akzent1 8 3 2 5 4" xfId="2235" xr:uid="{38B1B8AD-7B98-4A61-8425-C29200DC7CC0}"/>
    <cellStyle name="20 % - Akzent1 8 3 2 5_Nucléaire" xfId="10053" xr:uid="{7C16484F-2A12-43E0-80A3-BD71B8EA1C52}"/>
    <cellStyle name="20 % - Akzent1 8 3 2 6" xfId="2236" xr:uid="{DE0AF5EC-36C8-4708-AEB6-12A3FDD716B3}"/>
    <cellStyle name="20 % - Akzent1 8 3 2 7" xfId="2237" xr:uid="{12E53317-43B7-453E-8471-77FF112C0505}"/>
    <cellStyle name="20 % - Akzent1 8 3 2 8" xfId="2238" xr:uid="{2F13E8CE-A85E-4024-9D6F-E910E1594BD5}"/>
    <cellStyle name="20 % - Akzent1 8 3 2_Nucléaire" xfId="10042" xr:uid="{99593D11-B821-4F32-B9BC-00A7B77C18F6}"/>
    <cellStyle name="20 % - Akzent1 8 3 3" xfId="2239" xr:uid="{2B3953F3-861E-4B95-9E22-5276B9710C5C}"/>
    <cellStyle name="20 % - Akzent1 8 3 3 2" xfId="2240" xr:uid="{F10BEF96-6DE7-48C7-84CC-62A479B47B30}"/>
    <cellStyle name="20 % - Akzent1 8 3 3 2 2" xfId="2241" xr:uid="{081F6254-8AC8-46FD-894B-3D21EB17977F}"/>
    <cellStyle name="20 % - Akzent1 8 3 3 2 2 2" xfId="2242" xr:uid="{D709831E-D11B-44D8-834F-6C7CC7FFBAC4}"/>
    <cellStyle name="20 % - Akzent1 8 3 3 2 2 3" xfId="2243" xr:uid="{90F23DF8-BFBE-4D90-84C6-CEB360A41ABA}"/>
    <cellStyle name="20 % - Akzent1 8 3 3 2 2 4" xfId="2244" xr:uid="{0D93EAB4-241B-4115-AD96-EB230F30EFD5}"/>
    <cellStyle name="20 % - Akzent1 8 3 3 2 2_Nucléaire" xfId="10056" xr:uid="{591B1772-5BB5-42C5-8CB5-71DD0F50188F}"/>
    <cellStyle name="20 % - Akzent1 8 3 3 2 3" xfId="2245" xr:uid="{67013541-CEB1-404F-84C2-07A850460812}"/>
    <cellStyle name="20 % - Akzent1 8 3 3 2 4" xfId="2246" xr:uid="{9DC5A8C9-18E6-484E-A5E4-DB2477D4C7B6}"/>
    <cellStyle name="20 % - Akzent1 8 3 3 2 5" xfId="2247" xr:uid="{B6AC8C08-9C2F-439E-A61F-EEE268EA75C5}"/>
    <cellStyle name="20 % - Akzent1 8 3 3 2_Nucléaire" xfId="10055" xr:uid="{5EEFFFF0-CCD8-4257-9D8D-4FA08FA1AC68}"/>
    <cellStyle name="20 % - Akzent1 8 3 3 3" xfId="2248" xr:uid="{C2C28CE5-9A99-43DA-A4CA-FBBCD1610F28}"/>
    <cellStyle name="20 % - Akzent1 8 3 3 3 2" xfId="2249" xr:uid="{526FC698-2131-4929-9D44-44632DDD87D9}"/>
    <cellStyle name="20 % - Akzent1 8 3 3 3 2 2" xfId="2250" xr:uid="{48A33887-DE38-4397-834E-571C672050BF}"/>
    <cellStyle name="20 % - Akzent1 8 3 3 3 2 3" xfId="2251" xr:uid="{82A9E0C5-FAF1-4D38-B337-18390EF225BD}"/>
    <cellStyle name="20 % - Akzent1 8 3 3 3 2 4" xfId="2252" xr:uid="{0DDC8C44-885F-4AB5-A1EC-5B7B2AB7B183}"/>
    <cellStyle name="20 % - Akzent1 8 3 3 3 2_Nucléaire" xfId="10058" xr:uid="{E8641B60-930D-42C6-8602-EB62B20AAAC9}"/>
    <cellStyle name="20 % - Akzent1 8 3 3 3 3" xfId="2253" xr:uid="{C6ACC72D-1F67-46FD-8F11-B3603347564F}"/>
    <cellStyle name="20 % - Akzent1 8 3 3 3 4" xfId="2254" xr:uid="{EBE5AC71-D11F-4A36-9ADA-83CB382C4A47}"/>
    <cellStyle name="20 % - Akzent1 8 3 3 3 5" xfId="2255" xr:uid="{B3A522AD-F04C-4CE4-B427-EC92E84505D2}"/>
    <cellStyle name="20 % - Akzent1 8 3 3 3_Nucléaire" xfId="10057" xr:uid="{52E0D712-6BC8-43D1-83E0-D46BBAE1E5FB}"/>
    <cellStyle name="20 % - Akzent1 8 3 3 4" xfId="2256" xr:uid="{E2327B83-330D-43EB-B132-721A92104078}"/>
    <cellStyle name="20 % - Akzent1 8 3 3 4 2" xfId="2257" xr:uid="{36508D73-3C5D-433B-A2CB-4AAA110242D3}"/>
    <cellStyle name="20 % - Akzent1 8 3 3 4 3" xfId="2258" xr:uid="{4B2C4700-083B-4279-AEDD-F34106F35E43}"/>
    <cellStyle name="20 % - Akzent1 8 3 3 4 4" xfId="2259" xr:uid="{90585401-924C-490B-8564-DB39CEF73A0D}"/>
    <cellStyle name="20 % - Akzent1 8 3 3 4_Nucléaire" xfId="10059" xr:uid="{CD76896C-C6E1-4AA5-B6F4-B1A1E2DF7D5B}"/>
    <cellStyle name="20 % - Akzent1 8 3 3 5" xfId="2260" xr:uid="{5B60FB48-1605-4BEC-8CD1-8B85CD2052D9}"/>
    <cellStyle name="20 % - Akzent1 8 3 3 6" xfId="2261" xr:uid="{02AFCB26-6DE6-4A57-A5B8-E9EB15054084}"/>
    <cellStyle name="20 % - Akzent1 8 3 3 7" xfId="2262" xr:uid="{1FD30EE1-7282-4B9F-8E1C-87A55A9FA3DE}"/>
    <cellStyle name="20 % - Akzent1 8 3 3_Nucléaire" xfId="10054" xr:uid="{B4C99804-1900-4C62-9FE5-35CDFA0C8BC1}"/>
    <cellStyle name="20 % - Akzent1 8 3 4" xfId="2263" xr:uid="{86920D3B-953C-4879-B809-EDB72E2501AA}"/>
    <cellStyle name="20 % - Akzent1 8 3 4 2" xfId="2264" xr:uid="{5B815F3A-A31F-4C3E-A32A-A39D0A71910D}"/>
    <cellStyle name="20 % - Akzent1 8 3 4 2 2" xfId="2265" xr:uid="{13C62076-1AA1-47BE-8587-04E01B90AF1E}"/>
    <cellStyle name="20 % - Akzent1 8 3 4 2 3" xfId="2266" xr:uid="{3DE3EEBC-7ACE-4D71-80ED-D56E36364664}"/>
    <cellStyle name="20 % - Akzent1 8 3 4 2 4" xfId="2267" xr:uid="{C911EEDB-91A9-4004-ACD3-8E3840F917F0}"/>
    <cellStyle name="20 % - Akzent1 8 3 4 2_Nucléaire" xfId="10061" xr:uid="{63F84AD4-EDBD-41A5-ADF1-EE9C4564FB0B}"/>
    <cellStyle name="20 % - Akzent1 8 3 4 3" xfId="2268" xr:uid="{7E1AB564-194E-4380-968C-FF20FAED4E07}"/>
    <cellStyle name="20 % - Akzent1 8 3 4 4" xfId="2269" xr:uid="{23BED197-785A-4223-B936-7863FFBCF15B}"/>
    <cellStyle name="20 % - Akzent1 8 3 4 5" xfId="2270" xr:uid="{B6E817D6-7F55-414F-96A9-9FD0A0C31463}"/>
    <cellStyle name="20 % - Akzent1 8 3 4_Nucléaire" xfId="10060" xr:uid="{C33916D2-274C-43DD-B71B-8DC77FD43937}"/>
    <cellStyle name="20 % - Akzent1 8 3 5" xfId="2271" xr:uid="{67EEC6AF-1061-4532-BD1D-EF02F61ED290}"/>
    <cellStyle name="20 % - Akzent1 8 3 5 2" xfId="2272" xr:uid="{6B209EB9-E81E-40E1-93D2-AC0A0D4655E8}"/>
    <cellStyle name="20 % - Akzent1 8 3 5 2 2" xfId="2273" xr:uid="{9B2299C1-9082-4E18-A4AB-9AA7E0C97A71}"/>
    <cellStyle name="20 % - Akzent1 8 3 5 2 3" xfId="2274" xr:uid="{E23ABBF8-F186-4E29-993B-C8B20497C6AE}"/>
    <cellStyle name="20 % - Akzent1 8 3 5 2 4" xfId="2275" xr:uid="{F2093256-E0AC-4EA4-A9C6-A188FE5502A9}"/>
    <cellStyle name="20 % - Akzent1 8 3 5 2_Nucléaire" xfId="10063" xr:uid="{9CBE56D4-CE4B-424A-BF23-F824819B10EF}"/>
    <cellStyle name="20 % - Akzent1 8 3 5 3" xfId="2276" xr:uid="{8347F75B-32FF-4FB2-9CB1-ED8D47B11BDD}"/>
    <cellStyle name="20 % - Akzent1 8 3 5 4" xfId="2277" xr:uid="{0D400192-E919-4738-B6EC-091A04B0A3DB}"/>
    <cellStyle name="20 % - Akzent1 8 3 5 5" xfId="2278" xr:uid="{3A0BAE54-CBFE-4B9A-9C2B-FF9EF7EED727}"/>
    <cellStyle name="20 % - Akzent1 8 3 5_Nucléaire" xfId="10062" xr:uid="{C5B3BC57-823B-4476-85DD-1B9FFCD3B1B2}"/>
    <cellStyle name="20 % - Akzent1 8 3 6" xfId="2279" xr:uid="{CE02AF42-DE7C-43F6-83D4-7AB8771009EE}"/>
    <cellStyle name="20 % - Akzent1 8 3 6 2" xfId="2280" xr:uid="{A8DB6FD8-BBF2-49C4-89CA-1342A61BA7A6}"/>
    <cellStyle name="20 % - Akzent1 8 3 6 3" xfId="2281" xr:uid="{1408C36B-B738-49B6-A871-5F1EEF370D61}"/>
    <cellStyle name="20 % - Akzent1 8 3 6 4" xfId="2282" xr:uid="{E3C034CF-BCD5-4131-BC97-434C801E3D3F}"/>
    <cellStyle name="20 % - Akzent1 8 3 6_Nucléaire" xfId="10064" xr:uid="{B447963C-8FD7-4DAC-A192-8219D4832634}"/>
    <cellStyle name="20 % - Akzent1 8 3 7" xfId="2283" xr:uid="{6657CC95-953C-478A-8704-67A8C816A702}"/>
    <cellStyle name="20 % - Akzent1 8 3 8" xfId="2284" xr:uid="{FA8D5C26-8DAC-46A9-BC40-F17BFB2AF7CB}"/>
    <cellStyle name="20 % - Akzent1 8 3 9" xfId="2285" xr:uid="{56957E27-CD30-43E5-8192-B1A184A37DF1}"/>
    <cellStyle name="20 % - Akzent1 8 3_Nucléaire" xfId="10041" xr:uid="{1E9C5677-03F2-482C-A521-19E0E81333C1}"/>
    <cellStyle name="20 % - Akzent1 8 4" xfId="2286" xr:uid="{28315AD0-F75C-4480-BA74-A751A9055796}"/>
    <cellStyle name="20 % - Akzent1 8 4 2" xfId="2287" xr:uid="{160FF986-2E65-433D-BC5A-E563FA7053AB}"/>
    <cellStyle name="20 % - Akzent1 8 4 2 2" xfId="2288" xr:uid="{7933A147-5440-495C-99BF-28649524B949}"/>
    <cellStyle name="20 % - Akzent1 8 4 2_Nucléaire" xfId="10066" xr:uid="{78B0EA46-9C12-4BCD-808A-5B65BFE9A0AB}"/>
    <cellStyle name="20 % - Akzent1 8 4 3" xfId="2289" xr:uid="{3E79A391-5EB3-4611-BCE9-20B36ECCF463}"/>
    <cellStyle name="20 % - Akzent1 8 4_Nucléaire" xfId="10065" xr:uid="{0152D592-824F-4EB7-87CE-36D666737E93}"/>
    <cellStyle name="20 % - Akzent1 8 5" xfId="2290" xr:uid="{1814C8A7-F8D9-4097-8DFB-F6A82EDB2A27}"/>
    <cellStyle name="20 % - Akzent1 8 5 2" xfId="2291" xr:uid="{055DF3F7-5B43-4B0E-A0E9-70DDCAD0B554}"/>
    <cellStyle name="20 % - Akzent1 8 5 2 2" xfId="2292" xr:uid="{F39570BB-6F89-4963-BDBA-BC1C995A926D}"/>
    <cellStyle name="20 % - Akzent1 8 5 2_Nucléaire" xfId="10068" xr:uid="{DBB9BFA1-6A8C-4B51-A704-8811B4DEDDB8}"/>
    <cellStyle name="20 % - Akzent1 8 5 3" xfId="2293" xr:uid="{40466316-08E2-4D54-9891-325DB513B825}"/>
    <cellStyle name="20 % - Akzent1 8 5_Nucléaire" xfId="10067" xr:uid="{24506A8D-BC88-4404-878B-58667BE03D0D}"/>
    <cellStyle name="20 % - Akzent1 8 6" xfId="2294" xr:uid="{43A19C43-92EB-40BD-AB44-F91A8DECA9C4}"/>
    <cellStyle name="20 % - Akzent1 8 6 2" xfId="2295" xr:uid="{219D0526-CF27-4DD4-84A9-7F2B75E9B4EC}"/>
    <cellStyle name="20 % - Akzent1 8 6_Nucléaire" xfId="10069" xr:uid="{A43E901D-FA47-4551-B1B2-44E8EB117287}"/>
    <cellStyle name="20 % - Akzent1 8 7" xfId="2296" xr:uid="{B322E227-9F3A-4AE5-ACCA-EA12FD17322F}"/>
    <cellStyle name="20 % - Akzent1 8 8" xfId="2297" xr:uid="{BEBF1783-A0C0-4706-8E55-EC0D4DC80090}"/>
    <cellStyle name="20 % - Akzent1 8_Nucléaire" xfId="10032" xr:uid="{CD5EE22F-8539-4231-BF43-BF79C3BC0E0D}"/>
    <cellStyle name="20 % - Akzent1 9" xfId="2298" xr:uid="{FBEBF392-FC2A-4C26-B093-22C8423605D4}"/>
    <cellStyle name="20 % - Akzent1 9 2" xfId="2299" xr:uid="{0DAF7FBE-DDD4-4CDF-9CB2-C150499123A1}"/>
    <cellStyle name="20 % - Akzent1 9 2 2" xfId="2300" xr:uid="{C4270338-44C8-4272-81EC-6BFCAB29E431}"/>
    <cellStyle name="20 % - Akzent1 9 2 2 2" xfId="2301" xr:uid="{6AFE88BF-E11D-4312-98A8-D74A166E3D11}"/>
    <cellStyle name="20 % - Akzent1 9 2 2_Nucléaire" xfId="10072" xr:uid="{189B43B2-FC0D-4FFD-9E9D-4E288CB1DA46}"/>
    <cellStyle name="20 % - Akzent1 9 2 3" xfId="2302" xr:uid="{05A23B96-904D-4EAA-BA7A-103F0E24F196}"/>
    <cellStyle name="20 % - Akzent1 9 2_Nucléaire" xfId="10071" xr:uid="{2BDC5C98-3050-487A-BBBF-8BFC2D095766}"/>
    <cellStyle name="20 % - Akzent1 9 3" xfId="2303" xr:uid="{70A30DD0-233D-45D0-B3AB-983D522CAE7E}"/>
    <cellStyle name="20 % - Akzent1 9 3 2" xfId="2304" xr:uid="{04D0E049-CDEC-4FEC-B89F-F24339198AD7}"/>
    <cellStyle name="20 % - Akzent1 9 3 2 2" xfId="2305" xr:uid="{37CC06BA-6882-4F3B-B123-FF11D6990426}"/>
    <cellStyle name="20 % - Akzent1 9 3 2_Nucléaire" xfId="10074" xr:uid="{47518678-B36F-4FC9-8903-21D5F9711AC8}"/>
    <cellStyle name="20 % - Akzent1 9 3 3" xfId="2306" xr:uid="{94638097-68D3-4876-9E14-CA6BAD704B97}"/>
    <cellStyle name="20 % - Akzent1 9 3_Nucléaire" xfId="10073" xr:uid="{C60A9D80-B619-4D18-942A-C0FDBD5DFCA1}"/>
    <cellStyle name="20 % - Akzent1 9 4" xfId="2307" xr:uid="{C116689C-A07D-4424-B7CD-438B3DAE1029}"/>
    <cellStyle name="20 % - Akzent1 9 4 2" xfId="2308" xr:uid="{0AD12E84-5B15-4118-A000-93597303F78F}"/>
    <cellStyle name="20 % - Akzent1 9 4_Nucléaire" xfId="10075" xr:uid="{0F5C0798-2470-44D0-ABDA-D5123E4D2BAB}"/>
    <cellStyle name="20 % - Akzent1 9 5" xfId="2309" xr:uid="{C45635C9-F2F6-40FB-8317-E7A9FB28124D}"/>
    <cellStyle name="20 % - Akzent1 9 6" xfId="2310" xr:uid="{1AB70FD1-A68B-4C7E-BAB6-606CC2099F4C}"/>
    <cellStyle name="20 % - Akzent1 9 7" xfId="2311" xr:uid="{123EC5B2-B44B-4CFA-9353-4B2094ADF703}"/>
    <cellStyle name="20 % - Akzent1 9_Nucléaire" xfId="10070" xr:uid="{780BEAFD-CF9D-4BFE-B61B-CD0599C40FA8}"/>
    <cellStyle name="20 % - Akzent2" xfId="1513" xr:uid="{41AA2D0A-0847-4B43-BF75-5A8F3585DE2E}"/>
    <cellStyle name="20 % - Akzent2 10" xfId="2313" xr:uid="{EEECE934-C1E2-473B-A960-C34C1F4FF5ED}"/>
    <cellStyle name="20 % - Akzent2 10 2" xfId="2314" xr:uid="{F75E0967-14E9-4EDD-815C-5ABC425FC23B}"/>
    <cellStyle name="20 % - Akzent2 10 3" xfId="2315" xr:uid="{F8E8BC48-DFFD-470F-9D65-E4CA34A5D7D7}"/>
    <cellStyle name="20 % - Akzent2 10 3 2" xfId="2316" xr:uid="{CDE7769E-DE14-41ED-9150-12A1782E2D81}"/>
    <cellStyle name="20 % - Akzent2 10 3_Nucléaire" xfId="10076" xr:uid="{21854811-C7F2-403E-A712-5825DFA94754}"/>
    <cellStyle name="20 % - Akzent2 11" xfId="2317" xr:uid="{F6EA2617-4910-4B13-9587-41EDA5CA2236}"/>
    <cellStyle name="20 % - Akzent2 11 2" xfId="2318" xr:uid="{A51FB7FF-8371-4DC4-AD2A-1966F45F13C3}"/>
    <cellStyle name="20 % - Akzent2 11 2 2" xfId="2319" xr:uid="{F36936E1-7858-4BF6-98C6-233DEDB5F35D}"/>
    <cellStyle name="20 % - Akzent2 11 2_Nucléaire" xfId="10078" xr:uid="{802B613E-CC25-496B-9DC3-3EC10699590F}"/>
    <cellStyle name="20 % - Akzent2 11 3" xfId="2320" xr:uid="{3388A71B-33CA-4792-B6CD-2143048D6B7C}"/>
    <cellStyle name="20 % - Akzent2 11_Nucléaire" xfId="10077" xr:uid="{9793CFDB-44F9-4D26-888C-57C6F2D28691}"/>
    <cellStyle name="20 % - Akzent2 12" xfId="2321" xr:uid="{63BB2826-4161-4C45-8CFA-4586A9F1601E}"/>
    <cellStyle name="20 % - Akzent2 12 2" xfId="2322" xr:uid="{60AD6461-3F22-4125-BA3D-125C11EF789E}"/>
    <cellStyle name="20 % - Akzent2 12 2 2" xfId="2323" xr:uid="{902FBB24-561A-4ED5-83FB-596BD4905E91}"/>
    <cellStyle name="20 % - Akzent2 12 2_Nucléaire" xfId="10080" xr:uid="{197E0637-DB65-4066-A14F-C3A3F9F4C570}"/>
    <cellStyle name="20 % - Akzent2 12 3" xfId="2324" xr:uid="{92C9CD25-B519-45F8-8EA5-31A39D9DF4C6}"/>
    <cellStyle name="20 % - Akzent2 12_Nucléaire" xfId="10079" xr:uid="{7FD2C2AC-D9F8-4F02-8E0E-8A2C14F91336}"/>
    <cellStyle name="20 % - Akzent2 13" xfId="2325" xr:uid="{312F5D51-14A7-4688-989D-84366233BFC4}"/>
    <cellStyle name="20 % - Akzent2 13 2" xfId="2326" xr:uid="{F7347275-F4CD-456F-A176-976369BAF870}"/>
    <cellStyle name="20 % - Akzent2 13_Nucléaire" xfId="10081" xr:uid="{7C7B357D-917A-4E17-BEAE-1CDCF2280714}"/>
    <cellStyle name="20 % - Akzent2 14" xfId="2327" xr:uid="{2AAD1CF7-C0AD-4F47-80AD-E13E982D25CD}"/>
    <cellStyle name="20 % - Akzent2 14 2" xfId="2328" xr:uid="{90935DDF-A9C0-4860-A0AA-9A2F12353308}"/>
    <cellStyle name="20 % - Akzent2 14_Nucléaire" xfId="10082" xr:uid="{5014C80F-58C1-47C6-8857-ECDF76505C9E}"/>
    <cellStyle name="20 % - Akzent2 15" xfId="2329" xr:uid="{04CCAC6B-1322-4BA1-92DE-7F5A9E21E58C}"/>
    <cellStyle name="20 % - Akzent2 16" xfId="2330" xr:uid="{D3F16E44-06B0-44A3-B623-B8819D3F44A2}"/>
    <cellStyle name="20 % - Akzent2 17" xfId="2312" xr:uid="{710C3A43-C0D9-4CBB-8794-55BA663875B3}"/>
    <cellStyle name="20 % - Akzent2 2" xfId="871" xr:uid="{1C91863F-C6AD-489C-B992-BB689E86C264}"/>
    <cellStyle name="20 % - Akzent2 2 2" xfId="2332" xr:uid="{12DDEC11-2847-4883-8593-7DEC00A0DD39}"/>
    <cellStyle name="20 % - Akzent2 2 3" xfId="2331" xr:uid="{55194725-A64D-4968-886F-3B3FD39A78EA}"/>
    <cellStyle name="20 % - Akzent2 3" xfId="2333" xr:uid="{D2B50B08-3549-47A4-B5CE-4C51AAF397F8}"/>
    <cellStyle name="20 % - Akzent2 4" xfId="2334" xr:uid="{C8A44CCA-A533-4989-8077-CE9CEE9B1A4C}"/>
    <cellStyle name="20 % - Akzent2 5" xfId="2335" xr:uid="{78D4E5BA-9CFD-4752-B87D-65C5F357C80C}"/>
    <cellStyle name="20 % - Akzent2 5 2" xfId="2336" xr:uid="{46C0B969-AFF6-4F5A-976D-4B7337009F0D}"/>
    <cellStyle name="20 % - Akzent2 5 2 2" xfId="2337" xr:uid="{786EC9D6-955C-4F42-A2B7-1BAF98E31E10}"/>
    <cellStyle name="20 % - Akzent2 5 2 2 2" xfId="2338" xr:uid="{47E32388-936C-4B97-A27B-7E172098D97B}"/>
    <cellStyle name="20 % - Akzent2 5 2 2 2 2" xfId="2339" xr:uid="{9AB0BEF2-86A5-4E1A-AE74-406232338B80}"/>
    <cellStyle name="20 % - Akzent2 5 2 2 2 2 2" xfId="2340" xr:uid="{FB39A4D6-316D-4C51-9601-D953C723A9E2}"/>
    <cellStyle name="20 % - Akzent2 5 2 2 2 2_Nucléaire" xfId="10087" xr:uid="{034CDBF7-2F03-462E-87D4-66F28B6EBFD0}"/>
    <cellStyle name="20 % - Akzent2 5 2 2 2 3" xfId="2341" xr:uid="{DC573417-70DC-423F-9774-524DB9663674}"/>
    <cellStyle name="20 % - Akzent2 5 2 2 2_Nucléaire" xfId="10086" xr:uid="{BC4CEE76-F7D1-44F0-9233-10207AF2C6AB}"/>
    <cellStyle name="20 % - Akzent2 5 2 2 3" xfId="2342" xr:uid="{BCE45E12-78B8-4C9E-882A-26F746011F06}"/>
    <cellStyle name="20 % - Akzent2 5 2 2 3 2" xfId="2343" xr:uid="{8B9DF7E4-FF07-4041-A85F-7D5D10497D7C}"/>
    <cellStyle name="20 % - Akzent2 5 2 2 3 2 2" xfId="2344" xr:uid="{D106D67C-99F1-467B-BD73-67857072D0F7}"/>
    <cellStyle name="20 % - Akzent2 5 2 2 3 2_Nucléaire" xfId="10089" xr:uid="{6289B3FB-0B86-41AC-996B-EEA096B232A6}"/>
    <cellStyle name="20 % - Akzent2 5 2 2 3 3" xfId="2345" xr:uid="{9353639F-DE16-4865-B2E1-D806CACCA348}"/>
    <cellStyle name="20 % - Akzent2 5 2 2 3_Nucléaire" xfId="10088" xr:uid="{DA8E85B4-CA31-4471-AB60-4FED0DE6D1A8}"/>
    <cellStyle name="20 % - Akzent2 5 2 2 4" xfId="2346" xr:uid="{B7130B5B-D835-4C7F-A033-9A496C955AED}"/>
    <cellStyle name="20 % - Akzent2 5 2 2 4 2" xfId="2347" xr:uid="{29E5BA53-2A3A-42E0-A5EE-912829545E9D}"/>
    <cellStyle name="20 % - Akzent2 5 2 2 4_Nucléaire" xfId="10090" xr:uid="{0C20FD7D-9AFD-42C5-913A-A4D9BC744FC3}"/>
    <cellStyle name="20 % - Akzent2 5 2 2 5" xfId="2348" xr:uid="{297D8A18-309F-44FF-8EAE-25EAABF83731}"/>
    <cellStyle name="20 % - Akzent2 5 2 2_Nucléaire" xfId="10085" xr:uid="{98DFB92E-F40C-43A2-AD47-8FA49DC10945}"/>
    <cellStyle name="20 % - Akzent2 5 2 3" xfId="2349" xr:uid="{2DA3BB3D-F12F-44C4-8D88-4F4DD327EABF}"/>
    <cellStyle name="20 % - Akzent2 5 2 3 2" xfId="2350" xr:uid="{27B6EF60-3880-44F8-9CBE-9A4F592BC220}"/>
    <cellStyle name="20 % - Akzent2 5 2 3 2 2" xfId="2351" xr:uid="{02837C82-C0F0-4DB0-8CC6-BB0C37F2AACA}"/>
    <cellStyle name="20 % - Akzent2 5 2 3 2_Nucléaire" xfId="10092" xr:uid="{7894A46A-D1F9-41DB-8247-FFB3D29D54DC}"/>
    <cellStyle name="20 % - Akzent2 5 2 3 3" xfId="2352" xr:uid="{1325AA15-9E4B-45E6-88A3-ACDAA9ED9C38}"/>
    <cellStyle name="20 % - Akzent2 5 2 3_Nucléaire" xfId="10091" xr:uid="{5E5BF3B1-9C26-43F1-82DF-DC90519A4C2D}"/>
    <cellStyle name="20 % - Akzent2 5 2 4" xfId="2353" xr:uid="{8FC2F694-1541-4C96-BB15-A79CA169D1C2}"/>
    <cellStyle name="20 % - Akzent2 5 2 4 2" xfId="2354" xr:uid="{1CEB1FF8-B0DF-4B03-92CA-D137302CB61E}"/>
    <cellStyle name="20 % - Akzent2 5 2 4 2 2" xfId="2355" xr:uid="{70B48B0A-2973-4EA0-94DD-CBFA1353FF50}"/>
    <cellStyle name="20 % - Akzent2 5 2 4 2_Nucléaire" xfId="10094" xr:uid="{18711E2B-1257-40E1-B413-502C318A123F}"/>
    <cellStyle name="20 % - Akzent2 5 2 4 3" xfId="2356" xr:uid="{B81B83B6-83A2-4B60-8CA3-310B200B2501}"/>
    <cellStyle name="20 % - Akzent2 5 2 4_Nucléaire" xfId="10093" xr:uid="{BA0E2D67-4AA2-4705-80CA-E8197EB4FF5A}"/>
    <cellStyle name="20 % - Akzent2 5 2 5" xfId="2357" xr:uid="{CBFF20FF-5127-4FE9-A148-BC2058B9C26E}"/>
    <cellStyle name="20 % - Akzent2 5 2 5 2" xfId="2358" xr:uid="{AB9351D4-54A0-40EA-94F6-9653D44BD416}"/>
    <cellStyle name="20 % - Akzent2 5 2 5_Nucléaire" xfId="10095" xr:uid="{C4F089E1-2810-41C6-B4FC-87334DA2CA80}"/>
    <cellStyle name="20 % - Akzent2 5 2 6" xfId="2359" xr:uid="{030F01F6-AD62-4846-B69A-83BEDA666383}"/>
    <cellStyle name="20 % - Akzent2 5 2_Nucléaire" xfId="10084" xr:uid="{D80BE939-432C-48F4-B50E-86D67F2BE6AB}"/>
    <cellStyle name="20 % - Akzent2 5 3" xfId="2360" xr:uid="{42116AE0-40BF-48A7-9520-2B8ED11CB6A8}"/>
    <cellStyle name="20 % - Akzent2 5 3 2" xfId="2361" xr:uid="{31040FB6-622E-45D5-8D33-E7D3A646B45D}"/>
    <cellStyle name="20 % - Akzent2 5 3 2 2" xfId="2362" xr:uid="{9F3CA464-FE92-44FB-A954-3E4E0DA5B5B6}"/>
    <cellStyle name="20 % - Akzent2 5 3 2 2 2" xfId="2363" xr:uid="{87EE53CD-4D50-4A0F-AE9B-501F52057CAD}"/>
    <cellStyle name="20 % - Akzent2 5 3 2 2_Nucléaire" xfId="10098" xr:uid="{F46980E5-639A-44E9-A45A-05B98CEB1F74}"/>
    <cellStyle name="20 % - Akzent2 5 3 2 3" xfId="2364" xr:uid="{446AC833-0EA4-4FF8-A4CC-DF13B197AE50}"/>
    <cellStyle name="20 % - Akzent2 5 3 2_Nucléaire" xfId="10097" xr:uid="{B658942A-891C-499B-B085-C861A3479477}"/>
    <cellStyle name="20 % - Akzent2 5 3 3" xfId="2365" xr:uid="{35C4E332-776B-4267-A87F-8A7795091AB4}"/>
    <cellStyle name="20 % - Akzent2 5 3 3 2" xfId="2366" xr:uid="{B8DAD292-EA4C-46C2-95D6-8F8C9DB4795E}"/>
    <cellStyle name="20 % - Akzent2 5 3 3 2 2" xfId="2367" xr:uid="{CA16D02D-EAE4-4192-AE6F-EB9D8A097585}"/>
    <cellStyle name="20 % - Akzent2 5 3 3 2_Nucléaire" xfId="10100" xr:uid="{9ED93022-BB1D-4761-8F60-254C339803E9}"/>
    <cellStyle name="20 % - Akzent2 5 3 3 3" xfId="2368" xr:uid="{8BE66BC0-5DAD-4F4C-AD9B-FC52CDBD6D64}"/>
    <cellStyle name="20 % - Akzent2 5 3 3_Nucléaire" xfId="10099" xr:uid="{BBF75FCB-68F8-4ABE-BD55-E718DA26F64F}"/>
    <cellStyle name="20 % - Akzent2 5 3 4" xfId="2369" xr:uid="{9FDAFAFA-E59B-40C8-99B8-D9928A91A51C}"/>
    <cellStyle name="20 % - Akzent2 5 3 4 2" xfId="2370" xr:uid="{4D420E44-7CFB-4CD1-9B63-729020C0DB97}"/>
    <cellStyle name="20 % - Akzent2 5 3 4_Nucléaire" xfId="10101" xr:uid="{16A4FDD3-CD46-496B-B923-6B6494837D57}"/>
    <cellStyle name="20 % - Akzent2 5 3 5" xfId="2371" xr:uid="{463523BE-E615-4727-A9DF-CA3BD7897B7E}"/>
    <cellStyle name="20 % - Akzent2 5 3_Nucléaire" xfId="10096" xr:uid="{64F063A5-631D-4B62-8553-975F31E9DF40}"/>
    <cellStyle name="20 % - Akzent2 5 4" xfId="2372" xr:uid="{23B1CE0D-E6B4-4113-8C66-907E3C91A271}"/>
    <cellStyle name="20 % - Akzent2 5 4 2" xfId="2373" xr:uid="{9572C294-D3F7-4D1F-89F0-EA36695E4016}"/>
    <cellStyle name="20 % - Akzent2 5 4 2 2" xfId="2374" xr:uid="{781E1EDF-B9E6-48FC-A933-A20A7E170313}"/>
    <cellStyle name="20 % - Akzent2 5 4 2_Nucléaire" xfId="10103" xr:uid="{0599A289-A626-42BE-A84D-54630577CE26}"/>
    <cellStyle name="20 % - Akzent2 5 4 3" xfId="2375" xr:uid="{F87E5605-58CE-4F67-BF25-608BF5938F80}"/>
    <cellStyle name="20 % - Akzent2 5 4_Nucléaire" xfId="10102" xr:uid="{FE48B797-1EB0-4360-BF48-52327410A94B}"/>
    <cellStyle name="20 % - Akzent2 5 5" xfId="2376" xr:uid="{7CA89A12-484C-4DC2-905E-1A27891E300C}"/>
    <cellStyle name="20 % - Akzent2 5 5 2" xfId="2377" xr:uid="{EB6FBC7C-0041-46F2-98D3-DCA5D7527CAC}"/>
    <cellStyle name="20 % - Akzent2 5 5 2 2" xfId="2378" xr:uid="{5B87220C-B79D-46F2-A537-BB2D254CD6BC}"/>
    <cellStyle name="20 % - Akzent2 5 5 2_Nucléaire" xfId="10105" xr:uid="{EAAB68F3-5E2C-4FCD-A987-6FF3A7076C25}"/>
    <cellStyle name="20 % - Akzent2 5 5 3" xfId="2379" xr:uid="{42D239EA-29E3-4262-8CB6-FAAC747FB526}"/>
    <cellStyle name="20 % - Akzent2 5 5_Nucléaire" xfId="10104" xr:uid="{9B577F1B-E3EC-4892-A2AB-6CEB765D3C7A}"/>
    <cellStyle name="20 % - Akzent2 5 6" xfId="2380" xr:uid="{388DAC12-A740-4C6C-B4D7-86FC034B6298}"/>
    <cellStyle name="20 % - Akzent2 5 6 2" xfId="2381" xr:uid="{97ACAD24-CB88-422B-A7F3-409E821C4F28}"/>
    <cellStyle name="20 % - Akzent2 5 6_Nucléaire" xfId="10106" xr:uid="{C127C093-339E-4788-A1C7-5C7109D141BF}"/>
    <cellStyle name="20 % - Akzent2 5 7" xfId="2382" xr:uid="{CEF0A658-0C28-473F-A4D9-978EBB5E21A8}"/>
    <cellStyle name="20 % - Akzent2 5_Nucléaire" xfId="10083" xr:uid="{2FBC5382-A340-4141-9A62-80C0441192C1}"/>
    <cellStyle name="20 % - Akzent2 6" xfId="2383" xr:uid="{E5CC1514-F658-4CA8-9804-0F2F30F93953}"/>
    <cellStyle name="20 % - Akzent2 6 2" xfId="2384" xr:uid="{39EED207-ABFA-46A1-8092-60300242200E}"/>
    <cellStyle name="20 % - Akzent2 6 2 2" xfId="2385" xr:uid="{7C76B6F4-0B3E-4E3D-937F-FBA56629423D}"/>
    <cellStyle name="20 % - Akzent2 6 2 2 2" xfId="2386" xr:uid="{14E853AD-430A-4A10-9554-64ABC8C04029}"/>
    <cellStyle name="20 % - Akzent2 6 2 2 2 2" xfId="2387" xr:uid="{664B6405-29F8-4E4E-A5B8-4EE1C61FE221}"/>
    <cellStyle name="20 % - Akzent2 6 2 2 2 2 2" xfId="2388" xr:uid="{0DA2333A-49AC-488C-87F2-8FFCE48F9DDA}"/>
    <cellStyle name="20 % - Akzent2 6 2 2 2 2_Nucléaire" xfId="10111" xr:uid="{92A8834E-2B95-4E6E-9DB6-3DC9985A60A3}"/>
    <cellStyle name="20 % - Akzent2 6 2 2 2 3" xfId="2389" xr:uid="{F1CD22E4-F0AB-4B87-A80E-D3E5D7C077BE}"/>
    <cellStyle name="20 % - Akzent2 6 2 2 2_Nucléaire" xfId="10110" xr:uid="{C3E21007-2274-49BD-9C12-1ED630DD0DA7}"/>
    <cellStyle name="20 % - Akzent2 6 2 2 3" xfId="2390" xr:uid="{EA1B91EA-D8EB-4C2E-BFE2-666141150AE7}"/>
    <cellStyle name="20 % - Akzent2 6 2 2 3 2" xfId="2391" xr:uid="{EA871203-01E7-44F2-9064-61B37D77D49D}"/>
    <cellStyle name="20 % - Akzent2 6 2 2 3 2 2" xfId="2392" xr:uid="{533D041D-06E8-4540-9788-2DFE5567F5C1}"/>
    <cellStyle name="20 % - Akzent2 6 2 2 3 2_Nucléaire" xfId="10113" xr:uid="{AE0DA011-75FA-4AAF-BFFC-9A65EE37F944}"/>
    <cellStyle name="20 % - Akzent2 6 2 2 3 3" xfId="2393" xr:uid="{5B64EB4E-D1E1-4920-B41E-A0C9C1D8F260}"/>
    <cellStyle name="20 % - Akzent2 6 2 2 3_Nucléaire" xfId="10112" xr:uid="{458E0E82-08E6-45A1-A6B8-315A513CCE2C}"/>
    <cellStyle name="20 % - Akzent2 6 2 2 4" xfId="2394" xr:uid="{E172776B-5E4B-437F-8F6B-535C5FE12D22}"/>
    <cellStyle name="20 % - Akzent2 6 2 2 4 2" xfId="2395" xr:uid="{05FEBD65-90B9-4EB2-A296-60BEE4D01196}"/>
    <cellStyle name="20 % - Akzent2 6 2 2 4_Nucléaire" xfId="10114" xr:uid="{8775C6AE-06FD-4A51-BCCC-32A341AA4EC8}"/>
    <cellStyle name="20 % - Akzent2 6 2 2 5" xfId="2396" xr:uid="{186540E4-7284-43ED-AA6A-A6A5934DDB1A}"/>
    <cellStyle name="20 % - Akzent2 6 2 2_Nucléaire" xfId="10109" xr:uid="{2C5CEC83-868F-410D-A4F0-6DCB07D08529}"/>
    <cellStyle name="20 % - Akzent2 6 2 3" xfId="2397" xr:uid="{FB8E7776-4174-4C2F-BF4C-246B28661302}"/>
    <cellStyle name="20 % - Akzent2 6 2 3 2" xfId="2398" xr:uid="{59B26622-CB63-4FD8-8C96-85E71A996514}"/>
    <cellStyle name="20 % - Akzent2 6 2 3 2 2" xfId="2399" xr:uid="{348FC84E-05F2-4F36-8762-ADD63E9A0E4A}"/>
    <cellStyle name="20 % - Akzent2 6 2 3 2_Nucléaire" xfId="10116" xr:uid="{1DDE85B9-B9ED-437F-8EBA-A2B8FE83253C}"/>
    <cellStyle name="20 % - Akzent2 6 2 3 3" xfId="2400" xr:uid="{91040494-B594-41D4-BD93-C31898360A7F}"/>
    <cellStyle name="20 % - Akzent2 6 2 3_Nucléaire" xfId="10115" xr:uid="{DBDB2740-33FA-4417-8160-F73C83C55C96}"/>
    <cellStyle name="20 % - Akzent2 6 2 4" xfId="2401" xr:uid="{5A9E5B28-54A3-46E5-BB83-8FF7877B4BCF}"/>
    <cellStyle name="20 % - Akzent2 6 2 4 2" xfId="2402" xr:uid="{DFB6A58D-54C4-4965-874C-B9A895808D8A}"/>
    <cellStyle name="20 % - Akzent2 6 2 4 2 2" xfId="2403" xr:uid="{BC343D07-EF3A-4C03-973A-121BCB7844C4}"/>
    <cellStyle name="20 % - Akzent2 6 2 4 2_Nucléaire" xfId="10118" xr:uid="{F076A609-673F-4675-A53D-964E6248B449}"/>
    <cellStyle name="20 % - Akzent2 6 2 4 3" xfId="2404" xr:uid="{ACDD92D3-BF3C-44CB-9B43-B330B6619A2B}"/>
    <cellStyle name="20 % - Akzent2 6 2 4_Nucléaire" xfId="10117" xr:uid="{AD8BC2EF-BAB5-4F32-B7C4-070D36500B31}"/>
    <cellStyle name="20 % - Akzent2 6 2 5" xfId="2405" xr:uid="{4A64D663-9911-4D4B-A37C-95F838E53584}"/>
    <cellStyle name="20 % - Akzent2 6 2 5 2" xfId="2406" xr:uid="{DF8EE983-A5F8-4855-85E2-B1F93F496E19}"/>
    <cellStyle name="20 % - Akzent2 6 2 5_Nucléaire" xfId="10119" xr:uid="{B269F598-631B-414D-B486-CB19A91BBF03}"/>
    <cellStyle name="20 % - Akzent2 6 2 6" xfId="2407" xr:uid="{E3379AA7-2D1B-4FAF-855A-151DD71D670A}"/>
    <cellStyle name="20 % - Akzent2 6 2_Nucléaire" xfId="10108" xr:uid="{D75C7235-E655-4D18-9747-829C3067B25E}"/>
    <cellStyle name="20 % - Akzent2 6 3" xfId="2408" xr:uid="{A18A9BC6-5CFF-485C-BA8E-321497DE9716}"/>
    <cellStyle name="20 % - Akzent2 6 3 2" xfId="2409" xr:uid="{67DD8B72-CA06-45D8-BE64-8FB3B5D97A23}"/>
    <cellStyle name="20 % - Akzent2 6 3 2 2" xfId="2410" xr:uid="{5CFE0EEA-6B1B-4AB7-9029-4CB6D397F61C}"/>
    <cellStyle name="20 % - Akzent2 6 3 2 2 2" xfId="2411" xr:uid="{CAFBD4DF-2497-4D0F-902C-82D7A1B5F53B}"/>
    <cellStyle name="20 % - Akzent2 6 3 2 2_Nucléaire" xfId="10122" xr:uid="{DF860387-D49E-4F1B-AACE-6E3A580CA396}"/>
    <cellStyle name="20 % - Akzent2 6 3 2 3" xfId="2412" xr:uid="{3870A149-E79B-478B-B817-F2E3C631D186}"/>
    <cellStyle name="20 % - Akzent2 6 3 2_Nucléaire" xfId="10121" xr:uid="{58111806-CF5C-413C-A53F-E9428A32B1B2}"/>
    <cellStyle name="20 % - Akzent2 6 3 3" xfId="2413" xr:uid="{E3A96D1C-978A-4C6F-80C5-59FF78CC02E0}"/>
    <cellStyle name="20 % - Akzent2 6 3 3 2" xfId="2414" xr:uid="{7C475370-7FCD-4139-9F05-0A19960D5B9E}"/>
    <cellStyle name="20 % - Akzent2 6 3 3 2 2" xfId="2415" xr:uid="{A9E1F995-88B9-4B69-B1DD-D975502BCED0}"/>
    <cellStyle name="20 % - Akzent2 6 3 3 2_Nucléaire" xfId="10124" xr:uid="{98C7BE81-53F9-4859-BEA2-44F9E234729F}"/>
    <cellStyle name="20 % - Akzent2 6 3 3 3" xfId="2416" xr:uid="{A70C971F-B35E-46C1-9D50-85E517C1AC64}"/>
    <cellStyle name="20 % - Akzent2 6 3 3_Nucléaire" xfId="10123" xr:uid="{00D027E0-718C-4097-935E-D6BF65BF4FE2}"/>
    <cellStyle name="20 % - Akzent2 6 3 4" xfId="2417" xr:uid="{F7356986-E463-4D20-9829-1C5BA60F271F}"/>
    <cellStyle name="20 % - Akzent2 6 3 4 2" xfId="2418" xr:uid="{A1406F12-77DA-43CF-A364-080719B3E86D}"/>
    <cellStyle name="20 % - Akzent2 6 3 4_Nucléaire" xfId="10125" xr:uid="{A332AF97-7ECD-4E55-98BD-677136379CB6}"/>
    <cellStyle name="20 % - Akzent2 6 3 5" xfId="2419" xr:uid="{2EA9788C-239A-4DFD-A978-8E156E7E8EA4}"/>
    <cellStyle name="20 % - Akzent2 6 3_Nucléaire" xfId="10120" xr:uid="{718CC50A-6ABE-4206-A5DE-30F976BCA672}"/>
    <cellStyle name="20 % - Akzent2 6 4" xfId="2420" xr:uid="{1690033E-CAB5-4A89-9A93-FF6359D1B493}"/>
    <cellStyle name="20 % - Akzent2 6 5" xfId="2421" xr:uid="{D00EE515-8509-4335-9182-5CB329DC8D03}"/>
    <cellStyle name="20 % - Akzent2 6 5 2" xfId="2422" xr:uid="{2A3D6F89-A444-44F9-AE96-5AA662193B04}"/>
    <cellStyle name="20 % - Akzent2 6 5 2 2" xfId="2423" xr:uid="{9598C5B9-188E-4E98-9BE9-B037981F5545}"/>
    <cellStyle name="20 % - Akzent2 6 5 2_Nucléaire" xfId="10127" xr:uid="{B7D3C165-A4C8-43A1-A395-5CAC7B9AD559}"/>
    <cellStyle name="20 % - Akzent2 6 5 3" xfId="2424" xr:uid="{CF0B00DD-4448-4024-81DE-73E430B73597}"/>
    <cellStyle name="20 % - Akzent2 6 5_Nucléaire" xfId="10126" xr:uid="{18FEF3DC-9003-4E7C-A30C-D2EA801D23B1}"/>
    <cellStyle name="20 % - Akzent2 6 6" xfId="2425" xr:uid="{AA21ADD0-9B73-48DA-A577-6210A5372312}"/>
    <cellStyle name="20 % - Akzent2 6 6 2" xfId="2426" xr:uid="{DB80837A-46BA-4111-8ADC-C72051523EDB}"/>
    <cellStyle name="20 % - Akzent2 6 6 2 2" xfId="2427" xr:uid="{0EC38F7C-4DE7-4BE6-A217-A6694F4D2DE1}"/>
    <cellStyle name="20 % - Akzent2 6 6 2_Nucléaire" xfId="10129" xr:uid="{BC1E08BC-1663-4C41-97B7-AD277129B218}"/>
    <cellStyle name="20 % - Akzent2 6 6 3" xfId="2428" xr:uid="{DA7B1533-E60D-4B21-ACED-FF4EA6C08CA4}"/>
    <cellStyle name="20 % - Akzent2 6 6_Nucléaire" xfId="10128" xr:uid="{1BC70B5B-8296-44BD-8AB8-E2D32A73B9C6}"/>
    <cellStyle name="20 % - Akzent2 6 7" xfId="2429" xr:uid="{034889FC-AEFB-4A79-B045-F8BD42E68F7B}"/>
    <cellStyle name="20 % - Akzent2 6 7 2" xfId="2430" xr:uid="{AD1575B2-7D41-474B-82EE-93D2220415DF}"/>
    <cellStyle name="20 % - Akzent2 6 7_Nucléaire" xfId="10130" xr:uid="{E5E61B96-0FED-4972-964C-0EA73E590AD7}"/>
    <cellStyle name="20 % - Akzent2 6 8" xfId="2431" xr:uid="{8058E5E4-CE5D-4364-965E-C387309E5352}"/>
    <cellStyle name="20 % - Akzent2 6 9" xfId="2432" xr:uid="{64D4931A-E281-47FB-9664-E1B4038D955B}"/>
    <cellStyle name="20 % - Akzent2 6_Nucléaire" xfId="10107" xr:uid="{8B175041-D55C-4123-84E0-9954DCE0823A}"/>
    <cellStyle name="20 % - Akzent2 7" xfId="2433" xr:uid="{769E8DCF-92B6-463C-BC2A-2C0A7402617B}"/>
    <cellStyle name="20 % - Akzent2 7 10" xfId="2434" xr:uid="{399B731C-C39D-4DD6-B835-C925DBBF57EF}"/>
    <cellStyle name="20 % - Akzent2 7 2" xfId="2435" xr:uid="{05E37765-B76C-4041-B2F8-040ADDEDD420}"/>
    <cellStyle name="20 % - Akzent2 7 2 2" xfId="2436" xr:uid="{DF9609C2-7594-4A75-BB2B-02A4AF9577EE}"/>
    <cellStyle name="20 % - Akzent2 7 2 2 2" xfId="2437" xr:uid="{2702646F-A866-44D0-A216-B7AAD3AFC815}"/>
    <cellStyle name="20 % - Akzent2 7 2 2 2 2" xfId="2438" xr:uid="{CE22DF5F-2F87-4D99-B856-973FC1A4322F}"/>
    <cellStyle name="20 % - Akzent2 7 2 2 2 2 2" xfId="2439" xr:uid="{80520957-3479-4880-93DC-CDA9DB83E94F}"/>
    <cellStyle name="20 % - Akzent2 7 2 2 2 2_Nucléaire" xfId="10135" xr:uid="{1C6CBB3B-23C5-47B5-90E4-99FC6E862C11}"/>
    <cellStyle name="20 % - Akzent2 7 2 2 2 3" xfId="2440" xr:uid="{C6FC6B30-A7B2-4FF8-B281-CFC59523AC7E}"/>
    <cellStyle name="20 % - Akzent2 7 2 2 2_Nucléaire" xfId="10134" xr:uid="{D63F311C-3763-49BC-A888-AF9D3B88D808}"/>
    <cellStyle name="20 % - Akzent2 7 2 2 3" xfId="2441" xr:uid="{26848B64-DF1F-4D6D-81E1-0CF6E8456AB6}"/>
    <cellStyle name="20 % - Akzent2 7 2 2 3 2" xfId="2442" xr:uid="{2604AE2F-18E1-40DF-A912-ADE0006926FC}"/>
    <cellStyle name="20 % - Akzent2 7 2 2 3 2 2" xfId="2443" xr:uid="{87CBABA1-BD4F-43F6-99C7-F84DFF53A80A}"/>
    <cellStyle name="20 % - Akzent2 7 2 2 3 2_Nucléaire" xfId="10137" xr:uid="{A90EAD64-38DB-4584-8A6B-8BAC884B4AB2}"/>
    <cellStyle name="20 % - Akzent2 7 2 2 3 3" xfId="2444" xr:uid="{28880AE1-6C85-4288-BB3A-467E89085E4F}"/>
    <cellStyle name="20 % - Akzent2 7 2 2 3_Nucléaire" xfId="10136" xr:uid="{9E60D38F-FF43-4F5F-AE9B-934668B05C1E}"/>
    <cellStyle name="20 % - Akzent2 7 2 2 4" xfId="2445" xr:uid="{2617C642-78C6-4E2E-950D-2985BCA22664}"/>
    <cellStyle name="20 % - Akzent2 7 2 2 4 2" xfId="2446" xr:uid="{2E5E9DFC-64BD-4123-AACF-DD0E7E8620FC}"/>
    <cellStyle name="20 % - Akzent2 7 2 2 4_Nucléaire" xfId="10138" xr:uid="{859C32B2-43D3-403F-A16B-E992776776B9}"/>
    <cellStyle name="20 % - Akzent2 7 2 2 5" xfId="2447" xr:uid="{0A9F4778-56BB-4D3E-8536-E5A4F742A873}"/>
    <cellStyle name="20 % - Akzent2 7 2 2 6" xfId="2448" xr:uid="{643CDD60-66E2-4BC4-8431-D3B7F876BD34}"/>
    <cellStyle name="20 % - Akzent2 7 2 2 7" xfId="2449" xr:uid="{13D97F13-C650-4AB7-B8B7-27632254D638}"/>
    <cellStyle name="20 % - Akzent2 7 2 2 7 2" xfId="2450" xr:uid="{06702ECC-C199-4EF0-985D-259EFA18481C}"/>
    <cellStyle name="20 % - Akzent2 7 2 2 7_Nucléaire" xfId="10139" xr:uid="{BBFB1B54-960D-4A42-8983-8D82BA8D0971}"/>
    <cellStyle name="20 % - Akzent2 7 2 2_Nucléaire" xfId="10133" xr:uid="{FECD3E42-23CF-4698-9B9E-780FDB0AEFFD}"/>
    <cellStyle name="20 % - Akzent2 7 2 3" xfId="2451" xr:uid="{61924F53-F8FB-433A-931D-6EE2CCBB3163}"/>
    <cellStyle name="20 % - Akzent2 7 2 3 2" xfId="2452" xr:uid="{DB3B13B6-704B-4AF7-B860-B3EB094F7B7B}"/>
    <cellStyle name="20 % - Akzent2 7 2 3 2 2" xfId="2453" xr:uid="{A8C2A75E-0FF9-495C-8C5D-051C10A1A715}"/>
    <cellStyle name="20 % - Akzent2 7 2 3 2_Nucléaire" xfId="10141" xr:uid="{86D94B85-D560-44BF-AD0F-5A33F5C77248}"/>
    <cellStyle name="20 % - Akzent2 7 2 3 3" xfId="2454" xr:uid="{1DD9536B-DE74-4A1F-B76C-53270D7FD1A4}"/>
    <cellStyle name="20 % - Akzent2 7 2 3_Nucléaire" xfId="10140" xr:uid="{A31A873A-E8BD-45EC-B894-559FE9CED2F5}"/>
    <cellStyle name="20 % - Akzent2 7 2 4" xfId="2455" xr:uid="{A79AFC64-84BC-48F7-B8C6-F0BEA6E50CFF}"/>
    <cellStyle name="20 % - Akzent2 7 2 4 2" xfId="2456" xr:uid="{E9842303-0BC7-4F12-80F7-C3FD4A1DA7E5}"/>
    <cellStyle name="20 % - Akzent2 7 2 4 2 2" xfId="2457" xr:uid="{BB0A6D00-8487-4266-9720-9B68439C8A03}"/>
    <cellStyle name="20 % - Akzent2 7 2 4 2_Nucléaire" xfId="10143" xr:uid="{510D5237-1E29-4051-A59E-DB244C816154}"/>
    <cellStyle name="20 % - Akzent2 7 2 4 3" xfId="2458" xr:uid="{0E832205-754A-4F7D-AA86-2B93C8E478FC}"/>
    <cellStyle name="20 % - Akzent2 7 2 4_Nucléaire" xfId="10142" xr:uid="{390DDE60-A368-45EC-BB06-ABAC07DDD88B}"/>
    <cellStyle name="20 % - Akzent2 7 2 5" xfId="2459" xr:uid="{75A03C16-0E38-4CCD-A1D2-D898C2456311}"/>
    <cellStyle name="20 % - Akzent2 7 2 5 2" xfId="2460" xr:uid="{1FDB7F72-04A0-4823-88BE-D6B96E29B038}"/>
    <cellStyle name="20 % - Akzent2 7 2 5_Nucléaire" xfId="10144" xr:uid="{64FF8221-AA49-4D94-B961-E22EB3F2B970}"/>
    <cellStyle name="20 % - Akzent2 7 2 6" xfId="2461" xr:uid="{2425583D-7AA6-4485-8A39-F34597731A57}"/>
    <cellStyle name="20 % - Akzent2 7 2 7" xfId="2462" xr:uid="{2AC495C0-3217-452E-896E-11BAB512A4B8}"/>
    <cellStyle name="20 % - Akzent2 7 2 8" xfId="2463" xr:uid="{810A8C4A-BC7E-49B1-8720-A2C156D1694A}"/>
    <cellStyle name="20 % - Akzent2 7 2 8 2" xfId="2464" xr:uid="{1F1BD101-4B74-43F4-9751-F6620E9F4A13}"/>
    <cellStyle name="20 % - Akzent2 7 2 8_Nucléaire" xfId="10145" xr:uid="{C8F219D5-1CC7-405D-B45F-67E308AC64DE}"/>
    <cellStyle name="20 % - Akzent2 7 2_Nucléaire" xfId="10132" xr:uid="{3E4082B9-E91F-4EEF-BCAD-E007579932BB}"/>
    <cellStyle name="20 % - Akzent2 7 3" xfId="2465" xr:uid="{9F6B16CA-1BB3-4860-87EA-3B7C99BAF90E}"/>
    <cellStyle name="20 % - Akzent2 7 3 2" xfId="2466" xr:uid="{299EC9FC-3BB5-4A8B-AAE9-A909C82E447E}"/>
    <cellStyle name="20 % - Akzent2 7 3 2 2" xfId="2467" xr:uid="{BA22C574-F227-4739-9DB8-65017E5BB120}"/>
    <cellStyle name="20 % - Akzent2 7 3 2 2 2" xfId="2468" xr:uid="{90439EE7-DFD6-4352-9EE1-772EE6600D3B}"/>
    <cellStyle name="20 % - Akzent2 7 3 2 2_Nucléaire" xfId="10148" xr:uid="{1577BE1D-7020-48B3-B8B0-F7FA698CF4DD}"/>
    <cellStyle name="20 % - Akzent2 7 3 2 3" xfId="2469" xr:uid="{27DDB261-8AE0-4B0C-97BA-CB736380F1EB}"/>
    <cellStyle name="20 % - Akzent2 7 3 2_Nucléaire" xfId="10147" xr:uid="{305698FC-93A3-4B25-B154-991B75A3DD55}"/>
    <cellStyle name="20 % - Akzent2 7 3 3" xfId="2470" xr:uid="{3A41D135-DFB7-4438-8E69-B62CCB339817}"/>
    <cellStyle name="20 % - Akzent2 7 3 3 2" xfId="2471" xr:uid="{76775280-4574-4FB3-8658-A238CF068A2B}"/>
    <cellStyle name="20 % - Akzent2 7 3 3 2 2" xfId="2472" xr:uid="{B1D1450E-2BFA-4A63-9369-E7EB1E14A06B}"/>
    <cellStyle name="20 % - Akzent2 7 3 3 2_Nucléaire" xfId="10150" xr:uid="{63069488-E082-4971-8B95-695BBB395920}"/>
    <cellStyle name="20 % - Akzent2 7 3 3 3" xfId="2473" xr:uid="{54D68458-0B65-4DD8-B139-9AEC7DD80D9C}"/>
    <cellStyle name="20 % - Akzent2 7 3 3_Nucléaire" xfId="10149" xr:uid="{80131131-5A0E-47D7-AC79-21193483B6A2}"/>
    <cellStyle name="20 % - Akzent2 7 3 4" xfId="2474" xr:uid="{3F580CDD-1163-4B86-97A3-C696D062F360}"/>
    <cellStyle name="20 % - Akzent2 7 3 4 2" xfId="2475" xr:uid="{5EF5813A-087C-424C-AF0B-D5CAF002FF8F}"/>
    <cellStyle name="20 % - Akzent2 7 3 4_Nucléaire" xfId="10151" xr:uid="{B5BADA20-1E9A-46ED-8871-A0020984699F}"/>
    <cellStyle name="20 % - Akzent2 7 3 5" xfId="2476" xr:uid="{A2E7E049-92E0-4965-94CB-252CF8E6846A}"/>
    <cellStyle name="20 % - Akzent2 7 3 6" xfId="2477" xr:uid="{9386E350-E9A0-467F-85FE-2EA8047A0BFF}"/>
    <cellStyle name="20 % - Akzent2 7 3 7" xfId="2478" xr:uid="{76FD7948-D58A-4154-B4D6-42CC035149EC}"/>
    <cellStyle name="20 % - Akzent2 7 3 7 2" xfId="2479" xr:uid="{CD1AC9A0-2CA1-4586-BFFC-0416352380B2}"/>
    <cellStyle name="20 % - Akzent2 7 3 7_Nucléaire" xfId="10152" xr:uid="{0F545F58-DB6A-4684-BB02-F197777F4888}"/>
    <cellStyle name="20 % - Akzent2 7 3_Nucléaire" xfId="10146" xr:uid="{8446691C-C86E-4AB7-8549-799ACA7A5AA0}"/>
    <cellStyle name="20 % - Akzent2 7 4" xfId="2480" xr:uid="{F36F1176-9064-4E89-BA69-7179E80BFC4D}"/>
    <cellStyle name="20 % - Akzent2 7 4 2" xfId="2481" xr:uid="{E1DEDAC2-3607-4572-8F33-BEB21607FC04}"/>
    <cellStyle name="20 % - Akzent2 7 4 2 2" xfId="2482" xr:uid="{9FC893C6-2A1A-4CFF-95FA-5647C4077141}"/>
    <cellStyle name="20 % - Akzent2 7 4 2 2 2" xfId="2483" xr:uid="{69F3EFFE-A75D-4CA4-8949-FDF46EAB91BC}"/>
    <cellStyle name="20 % - Akzent2 7 4 2 2 2 2" xfId="2484" xr:uid="{B8DC6E04-BEB3-4C55-B7CE-DE90CC27EF6F}"/>
    <cellStyle name="20 % - Akzent2 7 4 2 2 2 2 2" xfId="2485" xr:uid="{90F90465-648E-4148-9DAA-925D83CED99D}"/>
    <cellStyle name="20 % - Akzent2 7 4 2 2 2 2 3" xfId="2486" xr:uid="{08EC0F0A-EA54-46E0-BEE5-B151A3D5D212}"/>
    <cellStyle name="20 % - Akzent2 7 4 2 2 2 2 4" xfId="2487" xr:uid="{1A6083C2-6D48-4787-A7EE-4C7C8531EC3F}"/>
    <cellStyle name="20 % - Akzent2 7 4 2 2 2 2_Nucléaire" xfId="10157" xr:uid="{33BFA7F3-E821-487D-928B-1B5FB7635966}"/>
    <cellStyle name="20 % - Akzent2 7 4 2 2 2 3" xfId="2488" xr:uid="{B07FFD83-0CBD-4973-9826-3210AAA8466F}"/>
    <cellStyle name="20 % - Akzent2 7 4 2 2 2 4" xfId="2489" xr:uid="{97F5FC95-5A47-4F6D-81D7-7B864EE8AA4A}"/>
    <cellStyle name="20 % - Akzent2 7 4 2 2 2 5" xfId="2490" xr:uid="{D9C40CDD-04D9-4769-B744-40D6DF3BD5CB}"/>
    <cellStyle name="20 % - Akzent2 7 4 2 2 2_Nucléaire" xfId="10156" xr:uid="{36B3338B-37C0-4D60-8FD8-33B3613E3465}"/>
    <cellStyle name="20 % - Akzent2 7 4 2 2 3" xfId="2491" xr:uid="{8C5D0016-7608-4112-ADC2-60038DF61373}"/>
    <cellStyle name="20 % - Akzent2 7 4 2 2 3 2" xfId="2492" xr:uid="{CFAFCEFB-62F8-4DD9-AC73-E7DCBDD13A2F}"/>
    <cellStyle name="20 % - Akzent2 7 4 2 2 3 2 2" xfId="2493" xr:uid="{2A85C181-587B-4283-A3F3-954173C2423A}"/>
    <cellStyle name="20 % - Akzent2 7 4 2 2 3 2 3" xfId="2494" xr:uid="{7CB44A5D-F384-4879-82D5-9E67476B96B5}"/>
    <cellStyle name="20 % - Akzent2 7 4 2 2 3 2 4" xfId="2495" xr:uid="{FCD92439-3A62-44ED-9975-55FC63BDB978}"/>
    <cellStyle name="20 % - Akzent2 7 4 2 2 3 2_Nucléaire" xfId="10159" xr:uid="{4EEC4ED7-327E-4041-8667-0E236FB14EFB}"/>
    <cellStyle name="20 % - Akzent2 7 4 2 2 3 3" xfId="2496" xr:uid="{0C4CC68A-4D28-46D7-8A14-DFA49F861BEB}"/>
    <cellStyle name="20 % - Akzent2 7 4 2 2 3 4" xfId="2497" xr:uid="{5CB9D7C3-5CF7-4BB9-BFEE-847F7029228C}"/>
    <cellStyle name="20 % - Akzent2 7 4 2 2 3 5" xfId="2498" xr:uid="{7F89AF9C-5E2D-4C31-8AB4-CADDAEBEFC5F}"/>
    <cellStyle name="20 % - Akzent2 7 4 2 2 3_Nucléaire" xfId="10158" xr:uid="{3968C5A1-3997-42C8-B18B-B33CFD2EEA48}"/>
    <cellStyle name="20 % - Akzent2 7 4 2 2 4" xfId="2499" xr:uid="{BF906035-A8EC-4A7E-B1A3-5C3AA8882FDE}"/>
    <cellStyle name="20 % - Akzent2 7 4 2 2 4 2" xfId="2500" xr:uid="{05FD33DA-9674-4D28-AC38-EC05C38CB2F1}"/>
    <cellStyle name="20 % - Akzent2 7 4 2 2 4 3" xfId="2501" xr:uid="{03A75535-99B2-4DDA-864E-9E699B73F467}"/>
    <cellStyle name="20 % - Akzent2 7 4 2 2 4 4" xfId="2502" xr:uid="{051E8941-3EA3-46F4-9D95-8CB45330AA07}"/>
    <cellStyle name="20 % - Akzent2 7 4 2 2 4_Nucléaire" xfId="10160" xr:uid="{192ADCEB-4A70-4901-B7CB-0FBC1C8DB04D}"/>
    <cellStyle name="20 % - Akzent2 7 4 2 2 5" xfId="2503" xr:uid="{0AD54C2D-B7D6-45F7-AC75-E5F9A06EB5DC}"/>
    <cellStyle name="20 % - Akzent2 7 4 2 2 6" xfId="2504" xr:uid="{54D9CF54-E674-46B5-9598-76DCFC1D33C4}"/>
    <cellStyle name="20 % - Akzent2 7 4 2 2 7" xfId="2505" xr:uid="{ADFCCF93-6FB6-49B2-87BC-EC80C8A997D9}"/>
    <cellStyle name="20 % - Akzent2 7 4 2 2_Nucléaire" xfId="10155" xr:uid="{EDB943B2-CE80-48E7-8F7E-D1391D570518}"/>
    <cellStyle name="20 % - Akzent2 7 4 2 3" xfId="2506" xr:uid="{701911D5-B110-4D1D-8C55-04B418162BBE}"/>
    <cellStyle name="20 % - Akzent2 7 4 2 3 2" xfId="2507" xr:uid="{AE3E5D69-8726-4BC1-936B-860CFAB3F9AF}"/>
    <cellStyle name="20 % - Akzent2 7 4 2 3 2 2" xfId="2508" xr:uid="{3BDB9426-93E1-4E8B-89DC-CB1CD9C2FFC1}"/>
    <cellStyle name="20 % - Akzent2 7 4 2 3 2 3" xfId="2509" xr:uid="{F14000FF-59CD-4A5D-9747-C306B4792C6B}"/>
    <cellStyle name="20 % - Akzent2 7 4 2 3 2 4" xfId="2510" xr:uid="{2FE15315-B9B5-4E8F-94CE-7FCB72F8383A}"/>
    <cellStyle name="20 % - Akzent2 7 4 2 3 2_Nucléaire" xfId="10162" xr:uid="{C551BF2C-9B32-4011-BA05-89455710ACE2}"/>
    <cellStyle name="20 % - Akzent2 7 4 2 3 3" xfId="2511" xr:uid="{D79A29DF-4EA7-4130-8A3C-0A67E6B75435}"/>
    <cellStyle name="20 % - Akzent2 7 4 2 3 4" xfId="2512" xr:uid="{B5CDE9D7-C69D-45E2-9FF4-956CBD9D7D47}"/>
    <cellStyle name="20 % - Akzent2 7 4 2 3 5" xfId="2513" xr:uid="{6C098BDF-1CBC-46E3-80A3-8ED594B4AC3B}"/>
    <cellStyle name="20 % - Akzent2 7 4 2 3_Nucléaire" xfId="10161" xr:uid="{A6A4C7D4-314B-4ECB-9206-86D0FDB55649}"/>
    <cellStyle name="20 % - Akzent2 7 4 2 4" xfId="2514" xr:uid="{214E6617-C1CD-4C6C-8CC8-B6C88CA66270}"/>
    <cellStyle name="20 % - Akzent2 7 4 2 4 2" xfId="2515" xr:uid="{B2AED7BC-E4BC-49C6-AB68-1B559FCD0308}"/>
    <cellStyle name="20 % - Akzent2 7 4 2 4 2 2" xfId="2516" xr:uid="{798CA045-C982-4D08-B2E4-47F46B5ADC82}"/>
    <cellStyle name="20 % - Akzent2 7 4 2 4 2 3" xfId="2517" xr:uid="{8DC53BC3-3B1A-4A30-A654-7E3A4153B361}"/>
    <cellStyle name="20 % - Akzent2 7 4 2 4 2 4" xfId="2518" xr:uid="{A04DEC2F-F650-4274-8801-3E4140C28FEE}"/>
    <cellStyle name="20 % - Akzent2 7 4 2 4 2_Nucléaire" xfId="10164" xr:uid="{EBB517C2-973B-48A1-9027-CEA522F1FDF7}"/>
    <cellStyle name="20 % - Akzent2 7 4 2 4 3" xfId="2519" xr:uid="{F061F9F7-A1B2-44B0-A3BD-9A4CD7E60D7E}"/>
    <cellStyle name="20 % - Akzent2 7 4 2 4 4" xfId="2520" xr:uid="{9F0A313F-CAF9-4775-A002-D8B74760F15F}"/>
    <cellStyle name="20 % - Akzent2 7 4 2 4 5" xfId="2521" xr:uid="{5700A35E-A0E9-45B6-AC98-FD6C2A5EDB52}"/>
    <cellStyle name="20 % - Akzent2 7 4 2 4_Nucléaire" xfId="10163" xr:uid="{D107EA6C-8B7B-4D7D-A409-9C47522CF9DC}"/>
    <cellStyle name="20 % - Akzent2 7 4 2 5" xfId="2522" xr:uid="{43657780-1577-4D5D-8491-FD95B27778CB}"/>
    <cellStyle name="20 % - Akzent2 7 4 2 5 2" xfId="2523" xr:uid="{F734796E-7D3B-4C3E-A6C7-20859F4D8998}"/>
    <cellStyle name="20 % - Akzent2 7 4 2 5 3" xfId="2524" xr:uid="{8D54401F-B514-4F5E-9786-56F6189285A2}"/>
    <cellStyle name="20 % - Akzent2 7 4 2 5 4" xfId="2525" xr:uid="{C885F9AD-A274-4FC4-AE8A-CDACFA4B5E62}"/>
    <cellStyle name="20 % - Akzent2 7 4 2 5_Nucléaire" xfId="10165" xr:uid="{634E464A-E7E8-499C-8C5E-7DD9CD15E490}"/>
    <cellStyle name="20 % - Akzent2 7 4 2 6" xfId="2526" xr:uid="{1185ED50-195F-4C02-B8D6-039F6F8879F3}"/>
    <cellStyle name="20 % - Akzent2 7 4 2 7" xfId="2527" xr:uid="{67304BE0-61BE-4843-90EA-35339113C5A0}"/>
    <cellStyle name="20 % - Akzent2 7 4 2 8" xfId="2528" xr:uid="{81ABFF7E-1F6D-4FDC-8F09-7847179BB297}"/>
    <cellStyle name="20 % - Akzent2 7 4 2_Nucléaire" xfId="10154" xr:uid="{E79BBF03-7FE0-4415-8D82-7C8029CEB613}"/>
    <cellStyle name="20 % - Akzent2 7 4 3" xfId="2529" xr:uid="{264DAB53-E7E7-4973-A79C-B29C41C2C68B}"/>
    <cellStyle name="20 % - Akzent2 7 4 3 2" xfId="2530" xr:uid="{41123666-23DD-4AFC-90B0-3D0DE8B9D2E8}"/>
    <cellStyle name="20 % - Akzent2 7 4 3 2 2" xfId="2531" xr:uid="{E4B42F3A-23E0-4FC2-A241-98BF8E745C80}"/>
    <cellStyle name="20 % - Akzent2 7 4 3 2 2 2" xfId="2532" xr:uid="{C00593CF-06A6-484C-BB33-3B7AFBECCF23}"/>
    <cellStyle name="20 % - Akzent2 7 4 3 2 2 3" xfId="2533" xr:uid="{CA690A69-F6D2-4C1D-B4A2-4EE5C72E4B62}"/>
    <cellStyle name="20 % - Akzent2 7 4 3 2 2 4" xfId="2534" xr:uid="{CA9CCC01-DBE7-4EC7-B532-633C503BB6D2}"/>
    <cellStyle name="20 % - Akzent2 7 4 3 2 2_Nucléaire" xfId="10168" xr:uid="{C73DBD51-54F2-4A49-BAE2-CB78284C567B}"/>
    <cellStyle name="20 % - Akzent2 7 4 3 2 3" xfId="2535" xr:uid="{808A5A96-0F3F-4FCC-84B8-E29426F00509}"/>
    <cellStyle name="20 % - Akzent2 7 4 3 2 4" xfId="2536" xr:uid="{708FDAAF-DB33-46B2-AB16-EAF287D4EBC7}"/>
    <cellStyle name="20 % - Akzent2 7 4 3 2 5" xfId="2537" xr:uid="{051CA654-A33E-44D4-A4CD-76C4BFD0380E}"/>
    <cellStyle name="20 % - Akzent2 7 4 3 2_Nucléaire" xfId="10167" xr:uid="{59B8A92F-6835-4CB8-8FFC-F5A031DCBD8E}"/>
    <cellStyle name="20 % - Akzent2 7 4 3 3" xfId="2538" xr:uid="{34A070BD-F748-4F29-9180-A902EB1E78D8}"/>
    <cellStyle name="20 % - Akzent2 7 4 3 3 2" xfId="2539" xr:uid="{9BA0F954-7934-489B-83BD-3B2C455288CA}"/>
    <cellStyle name="20 % - Akzent2 7 4 3 3 2 2" xfId="2540" xr:uid="{00E874F8-5CD2-4193-B1AA-ED3F578A8EBE}"/>
    <cellStyle name="20 % - Akzent2 7 4 3 3 2 3" xfId="2541" xr:uid="{FAF8CF50-8D21-4953-997E-19113530731E}"/>
    <cellStyle name="20 % - Akzent2 7 4 3 3 2 4" xfId="2542" xr:uid="{27E6853F-BCEC-4B31-827C-D4EFA3EAE077}"/>
    <cellStyle name="20 % - Akzent2 7 4 3 3 2_Nucléaire" xfId="10170" xr:uid="{3D5FD266-2E09-4C4B-8881-986E26BCBE7A}"/>
    <cellStyle name="20 % - Akzent2 7 4 3 3 3" xfId="2543" xr:uid="{45162A81-A081-4707-82E3-DECA6E7775A5}"/>
    <cellStyle name="20 % - Akzent2 7 4 3 3 4" xfId="2544" xr:uid="{E34A7145-002F-4B2A-A6CF-00542961447B}"/>
    <cellStyle name="20 % - Akzent2 7 4 3 3 5" xfId="2545" xr:uid="{1593AB5A-D5E2-452F-AD72-4ED956AA4D2C}"/>
    <cellStyle name="20 % - Akzent2 7 4 3 3_Nucléaire" xfId="10169" xr:uid="{3989E252-5C96-44B1-B98A-42A58B03C939}"/>
    <cellStyle name="20 % - Akzent2 7 4 3 4" xfId="2546" xr:uid="{96CD9821-E693-4559-97A4-30EE73ECD17E}"/>
    <cellStyle name="20 % - Akzent2 7 4 3 4 2" xfId="2547" xr:uid="{2BFED13A-0C5E-4D6F-BA5B-A20B7D9B0043}"/>
    <cellStyle name="20 % - Akzent2 7 4 3 4 3" xfId="2548" xr:uid="{82BCDF6D-51DF-43D2-984D-0CFA69D010F4}"/>
    <cellStyle name="20 % - Akzent2 7 4 3 4 4" xfId="2549" xr:uid="{32D5BC2E-43E7-4D5B-88E3-79CE24DEB0D1}"/>
    <cellStyle name="20 % - Akzent2 7 4 3 4_Nucléaire" xfId="10171" xr:uid="{3925FC1F-400D-4002-975F-DDC2601E2559}"/>
    <cellStyle name="20 % - Akzent2 7 4 3 5" xfId="2550" xr:uid="{B9E12A0E-70E1-43BA-A60B-DF701288B9F9}"/>
    <cellStyle name="20 % - Akzent2 7 4 3 6" xfId="2551" xr:uid="{BAC3685A-3F16-49FA-89F3-3F27D5394983}"/>
    <cellStyle name="20 % - Akzent2 7 4 3 7" xfId="2552" xr:uid="{D5A08943-D7D8-44B3-B78D-E6F8F284163A}"/>
    <cellStyle name="20 % - Akzent2 7 4 3_Nucléaire" xfId="10166" xr:uid="{9BC8EA31-48D1-4C87-A343-C9C525C0A82E}"/>
    <cellStyle name="20 % - Akzent2 7 4 4" xfId="2553" xr:uid="{1C726B5A-A4F9-4367-9073-E62BBA0A4C5E}"/>
    <cellStyle name="20 % - Akzent2 7 4 4 2" xfId="2554" xr:uid="{6115DCB7-C097-49A9-89F3-4811DE62B953}"/>
    <cellStyle name="20 % - Akzent2 7 4 4 2 2" xfId="2555" xr:uid="{94B77C1F-BEE3-46D8-BAF8-EC2B5EA91958}"/>
    <cellStyle name="20 % - Akzent2 7 4 4 2 3" xfId="2556" xr:uid="{C0E0659B-F3D3-42C7-9C1D-80A421CDABE9}"/>
    <cellStyle name="20 % - Akzent2 7 4 4 2 4" xfId="2557" xr:uid="{B9C2C8E8-E0D3-4B3C-A123-D718B9636247}"/>
    <cellStyle name="20 % - Akzent2 7 4 4 2_Nucléaire" xfId="10173" xr:uid="{B82296B8-9B32-48BA-9F91-A4AAF5FB6249}"/>
    <cellStyle name="20 % - Akzent2 7 4 4 3" xfId="2558" xr:uid="{39E59C95-9ABA-49C0-8818-6D7E61E7B6B8}"/>
    <cellStyle name="20 % - Akzent2 7 4 4 4" xfId="2559" xr:uid="{98728FE5-3E09-4267-B7CE-C9A12135483E}"/>
    <cellStyle name="20 % - Akzent2 7 4 4 5" xfId="2560" xr:uid="{F0E7E2C9-174C-4D26-A4CD-2F3ECA49986B}"/>
    <cellStyle name="20 % - Akzent2 7 4 4_Nucléaire" xfId="10172" xr:uid="{B697C139-766D-4DA5-966B-220B3A981EA6}"/>
    <cellStyle name="20 % - Akzent2 7 4 5" xfId="2561" xr:uid="{86BC9CFC-3234-4001-8511-3D57D570E950}"/>
    <cellStyle name="20 % - Akzent2 7 4 5 2" xfId="2562" xr:uid="{3EF00F2F-1126-4EF5-B921-63201E2DA234}"/>
    <cellStyle name="20 % - Akzent2 7 4 5 2 2" xfId="2563" xr:uid="{F9CDEA95-9A95-4712-A499-24B57403D7B0}"/>
    <cellStyle name="20 % - Akzent2 7 4 5 2 3" xfId="2564" xr:uid="{CA81C217-D833-46E1-83E4-02EF0E0E8F7D}"/>
    <cellStyle name="20 % - Akzent2 7 4 5 2 4" xfId="2565" xr:uid="{3AEA5557-AB91-412C-AB46-918592BB4027}"/>
    <cellStyle name="20 % - Akzent2 7 4 5 2_Nucléaire" xfId="10175" xr:uid="{156CB6F6-0787-4419-B709-A3AA8AF66603}"/>
    <cellStyle name="20 % - Akzent2 7 4 5 3" xfId="2566" xr:uid="{AA0BB2C9-C79F-4229-A653-8FD108C55832}"/>
    <cellStyle name="20 % - Akzent2 7 4 5 4" xfId="2567" xr:uid="{DC52158C-14C5-4D57-A0D5-5278156E9399}"/>
    <cellStyle name="20 % - Akzent2 7 4 5 5" xfId="2568" xr:uid="{5EA54C5B-3C83-4B89-89EE-A774064AE644}"/>
    <cellStyle name="20 % - Akzent2 7 4 5_Nucléaire" xfId="10174" xr:uid="{40282B2B-D9D0-4A00-A8F9-A4FE15C491B9}"/>
    <cellStyle name="20 % - Akzent2 7 4 6" xfId="2569" xr:uid="{B9516BB4-EDE8-4E3C-92EB-EE83B61458F7}"/>
    <cellStyle name="20 % - Akzent2 7 4 6 2" xfId="2570" xr:uid="{7C6A4C5B-3A1D-4AED-AF78-DD13ADBAB44C}"/>
    <cellStyle name="20 % - Akzent2 7 4 6 3" xfId="2571" xr:uid="{A5B39CD9-3D6B-4510-B2EE-705C3584A687}"/>
    <cellStyle name="20 % - Akzent2 7 4 6 4" xfId="2572" xr:uid="{6BF83520-0AB5-48C1-AC36-BBFAB6B4C8E8}"/>
    <cellStyle name="20 % - Akzent2 7 4 6_Nucléaire" xfId="10176" xr:uid="{74177FDD-153A-4353-B550-616B7BE299E9}"/>
    <cellStyle name="20 % - Akzent2 7 4 7" xfId="2573" xr:uid="{0B7E9BDE-7C62-4D45-B9FA-853321219BFF}"/>
    <cellStyle name="20 % - Akzent2 7 4 8" xfId="2574" xr:uid="{700341B4-3040-4ED0-BF64-AAD4D4AC2EAF}"/>
    <cellStyle name="20 % - Akzent2 7 4 9" xfId="2575" xr:uid="{6E6A5A14-89D6-4954-8C8F-7369E7B40341}"/>
    <cellStyle name="20 % - Akzent2 7 4_Nucléaire" xfId="10153" xr:uid="{5F8D5197-FE44-4329-AEBC-DF3986F6205C}"/>
    <cellStyle name="20 % - Akzent2 7 5" xfId="2576" xr:uid="{04FD79A4-FD31-48C2-91E5-3C6ADF5DA827}"/>
    <cellStyle name="20 % - Akzent2 7 5 2" xfId="2577" xr:uid="{3DD54474-8892-4C84-93E1-E14E9295D04C}"/>
    <cellStyle name="20 % - Akzent2 7 5 2 2" xfId="2578" xr:uid="{D434B162-7A28-48B9-9920-BC4EAB088120}"/>
    <cellStyle name="20 % - Akzent2 7 5 2_Nucléaire" xfId="10178" xr:uid="{81A96877-0ADB-444C-A279-D5DD60A86E5C}"/>
    <cellStyle name="20 % - Akzent2 7 5 3" xfId="2579" xr:uid="{23568E76-68EF-4A15-AD60-5F6704F6A7E3}"/>
    <cellStyle name="20 % - Akzent2 7 5_Nucléaire" xfId="10177" xr:uid="{82FE5EA1-3E7D-4690-B69A-604D28003D24}"/>
    <cellStyle name="20 % - Akzent2 7 6" xfId="2580" xr:uid="{B071DF32-26AD-4111-A514-E311E502238C}"/>
    <cellStyle name="20 % - Akzent2 7 6 2" xfId="2581" xr:uid="{A2F2BC74-805F-402C-BA43-58EF7F25EE12}"/>
    <cellStyle name="20 % - Akzent2 7 6 2 2" xfId="2582" xr:uid="{2D56A588-D297-46BA-9361-C689BF934770}"/>
    <cellStyle name="20 % - Akzent2 7 6 2_Nucléaire" xfId="10180" xr:uid="{4327E6CD-C2FB-45A3-B520-0168F664D073}"/>
    <cellStyle name="20 % - Akzent2 7 6 3" xfId="2583" xr:uid="{D3E52493-24A3-45D9-B934-F5977B8686CE}"/>
    <cellStyle name="20 % - Akzent2 7 6_Nucléaire" xfId="10179" xr:uid="{9192B18B-D657-4DF5-BF59-942034604C0A}"/>
    <cellStyle name="20 % - Akzent2 7 7" xfId="2584" xr:uid="{CC107F88-EB85-4E5E-8E70-22EF270F0F11}"/>
    <cellStyle name="20 % - Akzent2 7 7 2" xfId="2585" xr:uid="{D98F12D0-4409-4728-8604-5DE30C4DA782}"/>
    <cellStyle name="20 % - Akzent2 7 7_Nucléaire" xfId="10181" xr:uid="{C4A0835C-345B-4F57-A389-11CF58612334}"/>
    <cellStyle name="20 % - Akzent2 7 8" xfId="2586" xr:uid="{7068DD64-2253-4BB3-A580-850121E3BA4F}"/>
    <cellStyle name="20 % - Akzent2 7 9" xfId="2587" xr:uid="{FD3BA320-41AE-4843-BF66-D8630A277B58}"/>
    <cellStyle name="20 % - Akzent2 7_Nucléaire" xfId="10131" xr:uid="{EAFBB235-2166-49CE-9949-DE7114270D83}"/>
    <cellStyle name="20 % - Akzent2 8" xfId="2588" xr:uid="{34E480DC-C49D-48C3-A386-103B9F875CC7}"/>
    <cellStyle name="20 % - Akzent2 8 2" xfId="2589" xr:uid="{5764979D-91B4-4AAF-9241-A5090BFBA7D5}"/>
    <cellStyle name="20 % - Akzent2 8 2 2" xfId="2590" xr:uid="{897AB3A1-6EB8-4A9D-9FC4-FDCA4CA35A67}"/>
    <cellStyle name="20 % - Akzent2 8 2 2 2" xfId="2591" xr:uid="{2CC3972F-4920-4995-BA29-AA1CD5FCA379}"/>
    <cellStyle name="20 % - Akzent2 8 2 2 2 2" xfId="2592" xr:uid="{D640B643-2AB3-4300-AA3E-59EAF3E5FAEE}"/>
    <cellStyle name="20 % - Akzent2 8 2 2 2_Nucléaire" xfId="10185" xr:uid="{167F16E4-9D26-457F-A1E0-86EBAFC663E1}"/>
    <cellStyle name="20 % - Akzent2 8 2 2 3" xfId="2593" xr:uid="{4B2416A9-481B-4151-B26B-0E8435ED3BB3}"/>
    <cellStyle name="20 % - Akzent2 8 2 2 4" xfId="2594" xr:uid="{F469B7B2-91B2-4E8A-9C89-93177E5F329C}"/>
    <cellStyle name="20 % - Akzent2 8 2 2 5" xfId="2595" xr:uid="{5D882105-6168-4A9F-AFA6-38D776459BD9}"/>
    <cellStyle name="20 % - Akzent2 8 2 2 5 2" xfId="2596" xr:uid="{91A7E848-EEDA-47F3-B6CC-5DD1AC7CB748}"/>
    <cellStyle name="20 % - Akzent2 8 2 2 5_Nucléaire" xfId="10186" xr:uid="{FD4A37EF-99E0-4D02-966D-121B98416A10}"/>
    <cellStyle name="20 % - Akzent2 8 2 2_Nucléaire" xfId="10184" xr:uid="{3902AAFE-D845-4988-B149-B7D1E578530E}"/>
    <cellStyle name="20 % - Akzent2 8 2 3" xfId="2597" xr:uid="{5916F6BB-F966-4447-912B-7879B8BAE6B4}"/>
    <cellStyle name="20 % - Akzent2 8 2 3 2" xfId="2598" xr:uid="{E57249D4-DFCA-478B-9D79-E5541719BF1C}"/>
    <cellStyle name="20 % - Akzent2 8 2 3 2 2" xfId="2599" xr:uid="{E4753063-E055-43D2-9A53-5F51B575DCE1}"/>
    <cellStyle name="20 % - Akzent2 8 2 3 2_Nucléaire" xfId="10188" xr:uid="{8C6E1F47-DAF2-4FD9-A3D2-8189EF7183C8}"/>
    <cellStyle name="20 % - Akzent2 8 2 3 3" xfId="2600" xr:uid="{D6B7AF5B-281E-4175-ACAD-422D78543AC5}"/>
    <cellStyle name="20 % - Akzent2 8 2 3_Nucléaire" xfId="10187" xr:uid="{52E6FC1D-8AE3-4481-B18B-132274121D84}"/>
    <cellStyle name="20 % - Akzent2 8 2 4" xfId="2601" xr:uid="{5C6A03FD-D409-42D8-90CE-FEFA3D217A99}"/>
    <cellStyle name="20 % - Akzent2 8 2 4 2" xfId="2602" xr:uid="{C343DA31-0AAA-4F80-92DC-C0CB550055BC}"/>
    <cellStyle name="20 % - Akzent2 8 2 4_Nucléaire" xfId="10189" xr:uid="{A3A87C20-B984-49E0-8F40-EF2EBA042783}"/>
    <cellStyle name="20 % - Akzent2 8 2 5" xfId="2603" xr:uid="{F45EC680-B39D-4CC0-BBB1-DD0965154A95}"/>
    <cellStyle name="20 % - Akzent2 8 2 6" xfId="2604" xr:uid="{D73429D5-14B5-4B2F-A92B-00BA4F96C1D0}"/>
    <cellStyle name="20 % - Akzent2 8 2 7" xfId="2605" xr:uid="{F09F14F4-8962-4C6F-859A-F7BCDA0803E1}"/>
    <cellStyle name="20 % - Akzent2 8 2 7 2" xfId="2606" xr:uid="{7C1ACBEF-7C44-40CF-AB5F-0FC05FCF5CF6}"/>
    <cellStyle name="20 % - Akzent2 8 2 7_Nucléaire" xfId="10190" xr:uid="{B6A90321-382C-49D4-ADEF-DA575ED64529}"/>
    <cellStyle name="20 % - Akzent2 8 2_Nucléaire" xfId="10183" xr:uid="{CD0BB5E0-34A5-45F0-974D-4B6FF7792487}"/>
    <cellStyle name="20 % - Akzent2 8 3" xfId="2607" xr:uid="{142FD9B4-BA92-40F5-A6D0-E19B0070FF11}"/>
    <cellStyle name="20 % - Akzent2 8 3 2" xfId="2608" xr:uid="{EF918577-B09A-4A32-B3EA-FE5EA30EAC81}"/>
    <cellStyle name="20 % - Akzent2 8 3 2 2" xfId="2609" xr:uid="{8F50D63F-8CC5-4E67-AA40-0353726778CD}"/>
    <cellStyle name="20 % - Akzent2 8 3 2 2 2" xfId="2610" xr:uid="{F2FEAD44-4EF8-4F32-90C0-75248B61B423}"/>
    <cellStyle name="20 % - Akzent2 8 3 2 2 2 2" xfId="2611" xr:uid="{D935E1AD-05A7-4C78-BC48-3F4D323A2FC4}"/>
    <cellStyle name="20 % - Akzent2 8 3 2 2 2 2 2" xfId="2612" xr:uid="{D468630E-4DA1-4B60-9F05-B2FDC55BEF7F}"/>
    <cellStyle name="20 % - Akzent2 8 3 2 2 2 2 3" xfId="2613" xr:uid="{5DDA1A6E-F475-462C-8319-293451B8BA94}"/>
    <cellStyle name="20 % - Akzent2 8 3 2 2 2 2 4" xfId="2614" xr:uid="{BBC8D396-5784-4931-B7F4-BF8E0AA61288}"/>
    <cellStyle name="20 % - Akzent2 8 3 2 2 2 2_Nucléaire" xfId="10195" xr:uid="{A27F49A0-15B8-469E-935C-BA72793C6D60}"/>
    <cellStyle name="20 % - Akzent2 8 3 2 2 2 3" xfId="2615" xr:uid="{1613DA2F-F3DF-4D6C-BEEE-9CC207802B49}"/>
    <cellStyle name="20 % - Akzent2 8 3 2 2 2 4" xfId="2616" xr:uid="{35A1F5F0-8083-4B64-8E21-2C11AE2417E8}"/>
    <cellStyle name="20 % - Akzent2 8 3 2 2 2 5" xfId="2617" xr:uid="{B735F0BB-F15F-4317-BDE5-EB31DFB0376F}"/>
    <cellStyle name="20 % - Akzent2 8 3 2 2 2_Nucléaire" xfId="10194" xr:uid="{94A15A73-C065-4771-B1FA-3D6102DB3F37}"/>
    <cellStyle name="20 % - Akzent2 8 3 2 2 3" xfId="2618" xr:uid="{9FFBC4DC-BDB5-4351-ACD3-7F3835BEF54F}"/>
    <cellStyle name="20 % - Akzent2 8 3 2 2 3 2" xfId="2619" xr:uid="{9E0535EF-F567-4862-AAAB-21BE02DCF47E}"/>
    <cellStyle name="20 % - Akzent2 8 3 2 2 3 2 2" xfId="2620" xr:uid="{22C05C15-B750-42E6-819F-230C480C6523}"/>
    <cellStyle name="20 % - Akzent2 8 3 2 2 3 2 3" xfId="2621" xr:uid="{F70405F0-60B0-4892-82AF-7BC276BF3575}"/>
    <cellStyle name="20 % - Akzent2 8 3 2 2 3 2 4" xfId="2622" xr:uid="{AB463EA6-7B43-4449-9735-55CC54547A27}"/>
    <cellStyle name="20 % - Akzent2 8 3 2 2 3 2_Nucléaire" xfId="10197" xr:uid="{5FB11649-0081-4E6B-8DB7-A3AF44016953}"/>
    <cellStyle name="20 % - Akzent2 8 3 2 2 3 3" xfId="2623" xr:uid="{7C071705-CBAA-445E-A930-EFCCB476E5EE}"/>
    <cellStyle name="20 % - Akzent2 8 3 2 2 3 4" xfId="2624" xr:uid="{A334727C-B6F6-499B-A37B-B3E48C5ACB5D}"/>
    <cellStyle name="20 % - Akzent2 8 3 2 2 3 5" xfId="2625" xr:uid="{3A9307E6-8579-4C0B-869B-447D54FB617E}"/>
    <cellStyle name="20 % - Akzent2 8 3 2 2 3_Nucléaire" xfId="10196" xr:uid="{E445F626-EC9E-49E3-9ADE-015B1E8251F6}"/>
    <cellStyle name="20 % - Akzent2 8 3 2 2 4" xfId="2626" xr:uid="{1300EE0C-BA19-402F-ADCD-0DECD15AF347}"/>
    <cellStyle name="20 % - Akzent2 8 3 2 2 4 2" xfId="2627" xr:uid="{69E1B607-DB93-4D8D-B08E-A37EE2AC640F}"/>
    <cellStyle name="20 % - Akzent2 8 3 2 2 4 3" xfId="2628" xr:uid="{34D058D4-2BEF-4569-92DA-4CD01D13C379}"/>
    <cellStyle name="20 % - Akzent2 8 3 2 2 4 4" xfId="2629" xr:uid="{189B5A9D-7975-4219-82CE-9E399DE8E1C6}"/>
    <cellStyle name="20 % - Akzent2 8 3 2 2 4_Nucléaire" xfId="10198" xr:uid="{7F749B27-9A3F-48B8-8919-4F763B282554}"/>
    <cellStyle name="20 % - Akzent2 8 3 2 2 5" xfId="2630" xr:uid="{F5805585-D4D7-4691-A0BB-E962B58E1170}"/>
    <cellStyle name="20 % - Akzent2 8 3 2 2 6" xfId="2631" xr:uid="{FA3A3AAD-AB80-4E76-BDF9-16EFC0A178FA}"/>
    <cellStyle name="20 % - Akzent2 8 3 2 2 7" xfId="2632" xr:uid="{B36B78C5-216A-4D95-97F9-94E43CF93596}"/>
    <cellStyle name="20 % - Akzent2 8 3 2 2_Nucléaire" xfId="10193" xr:uid="{701FB976-2F5A-4FE8-B755-41156E3A9DDA}"/>
    <cellStyle name="20 % - Akzent2 8 3 2 3" xfId="2633" xr:uid="{F79032D8-294F-4876-81AC-6B7E42CC990C}"/>
    <cellStyle name="20 % - Akzent2 8 3 2 3 2" xfId="2634" xr:uid="{8ECFDA1C-6C1A-486A-A471-08BD667E447E}"/>
    <cellStyle name="20 % - Akzent2 8 3 2 3 2 2" xfId="2635" xr:uid="{382ADB3C-99EE-46A4-AB8D-BF8CD6D3C41E}"/>
    <cellStyle name="20 % - Akzent2 8 3 2 3 2 3" xfId="2636" xr:uid="{FEB807B3-AE01-48EC-9C0B-5CED169A8FD6}"/>
    <cellStyle name="20 % - Akzent2 8 3 2 3 2 4" xfId="2637" xr:uid="{83174CE8-F785-473A-87D0-546B09248460}"/>
    <cellStyle name="20 % - Akzent2 8 3 2 3 2_Nucléaire" xfId="10200" xr:uid="{75495D76-8B05-4F5D-8EAF-70E886942431}"/>
    <cellStyle name="20 % - Akzent2 8 3 2 3 3" xfId="2638" xr:uid="{62B62E9D-4988-4F94-AAEB-37AEE028BA07}"/>
    <cellStyle name="20 % - Akzent2 8 3 2 3 4" xfId="2639" xr:uid="{8D2BE9E5-B95A-44B4-BA1C-73DA514273CF}"/>
    <cellStyle name="20 % - Akzent2 8 3 2 3 5" xfId="2640" xr:uid="{07CF2AAC-0218-40F2-847A-53C1B87DFB03}"/>
    <cellStyle name="20 % - Akzent2 8 3 2 3_Nucléaire" xfId="10199" xr:uid="{A7E44525-5CC6-4F5E-B0CD-779A69FEB444}"/>
    <cellStyle name="20 % - Akzent2 8 3 2 4" xfId="2641" xr:uid="{BF2A5AD8-6A8F-417F-A79F-D527E06B2223}"/>
    <cellStyle name="20 % - Akzent2 8 3 2 4 2" xfId="2642" xr:uid="{53402485-5C70-4D49-B38B-E52D772B7741}"/>
    <cellStyle name="20 % - Akzent2 8 3 2 4 2 2" xfId="2643" xr:uid="{E46CE2DD-2C50-4341-802F-231A5A4767E7}"/>
    <cellStyle name="20 % - Akzent2 8 3 2 4 2 3" xfId="2644" xr:uid="{E041A8F4-7321-4C40-BACF-0FEC7BCFD964}"/>
    <cellStyle name="20 % - Akzent2 8 3 2 4 2 4" xfId="2645" xr:uid="{F3866D21-EEF8-4660-A7DB-C90663EA2AAA}"/>
    <cellStyle name="20 % - Akzent2 8 3 2 4 2_Nucléaire" xfId="10202" xr:uid="{82EC32DF-49D9-4C4A-AC38-AA9F3C195F8A}"/>
    <cellStyle name="20 % - Akzent2 8 3 2 4 3" xfId="2646" xr:uid="{28AB8EE9-F61C-42E9-BDC9-F2B15FD05A9E}"/>
    <cellStyle name="20 % - Akzent2 8 3 2 4 4" xfId="2647" xr:uid="{07C374AC-57D3-42CE-8F57-EC1B34B98B48}"/>
    <cellStyle name="20 % - Akzent2 8 3 2 4 5" xfId="2648" xr:uid="{82783D3F-97C5-4FCC-9016-74E34839551E}"/>
    <cellStyle name="20 % - Akzent2 8 3 2 4_Nucléaire" xfId="10201" xr:uid="{E7B1C28E-59F0-44E6-BF12-2D660C85D313}"/>
    <cellStyle name="20 % - Akzent2 8 3 2 5" xfId="2649" xr:uid="{1A0AD61E-FFDC-4191-8EA6-69E19AA59AAD}"/>
    <cellStyle name="20 % - Akzent2 8 3 2 5 2" xfId="2650" xr:uid="{F4BD5CFB-9D9C-4227-9522-88C75CE52146}"/>
    <cellStyle name="20 % - Akzent2 8 3 2 5 3" xfId="2651" xr:uid="{E5A74B72-ECF8-414B-A3C3-D5998F0204A1}"/>
    <cellStyle name="20 % - Akzent2 8 3 2 5 4" xfId="2652" xr:uid="{9C8239B2-ACF9-499B-BB7A-2E87FA5BEE53}"/>
    <cellStyle name="20 % - Akzent2 8 3 2 5_Nucléaire" xfId="10203" xr:uid="{8AC18E46-EA38-441D-B111-5AB45553EA0D}"/>
    <cellStyle name="20 % - Akzent2 8 3 2 6" xfId="2653" xr:uid="{4C689824-F8AF-4DE0-9D9F-FDE63BE07CC2}"/>
    <cellStyle name="20 % - Akzent2 8 3 2 7" xfId="2654" xr:uid="{1D7401F9-48D5-4342-800C-EC2686D7CF27}"/>
    <cellStyle name="20 % - Akzent2 8 3 2 8" xfId="2655" xr:uid="{C9EDC775-9A17-4A77-A1F6-017F250A7460}"/>
    <cellStyle name="20 % - Akzent2 8 3 2_Nucléaire" xfId="10192" xr:uid="{21CF6DFF-EDCB-4EEA-B782-BBF15B74372F}"/>
    <cellStyle name="20 % - Akzent2 8 3 3" xfId="2656" xr:uid="{218A3D72-15A1-46B0-A1FD-901748AB1744}"/>
    <cellStyle name="20 % - Akzent2 8 3 3 2" xfId="2657" xr:uid="{66B24F1F-7DD6-40B6-986A-A1DE2DBEC7FC}"/>
    <cellStyle name="20 % - Akzent2 8 3 3 2 2" xfId="2658" xr:uid="{04A473CB-C8A4-4DC3-BE06-B7F1D831E570}"/>
    <cellStyle name="20 % - Akzent2 8 3 3 2 2 2" xfId="2659" xr:uid="{C2740425-147E-4BA0-9F98-A59DA3A0F2FA}"/>
    <cellStyle name="20 % - Akzent2 8 3 3 2 2 3" xfId="2660" xr:uid="{C22ECA9D-F708-41C3-9438-523EB30B815B}"/>
    <cellStyle name="20 % - Akzent2 8 3 3 2 2 4" xfId="2661" xr:uid="{684A6D0C-1BA9-46B6-A538-C8173D843130}"/>
    <cellStyle name="20 % - Akzent2 8 3 3 2 2_Nucléaire" xfId="10206" xr:uid="{8B653221-4B75-46AC-9785-5CA6FD44BBCF}"/>
    <cellStyle name="20 % - Akzent2 8 3 3 2 3" xfId="2662" xr:uid="{E5156259-7291-42ED-9F86-B6A4E257E2CE}"/>
    <cellStyle name="20 % - Akzent2 8 3 3 2 4" xfId="2663" xr:uid="{1E4CA88C-6E57-4BFA-9B0F-D80890D4C077}"/>
    <cellStyle name="20 % - Akzent2 8 3 3 2 5" xfId="2664" xr:uid="{B5374CB3-3030-4CEB-BF58-8DF5611CFECA}"/>
    <cellStyle name="20 % - Akzent2 8 3 3 2_Nucléaire" xfId="10205" xr:uid="{AB085CC5-C90D-4E27-856E-829AF350E3CA}"/>
    <cellStyle name="20 % - Akzent2 8 3 3 3" xfId="2665" xr:uid="{900BD4C5-9D4E-449B-BDFB-1AF04644F601}"/>
    <cellStyle name="20 % - Akzent2 8 3 3 3 2" xfId="2666" xr:uid="{FB78EEC9-D97A-4B23-98F2-5F97B8D21CAD}"/>
    <cellStyle name="20 % - Akzent2 8 3 3 3 2 2" xfId="2667" xr:uid="{22DAA5B4-7B2D-41B4-8414-2BC75AFF301B}"/>
    <cellStyle name="20 % - Akzent2 8 3 3 3 2 3" xfId="2668" xr:uid="{5CC0223F-23D6-4530-A910-5AB3F898C3AA}"/>
    <cellStyle name="20 % - Akzent2 8 3 3 3 2 4" xfId="2669" xr:uid="{F4692916-8B82-47DD-ACCC-ABB230220EA6}"/>
    <cellStyle name="20 % - Akzent2 8 3 3 3 2_Nucléaire" xfId="10208" xr:uid="{AC79B7FE-5209-4688-A557-1D795AEB89F2}"/>
    <cellStyle name="20 % - Akzent2 8 3 3 3 3" xfId="2670" xr:uid="{54727A50-E21E-42D5-8971-9A3C7AEE53AB}"/>
    <cellStyle name="20 % - Akzent2 8 3 3 3 4" xfId="2671" xr:uid="{8BB0B304-5C5B-44B9-AF1B-F8C4768C4101}"/>
    <cellStyle name="20 % - Akzent2 8 3 3 3 5" xfId="2672" xr:uid="{7894CEA1-4366-4749-B3F4-2E0E2140DC2A}"/>
    <cellStyle name="20 % - Akzent2 8 3 3 3_Nucléaire" xfId="10207" xr:uid="{117BD7BD-B6F1-487F-A37A-A979B925C097}"/>
    <cellStyle name="20 % - Akzent2 8 3 3 4" xfId="2673" xr:uid="{655AA3FC-A8A0-4B33-8F33-6F16FA6775C3}"/>
    <cellStyle name="20 % - Akzent2 8 3 3 4 2" xfId="2674" xr:uid="{6FF40ED1-2E0A-4A79-B2EA-BABB0C27B673}"/>
    <cellStyle name="20 % - Akzent2 8 3 3 4 3" xfId="2675" xr:uid="{9C909899-6C4B-48FD-ACBA-87893AA89DCA}"/>
    <cellStyle name="20 % - Akzent2 8 3 3 4 4" xfId="2676" xr:uid="{167536E2-1506-4DBD-BB7F-916245F3CCAC}"/>
    <cellStyle name="20 % - Akzent2 8 3 3 4_Nucléaire" xfId="10209" xr:uid="{799B9295-F1F9-494F-BC76-8228586B9E63}"/>
    <cellStyle name="20 % - Akzent2 8 3 3 5" xfId="2677" xr:uid="{6B8B8E65-C6E2-4769-BE58-AEAA5E9CCA5F}"/>
    <cellStyle name="20 % - Akzent2 8 3 3 6" xfId="2678" xr:uid="{FDE5CC77-498C-4890-A497-52E895541C65}"/>
    <cellStyle name="20 % - Akzent2 8 3 3 7" xfId="2679" xr:uid="{00D74AB2-7806-4118-A8B8-308CA1C85547}"/>
    <cellStyle name="20 % - Akzent2 8 3 3_Nucléaire" xfId="10204" xr:uid="{BBCBF915-7657-4E6F-93A0-886B253EC230}"/>
    <cellStyle name="20 % - Akzent2 8 3 4" xfId="2680" xr:uid="{40482798-4246-414D-8CCE-EDE7257CB455}"/>
    <cellStyle name="20 % - Akzent2 8 3 4 2" xfId="2681" xr:uid="{FF58D183-56D5-4F70-A177-F8D092F09FCF}"/>
    <cellStyle name="20 % - Akzent2 8 3 4 2 2" xfId="2682" xr:uid="{0783A0E6-93B8-4CEC-9322-8485B5391DCC}"/>
    <cellStyle name="20 % - Akzent2 8 3 4 2 3" xfId="2683" xr:uid="{63F30D62-3B13-42EB-B651-38E0163044EC}"/>
    <cellStyle name="20 % - Akzent2 8 3 4 2 4" xfId="2684" xr:uid="{8F19F0B7-4390-4456-9EFB-83AB53FC108E}"/>
    <cellStyle name="20 % - Akzent2 8 3 4 2_Nucléaire" xfId="10211" xr:uid="{44503F0D-94CE-4A73-9F18-D521A9140432}"/>
    <cellStyle name="20 % - Akzent2 8 3 4 3" xfId="2685" xr:uid="{A9BFB2FB-2395-4A2B-9DC7-24B464AE7050}"/>
    <cellStyle name="20 % - Akzent2 8 3 4 4" xfId="2686" xr:uid="{61A40D94-E9DD-4EF8-B60F-E0EB4552A4AC}"/>
    <cellStyle name="20 % - Akzent2 8 3 4 5" xfId="2687" xr:uid="{2F32204E-093B-4213-9115-AE9531CC5459}"/>
    <cellStyle name="20 % - Akzent2 8 3 4_Nucléaire" xfId="10210" xr:uid="{09BF1A35-3946-46A8-A81D-30642782FB45}"/>
    <cellStyle name="20 % - Akzent2 8 3 5" xfId="2688" xr:uid="{0959F0C6-FCE9-4747-B380-25B6F364D576}"/>
    <cellStyle name="20 % - Akzent2 8 3 5 2" xfId="2689" xr:uid="{1BC29437-7076-4491-8475-340A84A14E81}"/>
    <cellStyle name="20 % - Akzent2 8 3 5 2 2" xfId="2690" xr:uid="{AF557FB9-683F-42A4-9D9F-0BA5758484D8}"/>
    <cellStyle name="20 % - Akzent2 8 3 5 2 3" xfId="2691" xr:uid="{9109921A-16E9-461F-848F-1BEE93337D2C}"/>
    <cellStyle name="20 % - Akzent2 8 3 5 2 4" xfId="2692" xr:uid="{4D38104D-3E46-46ED-A40C-2F928E00EDB2}"/>
    <cellStyle name="20 % - Akzent2 8 3 5 2_Nucléaire" xfId="10213" xr:uid="{08C6220F-21C3-4FB1-BF54-E8CD5ED7F756}"/>
    <cellStyle name="20 % - Akzent2 8 3 5 3" xfId="2693" xr:uid="{8C2E1C4B-AF8D-4A8C-8AD1-547986EB842C}"/>
    <cellStyle name="20 % - Akzent2 8 3 5 4" xfId="2694" xr:uid="{42C58E69-5273-4A09-BBF7-1763B8AAE42F}"/>
    <cellStyle name="20 % - Akzent2 8 3 5 5" xfId="2695" xr:uid="{8498C460-E67C-4C26-8826-F35A8DD691C8}"/>
    <cellStyle name="20 % - Akzent2 8 3 5_Nucléaire" xfId="10212" xr:uid="{63A9368C-DF48-4018-95FA-B7E1771DC783}"/>
    <cellStyle name="20 % - Akzent2 8 3 6" xfId="2696" xr:uid="{1EF68997-C440-48C1-BE35-D92B4034F8C1}"/>
    <cellStyle name="20 % - Akzent2 8 3 6 2" xfId="2697" xr:uid="{4D41713D-3A8F-44F3-B6FC-65A0A2975ED1}"/>
    <cellStyle name="20 % - Akzent2 8 3 6 3" xfId="2698" xr:uid="{8BB5F9E1-C3A6-4EBB-8FC4-39FF1DF79F46}"/>
    <cellStyle name="20 % - Akzent2 8 3 6 4" xfId="2699" xr:uid="{83D1ACA1-8D6B-442E-AF87-797007048444}"/>
    <cellStyle name="20 % - Akzent2 8 3 6_Nucléaire" xfId="10214" xr:uid="{C87A64B8-5822-4220-8918-8488DA9A9908}"/>
    <cellStyle name="20 % - Akzent2 8 3 7" xfId="2700" xr:uid="{A87C3D11-4CC0-4301-A200-5A8AFF27ED9D}"/>
    <cellStyle name="20 % - Akzent2 8 3 8" xfId="2701" xr:uid="{E4427815-3CA9-4828-8453-327CB0FDD829}"/>
    <cellStyle name="20 % - Akzent2 8 3 9" xfId="2702" xr:uid="{3ED3CB3B-E7FE-4FEB-B0CF-D3D7F288028E}"/>
    <cellStyle name="20 % - Akzent2 8 3_Nucléaire" xfId="10191" xr:uid="{DB4490BB-36C8-4DDB-8DE8-9A4C8987C12B}"/>
    <cellStyle name="20 % - Akzent2 8 4" xfId="2703" xr:uid="{C3437B43-D931-4ED2-8495-2F37DCD80EB9}"/>
    <cellStyle name="20 % - Akzent2 8 4 2" xfId="2704" xr:uid="{DA0DE2F8-59F6-4894-ABB4-45E68B5E7AE5}"/>
    <cellStyle name="20 % - Akzent2 8 4 2 2" xfId="2705" xr:uid="{DBC6BE40-C148-4D80-A2A6-17E792A21DFC}"/>
    <cellStyle name="20 % - Akzent2 8 4 2_Nucléaire" xfId="10216" xr:uid="{991BFF45-1B69-491E-B5A5-FB8137752846}"/>
    <cellStyle name="20 % - Akzent2 8 4 3" xfId="2706" xr:uid="{B6D3AD90-BD5E-4343-879E-03B7C8BA32AD}"/>
    <cellStyle name="20 % - Akzent2 8 4_Nucléaire" xfId="10215" xr:uid="{15DA1B1C-BAFD-48C7-A4D7-4835B252E227}"/>
    <cellStyle name="20 % - Akzent2 8 5" xfId="2707" xr:uid="{86E8D65C-A391-4E73-BB4F-D1BFDC6ADB02}"/>
    <cellStyle name="20 % - Akzent2 8 5 2" xfId="2708" xr:uid="{1EB46BFA-DBD5-4DB7-A0C3-FFC97973B06C}"/>
    <cellStyle name="20 % - Akzent2 8 5 2 2" xfId="2709" xr:uid="{11DF0327-DB9C-4783-A935-34F4AD55F892}"/>
    <cellStyle name="20 % - Akzent2 8 5 2_Nucléaire" xfId="10218" xr:uid="{CB22A1E3-174A-44FC-BC14-CE89AA52F086}"/>
    <cellStyle name="20 % - Akzent2 8 5 3" xfId="2710" xr:uid="{BC858684-BCE9-4EAF-8AB7-D4A3A84A81B7}"/>
    <cellStyle name="20 % - Akzent2 8 5_Nucléaire" xfId="10217" xr:uid="{0D4D145D-31A5-402E-951C-A7B8E88F1322}"/>
    <cellStyle name="20 % - Akzent2 8 6" xfId="2711" xr:uid="{81933EC3-14CA-4865-AC7C-102923896C53}"/>
    <cellStyle name="20 % - Akzent2 8 6 2" xfId="2712" xr:uid="{34C2707F-1987-431C-B438-BF47C7B0822A}"/>
    <cellStyle name="20 % - Akzent2 8 6_Nucléaire" xfId="10219" xr:uid="{E558863F-3FD0-46B7-B586-D75B2DBEF5C3}"/>
    <cellStyle name="20 % - Akzent2 8 7" xfId="2713" xr:uid="{FA688D31-CDA6-4F2D-98A6-7AE808F08CD4}"/>
    <cellStyle name="20 % - Akzent2 8 8" xfId="2714" xr:uid="{61AF579F-D264-4683-BD5B-D7636D2DBCA7}"/>
    <cellStyle name="20 % - Akzent2 8_Nucléaire" xfId="10182" xr:uid="{2B72E63C-C528-41E0-83F8-E64F6B3A3A11}"/>
    <cellStyle name="20 % - Akzent2 9" xfId="2715" xr:uid="{09177AB3-2795-4189-A3B9-D5A5D114FC6D}"/>
    <cellStyle name="20 % - Akzent2 9 2" xfId="2716" xr:uid="{48FCD0C8-10FC-457C-8CCC-9EFDB821ACE1}"/>
    <cellStyle name="20 % - Akzent2 9 2 2" xfId="2717" xr:uid="{BC82C5A2-7089-4752-B354-DC192BE17A1B}"/>
    <cellStyle name="20 % - Akzent2 9 2 2 2" xfId="2718" xr:uid="{C245B159-CB5D-4790-B88C-882D86FDF85A}"/>
    <cellStyle name="20 % - Akzent2 9 2 2_Nucléaire" xfId="10222" xr:uid="{63CB8350-BCD3-4579-86F2-B6F7A20A29F5}"/>
    <cellStyle name="20 % - Akzent2 9 2 3" xfId="2719" xr:uid="{6FDA1BB8-2EC1-4E3E-902D-0CE46965D136}"/>
    <cellStyle name="20 % - Akzent2 9 2_Nucléaire" xfId="10221" xr:uid="{B376C3D3-2B6D-4329-8DFB-A2A2CFB9A9DD}"/>
    <cellStyle name="20 % - Akzent2 9 3" xfId="2720" xr:uid="{9129ED9C-DA85-4A6C-946A-5C7ACB10AF95}"/>
    <cellStyle name="20 % - Akzent2 9 3 2" xfId="2721" xr:uid="{F7E2DA4F-BC6B-4DC8-8361-3F634D85A831}"/>
    <cellStyle name="20 % - Akzent2 9 3 2 2" xfId="2722" xr:uid="{D3B1CAC5-1AFA-47CE-9724-5A01BC423903}"/>
    <cellStyle name="20 % - Akzent2 9 3 2_Nucléaire" xfId="10224" xr:uid="{60446280-0FDA-4BC0-8216-1178B1C04B13}"/>
    <cellStyle name="20 % - Akzent2 9 3 3" xfId="2723" xr:uid="{611A4918-6770-45B5-931E-258323CBC508}"/>
    <cellStyle name="20 % - Akzent2 9 3_Nucléaire" xfId="10223" xr:uid="{CC759861-2003-44D5-BD22-07678BE0B2B1}"/>
    <cellStyle name="20 % - Akzent2 9 4" xfId="2724" xr:uid="{36BD25A8-4076-4118-8AD2-F84B4AE1D486}"/>
    <cellStyle name="20 % - Akzent2 9 4 2" xfId="2725" xr:uid="{5A4949B8-1945-4812-AD06-BB3EAE73B65E}"/>
    <cellStyle name="20 % - Akzent2 9 4_Nucléaire" xfId="10225" xr:uid="{3EA2C3FB-80D9-43B8-9168-93E59188E164}"/>
    <cellStyle name="20 % - Akzent2 9 5" xfId="2726" xr:uid="{90A479E2-F519-40CD-8C9B-9C082420519B}"/>
    <cellStyle name="20 % - Akzent2 9 6" xfId="2727" xr:uid="{8FC22D95-B291-43CC-83D2-D954413A0346}"/>
    <cellStyle name="20 % - Akzent2 9 7" xfId="2728" xr:uid="{691E5BFB-56C8-4AA3-AB31-202104430905}"/>
    <cellStyle name="20 % - Akzent2 9_Nucléaire" xfId="10220" xr:uid="{38EC0028-2362-4182-8F0C-B00139C42A97}"/>
    <cellStyle name="20 % - Akzent3" xfId="1514" xr:uid="{3293917C-D1CE-418E-8469-952F945735B9}"/>
    <cellStyle name="20 % - Akzent3 10" xfId="2730" xr:uid="{D9B534B8-F137-4C81-AF3B-D9E0FEF0D7C4}"/>
    <cellStyle name="20 % - Akzent3 10 2" xfId="2731" xr:uid="{82EAB3DA-37D5-4A4A-9003-3E4F056EFD5C}"/>
    <cellStyle name="20 % - Akzent3 10 3" xfId="2732" xr:uid="{B1E187C8-8D39-49C5-84BA-A053E23A86E6}"/>
    <cellStyle name="20 % - Akzent3 10 3 2" xfId="2733" xr:uid="{7EE8A64B-901B-4972-BA68-183CDD1A1558}"/>
    <cellStyle name="20 % - Akzent3 10 3_Nucléaire" xfId="10226" xr:uid="{73160CCE-16FF-4554-B502-45F7FAF374BA}"/>
    <cellStyle name="20 % - Akzent3 11" xfId="2734" xr:uid="{79326017-B7D3-4DF7-BC38-649DD9791B03}"/>
    <cellStyle name="20 % - Akzent3 11 2" xfId="2735" xr:uid="{EBB38A24-3A88-41AF-998D-3ACACFD9D2F2}"/>
    <cellStyle name="20 % - Akzent3 11 2 2" xfId="2736" xr:uid="{65C6AE0D-EAD7-4C88-8340-B28744D0AFF4}"/>
    <cellStyle name="20 % - Akzent3 11 2_Nucléaire" xfId="10228" xr:uid="{F76F7510-9C8C-410B-B7C1-0FF8FD4DC1FB}"/>
    <cellStyle name="20 % - Akzent3 11 3" xfId="2737" xr:uid="{28FE35D5-966B-4D50-8B32-BCED38A13419}"/>
    <cellStyle name="20 % - Akzent3 11_Nucléaire" xfId="10227" xr:uid="{BF28415D-6DE3-4561-81A2-90FFFD8C5306}"/>
    <cellStyle name="20 % - Akzent3 12" xfId="2738" xr:uid="{9C2930A4-9EC8-4B40-9ACE-07CA100EBC09}"/>
    <cellStyle name="20 % - Akzent3 12 2" xfId="2739" xr:uid="{2DC6BAB8-52BC-4FFE-9371-C8F9CEB94950}"/>
    <cellStyle name="20 % - Akzent3 12 2 2" xfId="2740" xr:uid="{66EBEC69-2344-4D2E-84CC-F56EFC2075D5}"/>
    <cellStyle name="20 % - Akzent3 12 2_Nucléaire" xfId="10230" xr:uid="{A7B29AA0-AB6F-441D-AE79-7F83C24190F9}"/>
    <cellStyle name="20 % - Akzent3 12 3" xfId="2741" xr:uid="{58297934-3428-47AE-B34F-539BEFA2E350}"/>
    <cellStyle name="20 % - Akzent3 12_Nucléaire" xfId="10229" xr:uid="{0F58DCBD-6F8C-4CAA-9042-2EAE15CE84D7}"/>
    <cellStyle name="20 % - Akzent3 13" xfId="2742" xr:uid="{8ABA8AAE-5E4A-4202-BADC-3D816D3869ED}"/>
    <cellStyle name="20 % - Akzent3 13 2" xfId="2743" xr:uid="{90108564-3B03-4A5A-933B-690F1D6DC025}"/>
    <cellStyle name="20 % - Akzent3 13_Nucléaire" xfId="10231" xr:uid="{42DA9599-1E61-46FA-A96A-295970E1962E}"/>
    <cellStyle name="20 % - Akzent3 14" xfId="2744" xr:uid="{4FE73002-CC87-4229-885F-B9D16B82AD0A}"/>
    <cellStyle name="20 % - Akzent3 14 2" xfId="2745" xr:uid="{D9E54497-6089-416B-BC5F-71BA7CA52EEF}"/>
    <cellStyle name="20 % - Akzent3 14_Nucléaire" xfId="10232" xr:uid="{2D032E1C-6E10-4986-8DB2-503FF0DA5E74}"/>
    <cellStyle name="20 % - Akzent3 15" xfId="2746" xr:uid="{2266CCA5-D8D0-4473-90DB-F0D642F24595}"/>
    <cellStyle name="20 % - Akzent3 16" xfId="2747" xr:uid="{AA27D9C7-C3B0-4E6E-8B0D-E30890E795FD}"/>
    <cellStyle name="20 % - Akzent3 17" xfId="2729" xr:uid="{6BF35873-31F0-4DE5-B9B2-BFB7687592E2}"/>
    <cellStyle name="20 % - Akzent3 2" xfId="875" xr:uid="{F39ED984-2B1E-4890-9CB1-EC3C08D5BB7C}"/>
    <cellStyle name="20 % - Akzent3 2 2" xfId="2749" xr:uid="{CAF1DC90-2C67-48E2-A210-4ACE0EA6DB32}"/>
    <cellStyle name="20 % - Akzent3 2 3" xfId="2748" xr:uid="{A99F1268-F7B6-4654-99D2-0EA472EE4B7B}"/>
    <cellStyle name="20 % - Akzent3 3" xfId="2750" xr:uid="{81AFCB5B-3510-4367-984B-B4CA3CDE2738}"/>
    <cellStyle name="20 % - Akzent3 4" xfId="2751" xr:uid="{A458FA8B-8B3B-4A2B-8FD5-3F2D0B379DCB}"/>
    <cellStyle name="20 % - Akzent3 5" xfId="2752" xr:uid="{71E7850F-6F4F-4CA1-9192-839C7CC24344}"/>
    <cellStyle name="20 % - Akzent3 5 2" xfId="2753" xr:uid="{AD265587-E4C4-4867-8093-66F01B693994}"/>
    <cellStyle name="20 % - Akzent3 5 2 2" xfId="2754" xr:uid="{A37DABEF-8AD1-429C-B6A7-93CD5F05E12C}"/>
    <cellStyle name="20 % - Akzent3 5 2 2 2" xfId="2755" xr:uid="{5FA9543E-F5DC-4107-82D5-CB1CC025CE64}"/>
    <cellStyle name="20 % - Akzent3 5 2 2 2 2" xfId="2756" xr:uid="{A81DA410-DFBD-440D-B79B-A74D4DA7941C}"/>
    <cellStyle name="20 % - Akzent3 5 2 2 2 2 2" xfId="2757" xr:uid="{7889100B-82D8-40AC-B13B-FF19FC41E71E}"/>
    <cellStyle name="20 % - Akzent3 5 2 2 2 2_Nucléaire" xfId="10237" xr:uid="{62CB6284-245B-49B9-808A-62E4B4E72495}"/>
    <cellStyle name="20 % - Akzent3 5 2 2 2 3" xfId="2758" xr:uid="{68F08004-FAE8-4C5D-8ECD-E27EBDD9E277}"/>
    <cellStyle name="20 % - Akzent3 5 2 2 2_Nucléaire" xfId="10236" xr:uid="{D6C0378D-06FD-43F4-AD8A-B231FCCD7E3F}"/>
    <cellStyle name="20 % - Akzent3 5 2 2 3" xfId="2759" xr:uid="{21787998-8949-4D88-B8F5-B7FA06E44236}"/>
    <cellStyle name="20 % - Akzent3 5 2 2 3 2" xfId="2760" xr:uid="{D48D74BF-C013-4A78-94A3-E00E3FBA6734}"/>
    <cellStyle name="20 % - Akzent3 5 2 2 3 2 2" xfId="2761" xr:uid="{A98F3144-FB8B-40CE-982C-DC7D08A88221}"/>
    <cellStyle name="20 % - Akzent3 5 2 2 3 2_Nucléaire" xfId="10239" xr:uid="{85D20E0E-8249-48A6-A8DE-42BBABD688CE}"/>
    <cellStyle name="20 % - Akzent3 5 2 2 3 3" xfId="2762" xr:uid="{1DC89B9F-2982-4FE5-AA58-47DD9B74E713}"/>
    <cellStyle name="20 % - Akzent3 5 2 2 3_Nucléaire" xfId="10238" xr:uid="{7CE55736-B4A9-4D54-9844-23690CF32BBB}"/>
    <cellStyle name="20 % - Akzent3 5 2 2 4" xfId="2763" xr:uid="{20BACB51-50D3-4021-BDC8-281477FADE21}"/>
    <cellStyle name="20 % - Akzent3 5 2 2 4 2" xfId="2764" xr:uid="{3E933154-EAFA-425B-AB50-6DE010C2A403}"/>
    <cellStyle name="20 % - Akzent3 5 2 2 4_Nucléaire" xfId="10240" xr:uid="{0850B1E1-361C-4308-A287-D4D8869781FA}"/>
    <cellStyle name="20 % - Akzent3 5 2 2 5" xfId="2765" xr:uid="{311C9E06-BA20-449A-A073-9DA011C2B139}"/>
    <cellStyle name="20 % - Akzent3 5 2 2_Nucléaire" xfId="10235" xr:uid="{E4280A3E-DBD8-417E-9A37-FCB26EF75EC6}"/>
    <cellStyle name="20 % - Akzent3 5 2 3" xfId="2766" xr:uid="{EDC352FC-7E04-4D0A-A159-A69F7812C28D}"/>
    <cellStyle name="20 % - Akzent3 5 2 3 2" xfId="2767" xr:uid="{B0382BD4-68FA-4428-929D-ECE5C728565C}"/>
    <cellStyle name="20 % - Akzent3 5 2 3 2 2" xfId="2768" xr:uid="{3C5712B6-54C7-4D81-A481-5364AD5FF3EE}"/>
    <cellStyle name="20 % - Akzent3 5 2 3 2_Nucléaire" xfId="10242" xr:uid="{E1A0036F-5FC5-4C7E-8711-A5A7FE08ECE5}"/>
    <cellStyle name="20 % - Akzent3 5 2 3 3" xfId="2769" xr:uid="{2BCCF79E-C911-43D8-8ABD-C915E3AA1AD5}"/>
    <cellStyle name="20 % - Akzent3 5 2 3_Nucléaire" xfId="10241" xr:uid="{E49B31D8-CDF4-43CE-A91C-C4F606D08E2F}"/>
    <cellStyle name="20 % - Akzent3 5 2 4" xfId="2770" xr:uid="{EE0E5464-2EB5-4AF1-AA8A-2DFA49693AA6}"/>
    <cellStyle name="20 % - Akzent3 5 2 4 2" xfId="2771" xr:uid="{DEBC3FD4-FE87-43F1-9B02-D18A438EE6B2}"/>
    <cellStyle name="20 % - Akzent3 5 2 4 2 2" xfId="2772" xr:uid="{995053E3-DC7F-4290-9BA7-F0135B3A9D6A}"/>
    <cellStyle name="20 % - Akzent3 5 2 4 2_Nucléaire" xfId="10244" xr:uid="{416A22B5-540D-4398-A164-147CF2E00BDB}"/>
    <cellStyle name="20 % - Akzent3 5 2 4 3" xfId="2773" xr:uid="{73B32B89-155E-4855-B145-C7F3D9E595EE}"/>
    <cellStyle name="20 % - Akzent3 5 2 4_Nucléaire" xfId="10243" xr:uid="{7A665EAB-CAA6-479C-8DCF-1AA0FA73E9F0}"/>
    <cellStyle name="20 % - Akzent3 5 2 5" xfId="2774" xr:uid="{F2820CB6-F304-457E-A197-F2606376394A}"/>
    <cellStyle name="20 % - Akzent3 5 2 5 2" xfId="2775" xr:uid="{AB842903-7FAC-455A-A19A-E8B66FF9ED76}"/>
    <cellStyle name="20 % - Akzent3 5 2 5_Nucléaire" xfId="10245" xr:uid="{2C996879-7147-4BBD-B029-6FF6DF56AE7A}"/>
    <cellStyle name="20 % - Akzent3 5 2 6" xfId="2776" xr:uid="{D12A14C0-ADDF-4141-A144-1F1945388C10}"/>
    <cellStyle name="20 % - Akzent3 5 2_Nucléaire" xfId="10234" xr:uid="{4AFF2D7D-9C55-4F99-B17C-327CB87AF29A}"/>
    <cellStyle name="20 % - Akzent3 5 3" xfId="2777" xr:uid="{363D974E-FEF2-4703-BB2B-568CC3028398}"/>
    <cellStyle name="20 % - Akzent3 5 3 2" xfId="2778" xr:uid="{127FC2BD-CB7A-4A91-9BD6-1650502C48B1}"/>
    <cellStyle name="20 % - Akzent3 5 3 2 2" xfId="2779" xr:uid="{5CF4698A-731C-4860-8D5C-FDF543C29F82}"/>
    <cellStyle name="20 % - Akzent3 5 3 2 2 2" xfId="2780" xr:uid="{93796611-716E-4989-96F4-2755CABE6B3D}"/>
    <cellStyle name="20 % - Akzent3 5 3 2 2_Nucléaire" xfId="10248" xr:uid="{02647347-A403-4D36-975C-580FBEF52892}"/>
    <cellStyle name="20 % - Akzent3 5 3 2 3" xfId="2781" xr:uid="{6C38673C-8BE4-4080-A9FE-79674819853D}"/>
    <cellStyle name="20 % - Akzent3 5 3 2_Nucléaire" xfId="10247" xr:uid="{D99FAFA5-074D-44CA-BE99-61DB0E50AEF2}"/>
    <cellStyle name="20 % - Akzent3 5 3 3" xfId="2782" xr:uid="{513A667D-1918-4AA2-B777-6F34DCC4CC4D}"/>
    <cellStyle name="20 % - Akzent3 5 3 3 2" xfId="2783" xr:uid="{39E234E6-D349-4626-9679-4B2A7CB9F3EC}"/>
    <cellStyle name="20 % - Akzent3 5 3 3 2 2" xfId="2784" xr:uid="{9E667229-62D1-45A6-9627-09AFF97AF810}"/>
    <cellStyle name="20 % - Akzent3 5 3 3 2_Nucléaire" xfId="10250" xr:uid="{F58B410B-F597-4EE9-8268-74659483BA71}"/>
    <cellStyle name="20 % - Akzent3 5 3 3 3" xfId="2785" xr:uid="{23ED465A-11CF-4D1A-B840-96E479A4285B}"/>
    <cellStyle name="20 % - Akzent3 5 3 3_Nucléaire" xfId="10249" xr:uid="{415F9FC8-E78D-4BBD-9DBA-FF725838DB3D}"/>
    <cellStyle name="20 % - Akzent3 5 3 4" xfId="2786" xr:uid="{AA5D8186-7D1E-41B5-ABED-382A9C965BA3}"/>
    <cellStyle name="20 % - Akzent3 5 3 4 2" xfId="2787" xr:uid="{8C3A9A54-B144-4480-94CA-8B64EB6A4528}"/>
    <cellStyle name="20 % - Akzent3 5 3 4_Nucléaire" xfId="10251" xr:uid="{91DFCE96-B864-44E4-A212-C57836D0BB7E}"/>
    <cellStyle name="20 % - Akzent3 5 3 5" xfId="2788" xr:uid="{9704563E-297B-4E27-94EB-46D85C6DADE2}"/>
    <cellStyle name="20 % - Akzent3 5 3_Nucléaire" xfId="10246" xr:uid="{56589764-42A0-4043-B87A-0A070C661DE8}"/>
    <cellStyle name="20 % - Akzent3 5 4" xfId="2789" xr:uid="{2B75F56E-C0D9-49CD-828C-075B368F1D3C}"/>
    <cellStyle name="20 % - Akzent3 5 4 2" xfId="2790" xr:uid="{425C9BAE-60A2-4A39-8884-E97C32125D12}"/>
    <cellStyle name="20 % - Akzent3 5 4 2 2" xfId="2791" xr:uid="{1BDECE1D-49E9-4E24-A1D4-B17AD4178475}"/>
    <cellStyle name="20 % - Akzent3 5 4 2_Nucléaire" xfId="10253" xr:uid="{AF8E4FB1-4A85-46F7-8F60-25B9BD2745D8}"/>
    <cellStyle name="20 % - Akzent3 5 4 3" xfId="2792" xr:uid="{F259B3A6-D88D-4A85-B5E3-01E4AD6BF70A}"/>
    <cellStyle name="20 % - Akzent3 5 4_Nucléaire" xfId="10252" xr:uid="{A70A8EF9-A309-4902-8E8D-2C2B3ECD2CE6}"/>
    <cellStyle name="20 % - Akzent3 5 5" xfId="2793" xr:uid="{9A6EEFA5-2292-4DAA-A06D-12BB0016089B}"/>
    <cellStyle name="20 % - Akzent3 5 5 2" xfId="2794" xr:uid="{F06B970B-0CD4-4227-9CDB-D94B581228B5}"/>
    <cellStyle name="20 % - Akzent3 5 5 2 2" xfId="2795" xr:uid="{579C6D39-2984-4DE9-9DB2-21FDD5E0444B}"/>
    <cellStyle name="20 % - Akzent3 5 5 2_Nucléaire" xfId="10255" xr:uid="{25816FBA-E9F5-4754-B00D-CDA1C8C8390A}"/>
    <cellStyle name="20 % - Akzent3 5 5 3" xfId="2796" xr:uid="{06984FFD-5AD7-49B7-B9E4-609C00053478}"/>
    <cellStyle name="20 % - Akzent3 5 5_Nucléaire" xfId="10254" xr:uid="{F033BF55-9A58-4EE9-92D0-C9EDD8AA7886}"/>
    <cellStyle name="20 % - Akzent3 5 6" xfId="2797" xr:uid="{42DA4C13-D23F-48C2-A42F-B780F7F20B95}"/>
    <cellStyle name="20 % - Akzent3 5 6 2" xfId="2798" xr:uid="{2B646121-9E43-46F7-AAE8-3E24B8919E16}"/>
    <cellStyle name="20 % - Akzent3 5 6_Nucléaire" xfId="10256" xr:uid="{A9368143-9537-406D-8B9B-EA34A94932AB}"/>
    <cellStyle name="20 % - Akzent3 5 7" xfId="2799" xr:uid="{6B2E840D-0525-4B32-9058-6644821141A8}"/>
    <cellStyle name="20 % - Akzent3 5_Nucléaire" xfId="10233" xr:uid="{46DB7EA1-D892-451B-94F0-F29C34A417F5}"/>
    <cellStyle name="20 % - Akzent3 6" xfId="2800" xr:uid="{8B4E8041-91E1-4B28-A300-B83F4AB1E05F}"/>
    <cellStyle name="20 % - Akzent3 6 2" xfId="2801" xr:uid="{A27A00C4-C6AA-430B-87F3-6B9C94620476}"/>
    <cellStyle name="20 % - Akzent3 6 2 2" xfId="2802" xr:uid="{B096E32F-390D-485A-B324-A83D21EC94F0}"/>
    <cellStyle name="20 % - Akzent3 6 2 2 2" xfId="2803" xr:uid="{CC4885D0-4D8A-4512-BB8D-F52EC7F4E451}"/>
    <cellStyle name="20 % - Akzent3 6 2 2 2 2" xfId="2804" xr:uid="{C7A47D19-5FDE-4C6D-8F9C-4E46A5B4C169}"/>
    <cellStyle name="20 % - Akzent3 6 2 2 2 2 2" xfId="2805" xr:uid="{3C2F1754-AC83-44F9-9114-8B912073A908}"/>
    <cellStyle name="20 % - Akzent3 6 2 2 2 2_Nucléaire" xfId="10261" xr:uid="{37DA58F0-A3D4-4E5D-B819-AFA793008E91}"/>
    <cellStyle name="20 % - Akzent3 6 2 2 2 3" xfId="2806" xr:uid="{BECC3F83-102B-415F-BD7F-A3160388D073}"/>
    <cellStyle name="20 % - Akzent3 6 2 2 2_Nucléaire" xfId="10260" xr:uid="{C8E6AC85-D874-416C-B26C-AF89115F130F}"/>
    <cellStyle name="20 % - Akzent3 6 2 2 3" xfId="2807" xr:uid="{8C069723-8A7A-4EE7-91F0-B1DE23E0C671}"/>
    <cellStyle name="20 % - Akzent3 6 2 2 3 2" xfId="2808" xr:uid="{BC15BD05-6125-4E2D-9435-ABA1137FA58E}"/>
    <cellStyle name="20 % - Akzent3 6 2 2 3 2 2" xfId="2809" xr:uid="{BD84C2E5-3D85-4BBA-84AC-108460A58F5E}"/>
    <cellStyle name="20 % - Akzent3 6 2 2 3 2_Nucléaire" xfId="10263" xr:uid="{F0AA61C5-365D-491B-AD8C-6B8A32AE3F10}"/>
    <cellStyle name="20 % - Akzent3 6 2 2 3 3" xfId="2810" xr:uid="{139DE82F-B5D9-4313-B108-C56AF93AA65F}"/>
    <cellStyle name="20 % - Akzent3 6 2 2 3_Nucléaire" xfId="10262" xr:uid="{B6727A9E-397C-4CAD-9567-0746CAB6FFB5}"/>
    <cellStyle name="20 % - Akzent3 6 2 2 4" xfId="2811" xr:uid="{D54C87A2-F737-4662-80D5-C7D6AC16777C}"/>
    <cellStyle name="20 % - Akzent3 6 2 2 4 2" xfId="2812" xr:uid="{3902711F-4CEB-4E94-87B6-637E3C6C37E7}"/>
    <cellStyle name="20 % - Akzent3 6 2 2 4_Nucléaire" xfId="10264" xr:uid="{B3598342-BC13-4742-8CB6-3EC8953A3572}"/>
    <cellStyle name="20 % - Akzent3 6 2 2 5" xfId="2813" xr:uid="{0BE4346C-5814-4C9F-B174-2B0816D1A1A8}"/>
    <cellStyle name="20 % - Akzent3 6 2 2_Nucléaire" xfId="10259" xr:uid="{F46C96A8-0942-43DD-9462-DC6D08E83ACB}"/>
    <cellStyle name="20 % - Akzent3 6 2 3" xfId="2814" xr:uid="{A45A8B81-7227-4BB0-8BB1-F5D74C0D4DD5}"/>
    <cellStyle name="20 % - Akzent3 6 2 3 2" xfId="2815" xr:uid="{FC71F9D3-3A50-449A-AD17-3E5203976CBC}"/>
    <cellStyle name="20 % - Akzent3 6 2 3 2 2" xfId="2816" xr:uid="{73070851-0D8C-4CBB-BD67-158CA2512202}"/>
    <cellStyle name="20 % - Akzent3 6 2 3 2_Nucléaire" xfId="10266" xr:uid="{D31DF516-85C4-4DB1-85C1-2D114AD76B1D}"/>
    <cellStyle name="20 % - Akzent3 6 2 3 3" xfId="2817" xr:uid="{60EEDE26-0F4D-49A4-8564-E351E7597335}"/>
    <cellStyle name="20 % - Akzent3 6 2 3_Nucléaire" xfId="10265" xr:uid="{53F76E36-6D74-4197-9B3D-424110E9717C}"/>
    <cellStyle name="20 % - Akzent3 6 2 4" xfId="2818" xr:uid="{DBE16CB6-E47A-4291-AB65-7C9DDD4747F4}"/>
    <cellStyle name="20 % - Akzent3 6 2 4 2" xfId="2819" xr:uid="{0AEFE7B5-3EDF-41A3-93D0-68E742E024A9}"/>
    <cellStyle name="20 % - Akzent3 6 2 4 2 2" xfId="2820" xr:uid="{FC55D580-01C3-4507-A67C-37D1D82CAE0B}"/>
    <cellStyle name="20 % - Akzent3 6 2 4 2_Nucléaire" xfId="10268" xr:uid="{CEF75946-0310-40C5-B9DB-A11D2CBB0FDD}"/>
    <cellStyle name="20 % - Akzent3 6 2 4 3" xfId="2821" xr:uid="{6B805FD6-1ABD-49AB-A97D-6524FAFB606C}"/>
    <cellStyle name="20 % - Akzent3 6 2 4_Nucléaire" xfId="10267" xr:uid="{5EAB4FF6-3A17-4E93-AD61-13AABDB5B9DE}"/>
    <cellStyle name="20 % - Akzent3 6 2 5" xfId="2822" xr:uid="{47B1C563-60CA-4B28-8089-85D07E1A84F8}"/>
    <cellStyle name="20 % - Akzent3 6 2 5 2" xfId="2823" xr:uid="{9C90A2AB-627D-4001-92E6-9D2DE4B7A063}"/>
    <cellStyle name="20 % - Akzent3 6 2 5_Nucléaire" xfId="10269" xr:uid="{0FE49029-9E8D-40BC-B3DB-E0F4553FA4F6}"/>
    <cellStyle name="20 % - Akzent3 6 2 6" xfId="2824" xr:uid="{2E71BCBB-08FA-4970-BE2D-5227E6D9B7C2}"/>
    <cellStyle name="20 % - Akzent3 6 2_Nucléaire" xfId="10258" xr:uid="{3D3F69F5-C620-46E8-81F9-E9B6A8B5C4B8}"/>
    <cellStyle name="20 % - Akzent3 6 3" xfId="2825" xr:uid="{87C20F27-F521-4718-9AEF-187795E34FDF}"/>
    <cellStyle name="20 % - Akzent3 6 3 2" xfId="2826" xr:uid="{5921E592-38DB-4AA0-B136-2EB0D3235509}"/>
    <cellStyle name="20 % - Akzent3 6 3 2 2" xfId="2827" xr:uid="{FE1A6524-A52E-4195-AC8A-674A1D236139}"/>
    <cellStyle name="20 % - Akzent3 6 3 2 2 2" xfId="2828" xr:uid="{7D123386-524A-4424-A70B-1FFEFE890DAE}"/>
    <cellStyle name="20 % - Akzent3 6 3 2 2_Nucléaire" xfId="10272" xr:uid="{88A3AF2B-E259-49C6-B77C-3A326241AEA4}"/>
    <cellStyle name="20 % - Akzent3 6 3 2 3" xfId="2829" xr:uid="{876E210D-6CD9-43EA-AAFE-8C8721DCFFE6}"/>
    <cellStyle name="20 % - Akzent3 6 3 2_Nucléaire" xfId="10271" xr:uid="{A5352D6F-D197-459C-9490-47A856CBB705}"/>
    <cellStyle name="20 % - Akzent3 6 3 3" xfId="2830" xr:uid="{DBD673BE-893D-40CC-9605-9E89833D6F16}"/>
    <cellStyle name="20 % - Akzent3 6 3 3 2" xfId="2831" xr:uid="{AA464FAA-AECC-494A-8C26-559CAA6DEB4A}"/>
    <cellStyle name="20 % - Akzent3 6 3 3 2 2" xfId="2832" xr:uid="{7D47B083-6C86-4926-9FDA-720B7A32F2F8}"/>
    <cellStyle name="20 % - Akzent3 6 3 3 2_Nucléaire" xfId="10274" xr:uid="{A34701D2-9A07-4846-9546-55C1FEA33DB3}"/>
    <cellStyle name="20 % - Akzent3 6 3 3 3" xfId="2833" xr:uid="{9949E5FE-AFFB-4A36-9C27-A4FEA596A1B5}"/>
    <cellStyle name="20 % - Akzent3 6 3 3_Nucléaire" xfId="10273" xr:uid="{FD7D2AF4-7620-4600-98CF-A07C346D5346}"/>
    <cellStyle name="20 % - Akzent3 6 3 4" xfId="2834" xr:uid="{218E59E3-24EE-4263-AED6-07E1F408C111}"/>
    <cellStyle name="20 % - Akzent3 6 3 4 2" xfId="2835" xr:uid="{C55C9E3D-B6D7-4B5F-ABF4-9B2BA9B26627}"/>
    <cellStyle name="20 % - Akzent3 6 3 4_Nucléaire" xfId="10275" xr:uid="{7BA62B64-5283-40C4-B839-803F207C12E5}"/>
    <cellStyle name="20 % - Akzent3 6 3 5" xfId="2836" xr:uid="{57DC1668-6A60-404E-B0E2-FD652D859DAE}"/>
    <cellStyle name="20 % - Akzent3 6 3_Nucléaire" xfId="10270" xr:uid="{91901DB1-3B46-4F64-853E-9DD9B391BA39}"/>
    <cellStyle name="20 % - Akzent3 6 4" xfId="2837" xr:uid="{1427DC40-A118-4FC5-B8FF-878F02E68FA2}"/>
    <cellStyle name="20 % - Akzent3 6 5" xfId="2838" xr:uid="{B8E991B9-E829-468B-BA57-2A756C1ADCE3}"/>
    <cellStyle name="20 % - Akzent3 6 5 2" xfId="2839" xr:uid="{A7B471CE-D04E-44C1-A7FA-213830A5E051}"/>
    <cellStyle name="20 % - Akzent3 6 5 2 2" xfId="2840" xr:uid="{5D24DB0D-9E0B-4E89-9FC4-BE71E12C05BE}"/>
    <cellStyle name="20 % - Akzent3 6 5 2_Nucléaire" xfId="10277" xr:uid="{5EBD4ACE-7EEA-4B0D-A367-1E4B5BC0978E}"/>
    <cellStyle name="20 % - Akzent3 6 5 3" xfId="2841" xr:uid="{C443E91D-B812-4E21-BCD5-6D03C09CF4EA}"/>
    <cellStyle name="20 % - Akzent3 6 5_Nucléaire" xfId="10276" xr:uid="{CAC8AF94-F036-4368-AE39-2AC1892DB3F5}"/>
    <cellStyle name="20 % - Akzent3 6 6" xfId="2842" xr:uid="{ECD02117-3129-4648-845D-8DECBD8968CF}"/>
    <cellStyle name="20 % - Akzent3 6 6 2" xfId="2843" xr:uid="{C2EFFF78-A01B-4A01-89B1-ACAC55442A50}"/>
    <cellStyle name="20 % - Akzent3 6 6 2 2" xfId="2844" xr:uid="{69D517AD-4A4E-4ED1-89E6-4D2581B7B6AE}"/>
    <cellStyle name="20 % - Akzent3 6 6 2_Nucléaire" xfId="10279" xr:uid="{E19D9A7A-A00F-4197-94C3-2603E98F4CE3}"/>
    <cellStyle name="20 % - Akzent3 6 6 3" xfId="2845" xr:uid="{8EE99FBD-1077-4506-81F0-932B9BD2A29D}"/>
    <cellStyle name="20 % - Akzent3 6 6_Nucléaire" xfId="10278" xr:uid="{C1993E57-CB27-489A-B813-253CD1004015}"/>
    <cellStyle name="20 % - Akzent3 6 7" xfId="2846" xr:uid="{E7678A12-870F-4F16-B465-4ECFA5246751}"/>
    <cellStyle name="20 % - Akzent3 6 7 2" xfId="2847" xr:uid="{22C569DE-08B7-46D7-AB98-C160BB5B055A}"/>
    <cellStyle name="20 % - Akzent3 6 7_Nucléaire" xfId="10280" xr:uid="{53239E94-1EBD-4906-B433-F32F75E43508}"/>
    <cellStyle name="20 % - Akzent3 6 8" xfId="2848" xr:uid="{9C1796A4-2765-4FAF-B597-180FBA14BA99}"/>
    <cellStyle name="20 % - Akzent3 6 9" xfId="2849" xr:uid="{8BA1C26A-6286-4A4E-8F04-AB2DD2BCAAEF}"/>
    <cellStyle name="20 % - Akzent3 6_Nucléaire" xfId="10257" xr:uid="{EB02EEC7-A889-4704-A067-C7FC8536B281}"/>
    <cellStyle name="20 % - Akzent3 7" xfId="2850" xr:uid="{E9A596ED-74DE-469B-9AA8-738E7BE6B80D}"/>
    <cellStyle name="20 % - Akzent3 7 10" xfId="2851" xr:uid="{3F19C27D-89C7-47A2-9D5C-F574686F09E5}"/>
    <cellStyle name="20 % - Akzent3 7 2" xfId="2852" xr:uid="{F0BFD591-705F-48A5-A34C-C5E53A2EFDB4}"/>
    <cellStyle name="20 % - Akzent3 7 2 2" xfId="2853" xr:uid="{BF021C53-09CB-4627-90E7-173581A8B19B}"/>
    <cellStyle name="20 % - Akzent3 7 2 2 2" xfId="2854" xr:uid="{1E04130D-ACD7-426D-B86B-3BFCC9575D55}"/>
    <cellStyle name="20 % - Akzent3 7 2 2 2 2" xfId="2855" xr:uid="{24F1BB75-758A-4CD7-83F7-3662FC49C546}"/>
    <cellStyle name="20 % - Akzent3 7 2 2 2 2 2" xfId="2856" xr:uid="{0E9E5961-8E09-4ECE-BFAC-C48CF7A20B2F}"/>
    <cellStyle name="20 % - Akzent3 7 2 2 2 2_Nucléaire" xfId="10285" xr:uid="{1A0D123F-18B7-4FFA-8860-C3773F61AD90}"/>
    <cellStyle name="20 % - Akzent3 7 2 2 2 3" xfId="2857" xr:uid="{CD6A891A-551D-4E7B-991D-442ADBB546D5}"/>
    <cellStyle name="20 % - Akzent3 7 2 2 2_Nucléaire" xfId="10284" xr:uid="{94C0C2E6-F574-4DBF-98F7-7D968907FBEB}"/>
    <cellStyle name="20 % - Akzent3 7 2 2 3" xfId="2858" xr:uid="{2A942003-8C55-4F77-931F-C5F80A42780D}"/>
    <cellStyle name="20 % - Akzent3 7 2 2 3 2" xfId="2859" xr:uid="{6B405A94-A8A2-4ED7-BC7B-C9C6C9FD1BEB}"/>
    <cellStyle name="20 % - Akzent3 7 2 2 3 2 2" xfId="2860" xr:uid="{4EAECF0D-1272-431F-A7C6-A1EE2B697320}"/>
    <cellStyle name="20 % - Akzent3 7 2 2 3 2_Nucléaire" xfId="10287" xr:uid="{4FB1E80B-3B33-4B3C-88BD-FBF761E64CDA}"/>
    <cellStyle name="20 % - Akzent3 7 2 2 3 3" xfId="2861" xr:uid="{8017A4CA-22C2-4A58-9E4A-459B55160519}"/>
    <cellStyle name="20 % - Akzent3 7 2 2 3_Nucléaire" xfId="10286" xr:uid="{67DC49F3-DBAA-4F87-BF73-6A1B982884E3}"/>
    <cellStyle name="20 % - Akzent3 7 2 2 4" xfId="2862" xr:uid="{4F6AA1FD-BBF9-47D6-A7F8-F4A96416CC15}"/>
    <cellStyle name="20 % - Akzent3 7 2 2 4 2" xfId="2863" xr:uid="{DB9E45B5-AFEC-46EC-A9B7-11CD1BE53C87}"/>
    <cellStyle name="20 % - Akzent3 7 2 2 4_Nucléaire" xfId="10288" xr:uid="{9B431165-4DAB-4F30-B455-60AC06DDD47E}"/>
    <cellStyle name="20 % - Akzent3 7 2 2 5" xfId="2864" xr:uid="{E4A66677-3A3D-4947-8D6D-0D31A557418F}"/>
    <cellStyle name="20 % - Akzent3 7 2 2 6" xfId="2865" xr:uid="{A5C17201-E382-4E12-BC83-CC2D939771C8}"/>
    <cellStyle name="20 % - Akzent3 7 2 2 7" xfId="2866" xr:uid="{6F9EACF9-8140-41FA-8F11-58131348996C}"/>
    <cellStyle name="20 % - Akzent3 7 2 2 7 2" xfId="2867" xr:uid="{A0C01AA9-C580-46FB-B944-FD4E746953BA}"/>
    <cellStyle name="20 % - Akzent3 7 2 2 7_Nucléaire" xfId="10289" xr:uid="{18E2906E-5565-451E-B823-854FE133B543}"/>
    <cellStyle name="20 % - Akzent3 7 2 2_Nucléaire" xfId="10283" xr:uid="{C9C94C71-ECED-45B6-846A-08F3BC4373FC}"/>
    <cellStyle name="20 % - Akzent3 7 2 3" xfId="2868" xr:uid="{B0268B40-E1F0-48DD-A454-7E373D709499}"/>
    <cellStyle name="20 % - Akzent3 7 2 3 2" xfId="2869" xr:uid="{E569E5E5-624D-458E-8FE2-67430ED8A610}"/>
    <cellStyle name="20 % - Akzent3 7 2 3 2 2" xfId="2870" xr:uid="{3C2F3C06-8316-495A-9122-914ADD5BA941}"/>
    <cellStyle name="20 % - Akzent3 7 2 3 2_Nucléaire" xfId="10291" xr:uid="{60613180-D7B3-40F9-8441-2EE3A635240B}"/>
    <cellStyle name="20 % - Akzent3 7 2 3 3" xfId="2871" xr:uid="{2A2F5A1F-3663-45E9-B716-D712737ADC2D}"/>
    <cellStyle name="20 % - Akzent3 7 2 3_Nucléaire" xfId="10290" xr:uid="{F9529CD9-322B-46CC-A6D8-6D56CE0BCE6B}"/>
    <cellStyle name="20 % - Akzent3 7 2 4" xfId="2872" xr:uid="{F8BB0ABA-11B2-46B8-BE57-0998FD332698}"/>
    <cellStyle name="20 % - Akzent3 7 2 4 2" xfId="2873" xr:uid="{0FF1C781-1B23-49B9-87DF-876F966022F0}"/>
    <cellStyle name="20 % - Akzent3 7 2 4 2 2" xfId="2874" xr:uid="{165E0BA5-8176-4B7D-91A2-DD673C6CB672}"/>
    <cellStyle name="20 % - Akzent3 7 2 4 2_Nucléaire" xfId="10293" xr:uid="{EEC44887-A599-430A-914C-F952E2E3798E}"/>
    <cellStyle name="20 % - Akzent3 7 2 4 3" xfId="2875" xr:uid="{3C4D1548-3A53-45B4-BF5E-F94A4C9037E2}"/>
    <cellStyle name="20 % - Akzent3 7 2 4_Nucléaire" xfId="10292" xr:uid="{9061F2F0-A952-4159-A732-94FE1C3AD020}"/>
    <cellStyle name="20 % - Akzent3 7 2 5" xfId="2876" xr:uid="{73DB524C-5476-4305-9068-025E604CD334}"/>
    <cellStyle name="20 % - Akzent3 7 2 5 2" xfId="2877" xr:uid="{B4F64F93-CE93-4A8E-9E24-A2A673A4C3BB}"/>
    <cellStyle name="20 % - Akzent3 7 2 5_Nucléaire" xfId="10294" xr:uid="{E0FDF5A4-571C-4299-BBAB-EE05EF0F7E97}"/>
    <cellStyle name="20 % - Akzent3 7 2 6" xfId="2878" xr:uid="{4FE515DC-17A8-4B55-9A4E-E3C7B32C8EAE}"/>
    <cellStyle name="20 % - Akzent3 7 2 7" xfId="2879" xr:uid="{BF12A5D8-14A8-4DE1-9396-BCD498CED656}"/>
    <cellStyle name="20 % - Akzent3 7 2 8" xfId="2880" xr:uid="{728E4599-3ACC-4DFB-B91B-FE56FCBE1CF1}"/>
    <cellStyle name="20 % - Akzent3 7 2 8 2" xfId="2881" xr:uid="{4FAA47B6-E81E-4D35-993F-601C5681CE6A}"/>
    <cellStyle name="20 % - Akzent3 7 2 8_Nucléaire" xfId="10295" xr:uid="{AA56FCE7-8563-4FA2-BC0A-87425235192A}"/>
    <cellStyle name="20 % - Akzent3 7 2_Nucléaire" xfId="10282" xr:uid="{0A0922DF-ADC7-42DB-A728-5C84BDE311BB}"/>
    <cellStyle name="20 % - Akzent3 7 3" xfId="2882" xr:uid="{9D5D207E-C403-4655-99CD-E4B9D971789F}"/>
    <cellStyle name="20 % - Akzent3 7 3 2" xfId="2883" xr:uid="{414F2EC6-42DE-4E88-908F-90C2514E435D}"/>
    <cellStyle name="20 % - Akzent3 7 3 2 2" xfId="2884" xr:uid="{8847CC74-1BD5-404C-B28A-4C401E0ACAE7}"/>
    <cellStyle name="20 % - Akzent3 7 3 2 2 2" xfId="2885" xr:uid="{CE243002-C4AA-4D1F-B66F-D660A3E34BE3}"/>
    <cellStyle name="20 % - Akzent3 7 3 2 2_Nucléaire" xfId="10298" xr:uid="{964C083A-608C-4AED-98D7-0EDDAB13B498}"/>
    <cellStyle name="20 % - Akzent3 7 3 2 3" xfId="2886" xr:uid="{DC4B9ECD-6C16-4132-90D4-2426935D7F3B}"/>
    <cellStyle name="20 % - Akzent3 7 3 2_Nucléaire" xfId="10297" xr:uid="{35B8A2C7-FC65-47BC-ABC2-E84520929B12}"/>
    <cellStyle name="20 % - Akzent3 7 3 3" xfId="2887" xr:uid="{2695F0B8-4FC1-4428-A32B-CFF3FB9EC7E5}"/>
    <cellStyle name="20 % - Akzent3 7 3 3 2" xfId="2888" xr:uid="{629CD84E-9FD8-4394-8EB5-1624B5343B94}"/>
    <cellStyle name="20 % - Akzent3 7 3 3 2 2" xfId="2889" xr:uid="{D6D8B8F2-7C70-4784-B7ED-18348B3ACD5E}"/>
    <cellStyle name="20 % - Akzent3 7 3 3 2_Nucléaire" xfId="10300" xr:uid="{99D2D926-F256-42E9-B3F9-E5E5E27AF034}"/>
    <cellStyle name="20 % - Akzent3 7 3 3 3" xfId="2890" xr:uid="{83EF31A5-EECB-454D-BCA8-EB0F1F94A0AF}"/>
    <cellStyle name="20 % - Akzent3 7 3 3_Nucléaire" xfId="10299" xr:uid="{35A440D7-C898-4451-977A-A1FDF5A76DCA}"/>
    <cellStyle name="20 % - Akzent3 7 3 4" xfId="2891" xr:uid="{4C2BC528-3934-4745-8AEC-E58454FCD8ED}"/>
    <cellStyle name="20 % - Akzent3 7 3 4 2" xfId="2892" xr:uid="{B73A25BA-127A-46E1-B88C-73D6EB52842F}"/>
    <cellStyle name="20 % - Akzent3 7 3 4_Nucléaire" xfId="10301" xr:uid="{661409BE-1813-4D47-9C57-7A7A2AAA6084}"/>
    <cellStyle name="20 % - Akzent3 7 3 5" xfId="2893" xr:uid="{D34E1676-D8EC-48BB-A040-13643BAA5D4E}"/>
    <cellStyle name="20 % - Akzent3 7 3 6" xfId="2894" xr:uid="{76D8B5B2-B039-496E-89A0-553116634CD4}"/>
    <cellStyle name="20 % - Akzent3 7 3 7" xfId="2895" xr:uid="{03AEBAE3-C6E2-42C9-A80F-A6115032B1BD}"/>
    <cellStyle name="20 % - Akzent3 7 3 7 2" xfId="2896" xr:uid="{935142DB-31DB-40E3-B1DE-5BDCC920B471}"/>
    <cellStyle name="20 % - Akzent3 7 3 7_Nucléaire" xfId="10302" xr:uid="{3D7D238F-DFA4-45B5-B436-42EC023C6427}"/>
    <cellStyle name="20 % - Akzent3 7 3_Nucléaire" xfId="10296" xr:uid="{D896CB80-76BC-4F4E-A460-B6C961F90962}"/>
    <cellStyle name="20 % - Akzent3 7 4" xfId="2897" xr:uid="{F12A3CE3-75D6-4EC7-993C-C2C5B6259EBB}"/>
    <cellStyle name="20 % - Akzent3 7 4 2" xfId="2898" xr:uid="{C41D823B-EC21-45FB-84DF-7C89516B0C1B}"/>
    <cellStyle name="20 % - Akzent3 7 4 2 2" xfId="2899" xr:uid="{DE4BE7BA-9B1F-49C2-B3A3-2D65683C84FF}"/>
    <cellStyle name="20 % - Akzent3 7 4 2 2 2" xfId="2900" xr:uid="{12028692-32DE-447B-8F73-3E93F7F7E0F8}"/>
    <cellStyle name="20 % - Akzent3 7 4 2 2 2 2" xfId="2901" xr:uid="{6A79DEDC-8FB5-445C-8D6F-65420872CB31}"/>
    <cellStyle name="20 % - Akzent3 7 4 2 2 2 2 2" xfId="2902" xr:uid="{EB366461-4D9F-4700-8E53-ED64E72338A4}"/>
    <cellStyle name="20 % - Akzent3 7 4 2 2 2 2 3" xfId="2903" xr:uid="{133D9CCB-72B3-4139-A366-534C5D79A8DF}"/>
    <cellStyle name="20 % - Akzent3 7 4 2 2 2 2 4" xfId="2904" xr:uid="{AC083B51-D0F4-487E-865E-B21FF2426917}"/>
    <cellStyle name="20 % - Akzent3 7 4 2 2 2 2_Nucléaire" xfId="10307" xr:uid="{4582350A-866E-4663-8E1F-B8CA705CE825}"/>
    <cellStyle name="20 % - Akzent3 7 4 2 2 2 3" xfId="2905" xr:uid="{E481AE6F-27AB-49EC-94E1-D807D47E5EB3}"/>
    <cellStyle name="20 % - Akzent3 7 4 2 2 2 4" xfId="2906" xr:uid="{7A2831EA-BC28-4369-8410-FD9DC6C073AB}"/>
    <cellStyle name="20 % - Akzent3 7 4 2 2 2 5" xfId="2907" xr:uid="{7A1A08D8-6921-4EBF-B505-0C0F47C12FD2}"/>
    <cellStyle name="20 % - Akzent3 7 4 2 2 2_Nucléaire" xfId="10306" xr:uid="{34DA4806-D85B-4C70-9CBD-4EA48FC38589}"/>
    <cellStyle name="20 % - Akzent3 7 4 2 2 3" xfId="2908" xr:uid="{0422AF5A-141C-4D81-A762-AB374A8EAE6B}"/>
    <cellStyle name="20 % - Akzent3 7 4 2 2 3 2" xfId="2909" xr:uid="{0452F1B8-01BA-4739-B9B0-E48EC0534B08}"/>
    <cellStyle name="20 % - Akzent3 7 4 2 2 3 2 2" xfId="2910" xr:uid="{1843C940-C9FD-4931-8FB3-E9529BAF39CB}"/>
    <cellStyle name="20 % - Akzent3 7 4 2 2 3 2 3" xfId="2911" xr:uid="{3CF4E53E-9CB6-45AD-B36C-DDDE28E05FAC}"/>
    <cellStyle name="20 % - Akzent3 7 4 2 2 3 2 4" xfId="2912" xr:uid="{539CAE98-D2B2-4AC0-BC2A-1E1E3531BC90}"/>
    <cellStyle name="20 % - Akzent3 7 4 2 2 3 2_Nucléaire" xfId="10309" xr:uid="{AF725E59-A4E1-42BC-A5B8-F4A48D801861}"/>
    <cellStyle name="20 % - Akzent3 7 4 2 2 3 3" xfId="2913" xr:uid="{B97A555F-95D1-402D-AD1E-8CECF092CFDD}"/>
    <cellStyle name="20 % - Akzent3 7 4 2 2 3 4" xfId="2914" xr:uid="{E93BF0E5-AA1A-4544-B7D4-85D50CCB78A1}"/>
    <cellStyle name="20 % - Akzent3 7 4 2 2 3 5" xfId="2915" xr:uid="{14176836-8002-405F-908D-2063503F008B}"/>
    <cellStyle name="20 % - Akzent3 7 4 2 2 3_Nucléaire" xfId="10308" xr:uid="{DC1E768D-40E1-428A-B65F-24B58A2002F9}"/>
    <cellStyle name="20 % - Akzent3 7 4 2 2 4" xfId="2916" xr:uid="{C5F7C0C6-5910-4A8A-A036-DAD1988984A7}"/>
    <cellStyle name="20 % - Akzent3 7 4 2 2 4 2" xfId="2917" xr:uid="{45C371B2-16F6-4251-9B72-7E4D35140138}"/>
    <cellStyle name="20 % - Akzent3 7 4 2 2 4 3" xfId="2918" xr:uid="{24E80CE2-F0B5-4882-9E46-B03295C32882}"/>
    <cellStyle name="20 % - Akzent3 7 4 2 2 4 4" xfId="2919" xr:uid="{7A7DFBEF-AA82-4271-B3C6-E407E11D192B}"/>
    <cellStyle name="20 % - Akzent3 7 4 2 2 4_Nucléaire" xfId="10310" xr:uid="{689337B2-E6B1-4DDB-A022-DD5CFE78B724}"/>
    <cellStyle name="20 % - Akzent3 7 4 2 2 5" xfId="2920" xr:uid="{CCE81B40-3A3F-451B-B382-0021BB18E7D5}"/>
    <cellStyle name="20 % - Akzent3 7 4 2 2 6" xfId="2921" xr:uid="{1EEF4752-CF31-431D-A3A4-629ECE8529A7}"/>
    <cellStyle name="20 % - Akzent3 7 4 2 2 7" xfId="2922" xr:uid="{6683C626-022D-409D-8C2E-8E1D1CB17C83}"/>
    <cellStyle name="20 % - Akzent3 7 4 2 2_Nucléaire" xfId="10305" xr:uid="{876EC172-B1EC-4ADA-B7B3-79954C056A2D}"/>
    <cellStyle name="20 % - Akzent3 7 4 2 3" xfId="2923" xr:uid="{B6E834D0-A613-4C32-83A3-0DCE44BE190F}"/>
    <cellStyle name="20 % - Akzent3 7 4 2 3 2" xfId="2924" xr:uid="{096734CE-FB6A-4839-BF4B-418FC8DBCD36}"/>
    <cellStyle name="20 % - Akzent3 7 4 2 3 2 2" xfId="2925" xr:uid="{4ECBD04E-432A-42C2-914E-560FFE7C5876}"/>
    <cellStyle name="20 % - Akzent3 7 4 2 3 2 3" xfId="2926" xr:uid="{E56C3806-F790-4559-8E94-EC95A1F105D5}"/>
    <cellStyle name="20 % - Akzent3 7 4 2 3 2 4" xfId="2927" xr:uid="{3630E169-57C3-4F73-98C3-7E01022676B7}"/>
    <cellStyle name="20 % - Akzent3 7 4 2 3 2_Nucléaire" xfId="10312" xr:uid="{E2BDF0D0-408B-467C-B045-7ACEF058163A}"/>
    <cellStyle name="20 % - Akzent3 7 4 2 3 3" xfId="2928" xr:uid="{65574381-0BB2-42F9-BDE7-23503CF1B2E7}"/>
    <cellStyle name="20 % - Akzent3 7 4 2 3 4" xfId="2929" xr:uid="{07F77103-E9D3-4C87-9FB2-8E4C5F114B0D}"/>
    <cellStyle name="20 % - Akzent3 7 4 2 3 5" xfId="2930" xr:uid="{D2034882-BC25-4881-BDD7-A0E6E7E748CF}"/>
    <cellStyle name="20 % - Akzent3 7 4 2 3_Nucléaire" xfId="10311" xr:uid="{9827BEEE-1249-4BB5-92F1-2CBE9E035511}"/>
    <cellStyle name="20 % - Akzent3 7 4 2 4" xfId="2931" xr:uid="{2B1B9D73-26B0-4A7D-8AD5-01FAAC7D8711}"/>
    <cellStyle name="20 % - Akzent3 7 4 2 4 2" xfId="2932" xr:uid="{25A1DFFA-A195-4079-BA1B-3B6EA1407711}"/>
    <cellStyle name="20 % - Akzent3 7 4 2 4 2 2" xfId="2933" xr:uid="{392D4D46-475E-4B52-97EF-C3613A191BF2}"/>
    <cellStyle name="20 % - Akzent3 7 4 2 4 2 3" xfId="2934" xr:uid="{89725D30-3B6C-4412-8874-D0955976CBE3}"/>
    <cellStyle name="20 % - Akzent3 7 4 2 4 2 4" xfId="2935" xr:uid="{2E5C44AE-EA38-41BA-8A26-2405A62FAF7E}"/>
    <cellStyle name="20 % - Akzent3 7 4 2 4 2_Nucléaire" xfId="10314" xr:uid="{A5CFF6B6-1F7A-48CB-AD6E-0068F42A9906}"/>
    <cellStyle name="20 % - Akzent3 7 4 2 4 3" xfId="2936" xr:uid="{E30E667A-AB83-4765-8CCC-70A8D11DA53C}"/>
    <cellStyle name="20 % - Akzent3 7 4 2 4 4" xfId="2937" xr:uid="{17559A8B-7D34-45F9-97C3-F50805288805}"/>
    <cellStyle name="20 % - Akzent3 7 4 2 4 5" xfId="2938" xr:uid="{8CED4AD5-2E84-4AF0-88FA-B2E1CC860866}"/>
    <cellStyle name="20 % - Akzent3 7 4 2 4_Nucléaire" xfId="10313" xr:uid="{9CEEACBC-564B-4240-9D9C-5F0B52718338}"/>
    <cellStyle name="20 % - Akzent3 7 4 2 5" xfId="2939" xr:uid="{6E29ECD9-F807-468B-8CEC-263165DDC7CB}"/>
    <cellStyle name="20 % - Akzent3 7 4 2 5 2" xfId="2940" xr:uid="{C3B8B54E-941F-43EC-91E1-EECBB233F80D}"/>
    <cellStyle name="20 % - Akzent3 7 4 2 5 3" xfId="2941" xr:uid="{9C3E1DCE-AA7B-4AD5-868E-E041666F8D43}"/>
    <cellStyle name="20 % - Akzent3 7 4 2 5 4" xfId="2942" xr:uid="{623977B9-D854-42C7-9D5F-BEC283048FE7}"/>
    <cellStyle name="20 % - Akzent3 7 4 2 5_Nucléaire" xfId="10315" xr:uid="{8188955F-9A76-41C3-8C61-EDFD9FC01635}"/>
    <cellStyle name="20 % - Akzent3 7 4 2 6" xfId="2943" xr:uid="{F0BB8355-A6B1-46B8-B3F4-272165835A45}"/>
    <cellStyle name="20 % - Akzent3 7 4 2 7" xfId="2944" xr:uid="{08F4BE34-065C-434C-ADE2-2BB6548E6D59}"/>
    <cellStyle name="20 % - Akzent3 7 4 2 8" xfId="2945" xr:uid="{39127C3C-0B82-4172-963F-A179A949E1AF}"/>
    <cellStyle name="20 % - Akzent3 7 4 2_Nucléaire" xfId="10304" xr:uid="{D88EBF1D-C96E-41F6-B3E0-C7A2B14ED367}"/>
    <cellStyle name="20 % - Akzent3 7 4 3" xfId="2946" xr:uid="{45E18655-DB18-4F6D-80B7-918B2D7F6582}"/>
    <cellStyle name="20 % - Akzent3 7 4 3 2" xfId="2947" xr:uid="{CE2B33DE-3BDE-4F5A-B03C-C306814B6AA2}"/>
    <cellStyle name="20 % - Akzent3 7 4 3 2 2" xfId="2948" xr:uid="{BFEB9DAE-C292-4456-8AD6-1FAB04A0AC62}"/>
    <cellStyle name="20 % - Akzent3 7 4 3 2 2 2" xfId="2949" xr:uid="{7766113C-EEAB-4C8D-8C9F-EFF31E1F8EF1}"/>
    <cellStyle name="20 % - Akzent3 7 4 3 2 2 3" xfId="2950" xr:uid="{C231DB1F-8E52-48F1-9E59-768556C32B6C}"/>
    <cellStyle name="20 % - Akzent3 7 4 3 2 2 4" xfId="2951" xr:uid="{1CA12E87-05F1-4F2B-B3EC-D0560CC3A3A3}"/>
    <cellStyle name="20 % - Akzent3 7 4 3 2 2_Nucléaire" xfId="10318" xr:uid="{854EC702-AC00-46C8-9E37-C946DCBFA7AA}"/>
    <cellStyle name="20 % - Akzent3 7 4 3 2 3" xfId="2952" xr:uid="{274159BE-CFA6-47F8-AA56-CFB5481E1181}"/>
    <cellStyle name="20 % - Akzent3 7 4 3 2 4" xfId="2953" xr:uid="{4E146E02-BBA4-4A25-9101-69F027283DB8}"/>
    <cellStyle name="20 % - Akzent3 7 4 3 2 5" xfId="2954" xr:uid="{00A21598-8EC5-4BE7-9392-83E6278B0D51}"/>
    <cellStyle name="20 % - Akzent3 7 4 3 2_Nucléaire" xfId="10317" xr:uid="{6524F576-AF91-420B-8767-1E6BA5CAE557}"/>
    <cellStyle name="20 % - Akzent3 7 4 3 3" xfId="2955" xr:uid="{FE813D39-DF2F-42BC-8B2A-2957E503794F}"/>
    <cellStyle name="20 % - Akzent3 7 4 3 3 2" xfId="2956" xr:uid="{B1AAAB16-6B95-4620-A34A-9E288E265099}"/>
    <cellStyle name="20 % - Akzent3 7 4 3 3 2 2" xfId="2957" xr:uid="{4B865EB2-9690-4AD0-813A-621196303C3D}"/>
    <cellStyle name="20 % - Akzent3 7 4 3 3 2 3" xfId="2958" xr:uid="{D29CB7E6-5258-4D62-ADAB-C55730AC7DA4}"/>
    <cellStyle name="20 % - Akzent3 7 4 3 3 2 4" xfId="2959" xr:uid="{282EFEC9-3C3F-4A4B-ADE5-5F4B22CAB99B}"/>
    <cellStyle name="20 % - Akzent3 7 4 3 3 2_Nucléaire" xfId="10320" xr:uid="{16071902-CB50-4EF1-A7A9-A2B6CB5A2641}"/>
    <cellStyle name="20 % - Akzent3 7 4 3 3 3" xfId="2960" xr:uid="{3B9EAD70-7B45-4001-8E30-CFE84028D533}"/>
    <cellStyle name="20 % - Akzent3 7 4 3 3 4" xfId="2961" xr:uid="{9DAC4EE0-FE03-4B0F-9E81-86469921CEDA}"/>
    <cellStyle name="20 % - Akzent3 7 4 3 3 5" xfId="2962" xr:uid="{C707E865-6223-4CB1-87AE-41EFCD935C0C}"/>
    <cellStyle name="20 % - Akzent3 7 4 3 3_Nucléaire" xfId="10319" xr:uid="{84FB3E0D-F66B-49E6-82FF-6FA30083DAAD}"/>
    <cellStyle name="20 % - Akzent3 7 4 3 4" xfId="2963" xr:uid="{2190AF5C-5ACB-4446-A058-28E99E333787}"/>
    <cellStyle name="20 % - Akzent3 7 4 3 4 2" xfId="2964" xr:uid="{60CECE8A-A2AB-448D-A376-A0FE3797AE95}"/>
    <cellStyle name="20 % - Akzent3 7 4 3 4 3" xfId="2965" xr:uid="{7C020293-1695-4213-87A4-4086A02DDF71}"/>
    <cellStyle name="20 % - Akzent3 7 4 3 4 4" xfId="2966" xr:uid="{86781983-5457-4D55-AF4D-102D8647DCD3}"/>
    <cellStyle name="20 % - Akzent3 7 4 3 4_Nucléaire" xfId="10321" xr:uid="{161E2D51-8E50-44E4-BDD1-DA1217EF89C5}"/>
    <cellStyle name="20 % - Akzent3 7 4 3 5" xfId="2967" xr:uid="{0F5C56AD-04E9-4121-852A-C7FA36E9281A}"/>
    <cellStyle name="20 % - Akzent3 7 4 3 6" xfId="2968" xr:uid="{ECD626D6-A7CC-4670-98F8-35D41DA2B31F}"/>
    <cellStyle name="20 % - Akzent3 7 4 3 7" xfId="2969" xr:uid="{8C95E94E-388A-4383-90DD-D24692E9EC55}"/>
    <cellStyle name="20 % - Akzent3 7 4 3_Nucléaire" xfId="10316" xr:uid="{6F6EF1D3-B91B-4AEC-9FE5-63CF04CE8D83}"/>
    <cellStyle name="20 % - Akzent3 7 4 4" xfId="2970" xr:uid="{FA459A85-09F9-4AC2-B0F9-46FE14D98620}"/>
    <cellStyle name="20 % - Akzent3 7 4 4 2" xfId="2971" xr:uid="{2E32D73D-AA94-4934-A108-4CD24F437E37}"/>
    <cellStyle name="20 % - Akzent3 7 4 4 2 2" xfId="2972" xr:uid="{D9B009CD-9F79-4601-881A-5E8E4BCDC42E}"/>
    <cellStyle name="20 % - Akzent3 7 4 4 2 3" xfId="2973" xr:uid="{F6C76FE8-683E-4118-9AA9-78794A12C973}"/>
    <cellStyle name="20 % - Akzent3 7 4 4 2 4" xfId="2974" xr:uid="{667901F4-04B1-4AAE-9BD2-396AD27A9819}"/>
    <cellStyle name="20 % - Akzent3 7 4 4 2_Nucléaire" xfId="10323" xr:uid="{6B046065-94DB-421E-AEA8-F70AF7D6D274}"/>
    <cellStyle name="20 % - Akzent3 7 4 4 3" xfId="2975" xr:uid="{1833B915-F6EE-4C6B-B41B-7031CB97692D}"/>
    <cellStyle name="20 % - Akzent3 7 4 4 4" xfId="2976" xr:uid="{CC181B1D-CBA6-4267-A3CB-06EF67BE51AE}"/>
    <cellStyle name="20 % - Akzent3 7 4 4 5" xfId="2977" xr:uid="{42587C6E-5C44-4D73-A21B-3C416C5B30CF}"/>
    <cellStyle name="20 % - Akzent3 7 4 4_Nucléaire" xfId="10322" xr:uid="{04415438-476E-48BA-9AF6-EF960B9A1D2A}"/>
    <cellStyle name="20 % - Akzent3 7 4 5" xfId="2978" xr:uid="{856275D0-6FE6-4D86-879B-737F13AA07D9}"/>
    <cellStyle name="20 % - Akzent3 7 4 5 2" xfId="2979" xr:uid="{800D5E48-D60E-4714-A03E-0727A50CF964}"/>
    <cellStyle name="20 % - Akzent3 7 4 5 2 2" xfId="2980" xr:uid="{A76831AD-971E-41BF-8612-8FEB4540EF55}"/>
    <cellStyle name="20 % - Akzent3 7 4 5 2 3" xfId="2981" xr:uid="{2933924D-603C-49D6-B76D-1EA68AB9C3B9}"/>
    <cellStyle name="20 % - Akzent3 7 4 5 2 4" xfId="2982" xr:uid="{03EAA1A2-9582-46D8-A3FC-3CA6B35FD6A3}"/>
    <cellStyle name="20 % - Akzent3 7 4 5 2_Nucléaire" xfId="10325" xr:uid="{78D807F1-AE58-4992-B505-6533C7AC327A}"/>
    <cellStyle name="20 % - Akzent3 7 4 5 3" xfId="2983" xr:uid="{29FC3A32-21CA-4F8B-A5C7-5C146514F445}"/>
    <cellStyle name="20 % - Akzent3 7 4 5 4" xfId="2984" xr:uid="{7B9C177C-C724-431E-A2A5-A11BCD9DC8E2}"/>
    <cellStyle name="20 % - Akzent3 7 4 5 5" xfId="2985" xr:uid="{7B34FD08-57E2-4CC7-B762-CDDA8F63CFFF}"/>
    <cellStyle name="20 % - Akzent3 7 4 5_Nucléaire" xfId="10324" xr:uid="{015C15A3-2E4F-42C3-8956-0084C064906C}"/>
    <cellStyle name="20 % - Akzent3 7 4 6" xfId="2986" xr:uid="{DA4368B0-85D3-4C8D-9C10-DE580218E320}"/>
    <cellStyle name="20 % - Akzent3 7 4 6 2" xfId="2987" xr:uid="{AE726CE3-AA2A-40A4-B09F-FED93B995D7F}"/>
    <cellStyle name="20 % - Akzent3 7 4 6 3" xfId="2988" xr:uid="{07360489-5AC2-4381-BB09-136828BA607E}"/>
    <cellStyle name="20 % - Akzent3 7 4 6 4" xfId="2989" xr:uid="{88037FC1-89FE-4D67-8C25-4878A86B3F08}"/>
    <cellStyle name="20 % - Akzent3 7 4 6_Nucléaire" xfId="10326" xr:uid="{1916A18D-1754-44D5-8A68-3E6782D5FEA1}"/>
    <cellStyle name="20 % - Akzent3 7 4 7" xfId="2990" xr:uid="{16F43766-A9CA-4F24-9CA0-5CF27EBCE8A8}"/>
    <cellStyle name="20 % - Akzent3 7 4 8" xfId="2991" xr:uid="{8E76CEA6-A26E-4D6B-80DC-B4075DADA905}"/>
    <cellStyle name="20 % - Akzent3 7 4 9" xfId="2992" xr:uid="{7CC07B38-6478-47A9-88AF-50D4498E76C6}"/>
    <cellStyle name="20 % - Akzent3 7 4_Nucléaire" xfId="10303" xr:uid="{20CEE234-D6D7-4BAA-9FFA-9B280BC131BD}"/>
    <cellStyle name="20 % - Akzent3 7 5" xfId="2993" xr:uid="{8221E81E-3D6C-4A19-AF2A-B4FEF62BDA60}"/>
    <cellStyle name="20 % - Akzent3 7 5 2" xfId="2994" xr:uid="{3C3DC2BC-9606-46CB-9EAB-800A6BC8FFDD}"/>
    <cellStyle name="20 % - Akzent3 7 5 2 2" xfId="2995" xr:uid="{33ACB2DC-AEF5-4310-AEDF-805B056D0BD1}"/>
    <cellStyle name="20 % - Akzent3 7 5 2_Nucléaire" xfId="10328" xr:uid="{E2526D5F-A0C4-4651-8589-27A2B2A7FE84}"/>
    <cellStyle name="20 % - Akzent3 7 5 3" xfId="2996" xr:uid="{DFB384B2-8056-453A-BB4E-A6B601A08C6D}"/>
    <cellStyle name="20 % - Akzent3 7 5_Nucléaire" xfId="10327" xr:uid="{0C73357C-051D-4DFE-9A35-AA5F7FAB40FB}"/>
    <cellStyle name="20 % - Akzent3 7 6" xfId="2997" xr:uid="{142068BD-E1B3-48C7-9D2A-41DDDB26A2FD}"/>
    <cellStyle name="20 % - Akzent3 7 6 2" xfId="2998" xr:uid="{F6DE5758-48E1-4317-8190-69FEFD4E1F4F}"/>
    <cellStyle name="20 % - Akzent3 7 6 2 2" xfId="2999" xr:uid="{92CB0A1B-3693-41C1-BFA8-2FB9A91EC455}"/>
    <cellStyle name="20 % - Akzent3 7 6 2_Nucléaire" xfId="10330" xr:uid="{CC76C1E1-5E4E-4B67-8A86-2F36E1333365}"/>
    <cellStyle name="20 % - Akzent3 7 6 3" xfId="3000" xr:uid="{22028BDF-0EB5-49F9-BCF7-71DE42D28309}"/>
    <cellStyle name="20 % - Akzent3 7 6_Nucléaire" xfId="10329" xr:uid="{82A867BE-E975-4A59-80EA-5A8024AF1C54}"/>
    <cellStyle name="20 % - Akzent3 7 7" xfId="3001" xr:uid="{F8FBEFBD-C540-42E4-8C68-CAA0EFF18EE1}"/>
    <cellStyle name="20 % - Akzent3 7 7 2" xfId="3002" xr:uid="{E20F06ED-EEE0-4D16-A2CD-1049940CDD22}"/>
    <cellStyle name="20 % - Akzent3 7 7_Nucléaire" xfId="10331" xr:uid="{28FB8112-9729-4A02-9BDA-86B48E2E8E20}"/>
    <cellStyle name="20 % - Akzent3 7 8" xfId="3003" xr:uid="{0439A9FA-181E-4E37-B8E0-3AA0DE3D365B}"/>
    <cellStyle name="20 % - Akzent3 7 9" xfId="3004" xr:uid="{AA71FCCB-3AD6-4670-837E-D2F89F22F455}"/>
    <cellStyle name="20 % - Akzent3 7_Nucléaire" xfId="10281" xr:uid="{C0F3032A-BB87-46F6-A8E5-18D6970E0621}"/>
    <cellStyle name="20 % - Akzent3 8" xfId="3005" xr:uid="{385993D0-255E-4D36-A5A0-8A9D9CE88F46}"/>
    <cellStyle name="20 % - Akzent3 8 2" xfId="3006" xr:uid="{8206F4B3-1900-4BB3-B29F-641C971F2B23}"/>
    <cellStyle name="20 % - Akzent3 8 2 2" xfId="3007" xr:uid="{D7783F19-4679-40B8-9433-6C5BDDAA2A05}"/>
    <cellStyle name="20 % - Akzent3 8 2 2 2" xfId="3008" xr:uid="{6C247667-C344-47ED-B2B0-DA25283876A6}"/>
    <cellStyle name="20 % - Akzent3 8 2 2 2 2" xfId="3009" xr:uid="{59CD9D18-DC9C-43B4-B3FB-193121BABE00}"/>
    <cellStyle name="20 % - Akzent3 8 2 2 2_Nucléaire" xfId="10335" xr:uid="{0CC0927E-359A-457D-B180-67EE2177079D}"/>
    <cellStyle name="20 % - Akzent3 8 2 2 3" xfId="3010" xr:uid="{EC0FE59D-4F96-47A2-96EB-101937808858}"/>
    <cellStyle name="20 % - Akzent3 8 2 2 4" xfId="3011" xr:uid="{62C9A745-20C6-4B09-B600-FF8FB09DE2C9}"/>
    <cellStyle name="20 % - Akzent3 8 2 2 5" xfId="3012" xr:uid="{CEED897D-F8FA-41A3-88EE-9A533FC9482A}"/>
    <cellStyle name="20 % - Akzent3 8 2 2 5 2" xfId="3013" xr:uid="{3B66CD61-E370-4C45-87F6-2DADB365EA0D}"/>
    <cellStyle name="20 % - Akzent3 8 2 2 5_Nucléaire" xfId="10336" xr:uid="{96B3A222-AFDC-463C-96F5-85536DB7952B}"/>
    <cellStyle name="20 % - Akzent3 8 2 2_Nucléaire" xfId="10334" xr:uid="{F3095A90-7668-4B81-BE92-A5DE82AA0A25}"/>
    <cellStyle name="20 % - Akzent3 8 2 3" xfId="3014" xr:uid="{B6C56C42-FA3B-430B-9D22-7E5A49EF598F}"/>
    <cellStyle name="20 % - Akzent3 8 2 3 2" xfId="3015" xr:uid="{351DAEC5-72DF-4F04-833B-2898002A9A7F}"/>
    <cellStyle name="20 % - Akzent3 8 2 3 2 2" xfId="3016" xr:uid="{788881F9-D6E0-4CBE-8812-2CE54615FAAE}"/>
    <cellStyle name="20 % - Akzent3 8 2 3 2_Nucléaire" xfId="10338" xr:uid="{E9CD2787-EF81-444C-A1CB-FBAA78F5A7E3}"/>
    <cellStyle name="20 % - Akzent3 8 2 3 3" xfId="3017" xr:uid="{F11CFAAB-514A-48F7-AE67-8A0F159346ED}"/>
    <cellStyle name="20 % - Akzent3 8 2 3_Nucléaire" xfId="10337" xr:uid="{B4E485C9-5FA4-4DFA-8388-A128A46C6EF9}"/>
    <cellStyle name="20 % - Akzent3 8 2 4" xfId="3018" xr:uid="{09006382-7A81-4871-B645-EBA410CFEF84}"/>
    <cellStyle name="20 % - Akzent3 8 2 4 2" xfId="3019" xr:uid="{4FE742B6-8848-4A07-AF3A-3C28E8840C99}"/>
    <cellStyle name="20 % - Akzent3 8 2 4_Nucléaire" xfId="10339" xr:uid="{A8B10DCC-C01C-4B62-A9CB-22DE03AFEDB3}"/>
    <cellStyle name="20 % - Akzent3 8 2 5" xfId="3020" xr:uid="{CA108C78-225F-49DC-8F50-D69D3C5B5779}"/>
    <cellStyle name="20 % - Akzent3 8 2 6" xfId="3021" xr:uid="{8C23B166-A2B3-49B3-BFF6-09D37B202854}"/>
    <cellStyle name="20 % - Akzent3 8 2 7" xfId="3022" xr:uid="{3F60027C-7774-4BBC-B0CF-0A54CA01975C}"/>
    <cellStyle name="20 % - Akzent3 8 2 7 2" xfId="3023" xr:uid="{3CF0918F-D8CA-403F-AF4A-122CE170A1E9}"/>
    <cellStyle name="20 % - Akzent3 8 2 7_Nucléaire" xfId="10340" xr:uid="{AE9FAA68-F1BA-4106-80BE-306DE86E2E75}"/>
    <cellStyle name="20 % - Akzent3 8 2_Nucléaire" xfId="10333" xr:uid="{BB08ADED-2A9B-4922-8E74-B64961DDF8BB}"/>
    <cellStyle name="20 % - Akzent3 8 3" xfId="3024" xr:uid="{E93A5A53-47FF-45F2-9295-72FA3D31FC8C}"/>
    <cellStyle name="20 % - Akzent3 8 3 2" xfId="3025" xr:uid="{C42ED61B-C23F-47DF-A8AD-2560B0DE1846}"/>
    <cellStyle name="20 % - Akzent3 8 3 2 2" xfId="3026" xr:uid="{0DB6AA72-3DDE-40D9-8981-FEEEE8A3DF51}"/>
    <cellStyle name="20 % - Akzent3 8 3 2 2 2" xfId="3027" xr:uid="{3071EEB4-D580-4462-BC73-A9DAE4FB6BEB}"/>
    <cellStyle name="20 % - Akzent3 8 3 2 2 2 2" xfId="3028" xr:uid="{037C0443-1C1F-4D72-AFB0-A6E45A235FFB}"/>
    <cellStyle name="20 % - Akzent3 8 3 2 2 2 2 2" xfId="3029" xr:uid="{743B22FF-847E-41E7-A25C-4EACD4C890C4}"/>
    <cellStyle name="20 % - Akzent3 8 3 2 2 2 2 3" xfId="3030" xr:uid="{039E41AE-A3F0-4751-B212-BFA9805E0BEF}"/>
    <cellStyle name="20 % - Akzent3 8 3 2 2 2 2 4" xfId="3031" xr:uid="{96F427B4-0D48-42D4-864C-608C77137DB6}"/>
    <cellStyle name="20 % - Akzent3 8 3 2 2 2 2_Nucléaire" xfId="10345" xr:uid="{80E5ED4A-9471-46E3-9E29-90C16D6D8BE0}"/>
    <cellStyle name="20 % - Akzent3 8 3 2 2 2 3" xfId="3032" xr:uid="{68BB059A-84DA-485E-A302-1C57BCC05C9C}"/>
    <cellStyle name="20 % - Akzent3 8 3 2 2 2 4" xfId="3033" xr:uid="{0E3AD3E8-CFE1-4F34-B9FF-8E238707B3AD}"/>
    <cellStyle name="20 % - Akzent3 8 3 2 2 2 5" xfId="3034" xr:uid="{A3362AD2-5067-49DC-9C2F-43589E8E2185}"/>
    <cellStyle name="20 % - Akzent3 8 3 2 2 2_Nucléaire" xfId="10344" xr:uid="{6B10D025-3DC5-4FA0-923D-3C25C9070D95}"/>
    <cellStyle name="20 % - Akzent3 8 3 2 2 3" xfId="3035" xr:uid="{4869EDA2-D52E-4370-A829-1A39B41D28BF}"/>
    <cellStyle name="20 % - Akzent3 8 3 2 2 3 2" xfId="3036" xr:uid="{6380E6BA-C6E3-4844-80D4-18F14E4242F9}"/>
    <cellStyle name="20 % - Akzent3 8 3 2 2 3 2 2" xfId="3037" xr:uid="{C03FA55C-E11F-435B-A843-AD4CC0577A6E}"/>
    <cellStyle name="20 % - Akzent3 8 3 2 2 3 2 3" xfId="3038" xr:uid="{7EF2C7B1-EB68-4699-812B-15E129D34A7F}"/>
    <cellStyle name="20 % - Akzent3 8 3 2 2 3 2 4" xfId="3039" xr:uid="{C9EC4154-24AC-4C9A-8E70-8BEA7F3D687F}"/>
    <cellStyle name="20 % - Akzent3 8 3 2 2 3 2_Nucléaire" xfId="10347" xr:uid="{BA7D2DEB-3AA9-4A8C-A3E4-794E95C0BF43}"/>
    <cellStyle name="20 % - Akzent3 8 3 2 2 3 3" xfId="3040" xr:uid="{AD228C9D-17EB-4B6E-8170-22FB5A09ABE6}"/>
    <cellStyle name="20 % - Akzent3 8 3 2 2 3 4" xfId="3041" xr:uid="{E9D0E845-8373-4835-A971-F776963ABC83}"/>
    <cellStyle name="20 % - Akzent3 8 3 2 2 3 5" xfId="3042" xr:uid="{478434CF-43EB-4BD4-A5F8-7F71BB793F3F}"/>
    <cellStyle name="20 % - Akzent3 8 3 2 2 3_Nucléaire" xfId="10346" xr:uid="{C15B2413-00B3-45AC-8787-F980B08BEBE2}"/>
    <cellStyle name="20 % - Akzent3 8 3 2 2 4" xfId="3043" xr:uid="{EEFA1476-F06B-48D7-8066-AE0FCDBA437F}"/>
    <cellStyle name="20 % - Akzent3 8 3 2 2 4 2" xfId="3044" xr:uid="{374EBC50-DC95-4029-A9EA-1C07B19C331D}"/>
    <cellStyle name="20 % - Akzent3 8 3 2 2 4 3" xfId="3045" xr:uid="{9F9450E3-120B-471A-AD00-D2CBDC3FD280}"/>
    <cellStyle name="20 % - Akzent3 8 3 2 2 4 4" xfId="3046" xr:uid="{C1E65607-4C51-4AE1-B04B-292713C89333}"/>
    <cellStyle name="20 % - Akzent3 8 3 2 2 4_Nucléaire" xfId="10348" xr:uid="{953D0CFF-414B-4C2F-B24E-EE2A013B2EDD}"/>
    <cellStyle name="20 % - Akzent3 8 3 2 2 5" xfId="3047" xr:uid="{19D493CB-666A-4433-9422-CB8B2064A001}"/>
    <cellStyle name="20 % - Akzent3 8 3 2 2 6" xfId="3048" xr:uid="{4347DFBC-1D66-45B9-B921-EF2D9C9231FE}"/>
    <cellStyle name="20 % - Akzent3 8 3 2 2 7" xfId="3049" xr:uid="{CF12F6F3-D975-4013-B1B6-3CD4E37960C5}"/>
    <cellStyle name="20 % - Akzent3 8 3 2 2_Nucléaire" xfId="10343" xr:uid="{9A5CA34E-C59B-4746-85A7-8945EEB983F5}"/>
    <cellStyle name="20 % - Akzent3 8 3 2 3" xfId="3050" xr:uid="{E163A959-8404-441B-B9DF-87CE0C02D6EE}"/>
    <cellStyle name="20 % - Akzent3 8 3 2 3 2" xfId="3051" xr:uid="{7E2C1DCD-F13E-42E6-8EF6-EADC08756C0C}"/>
    <cellStyle name="20 % - Akzent3 8 3 2 3 2 2" xfId="3052" xr:uid="{AF40A7C7-7C39-4B3F-87B8-1B419BDB10E8}"/>
    <cellStyle name="20 % - Akzent3 8 3 2 3 2 3" xfId="3053" xr:uid="{EEBE0C8A-D0FA-4C58-8C07-48D8E0D7D32D}"/>
    <cellStyle name="20 % - Akzent3 8 3 2 3 2 4" xfId="3054" xr:uid="{CB505E37-4358-4FFE-B9B9-EDB90F2B9DDC}"/>
    <cellStyle name="20 % - Akzent3 8 3 2 3 2_Nucléaire" xfId="10350" xr:uid="{9C9DEB88-0D81-4F38-B94D-EF55888A953B}"/>
    <cellStyle name="20 % - Akzent3 8 3 2 3 3" xfId="3055" xr:uid="{14762209-7B2E-473D-BF20-594FB08CAE62}"/>
    <cellStyle name="20 % - Akzent3 8 3 2 3 4" xfId="3056" xr:uid="{19A69F21-2790-46CD-A8D2-2753320320E4}"/>
    <cellStyle name="20 % - Akzent3 8 3 2 3 5" xfId="3057" xr:uid="{D4E615DA-1A56-4EF8-AF5A-2074CEFD62DF}"/>
    <cellStyle name="20 % - Akzent3 8 3 2 3_Nucléaire" xfId="10349" xr:uid="{82C786B2-279E-42D6-B187-025C3EB3B0FC}"/>
    <cellStyle name="20 % - Akzent3 8 3 2 4" xfId="3058" xr:uid="{38036DD8-227C-4A24-B823-A1DB47E35C07}"/>
    <cellStyle name="20 % - Akzent3 8 3 2 4 2" xfId="3059" xr:uid="{6ECBB06C-94CB-4E2C-837A-4AF097E25A4E}"/>
    <cellStyle name="20 % - Akzent3 8 3 2 4 2 2" xfId="3060" xr:uid="{8F608F3E-7B55-4CCB-A39E-25A7BECF0F76}"/>
    <cellStyle name="20 % - Akzent3 8 3 2 4 2 3" xfId="3061" xr:uid="{EA01F248-D105-4084-8C57-3185D6D88263}"/>
    <cellStyle name="20 % - Akzent3 8 3 2 4 2 4" xfId="3062" xr:uid="{00E281EA-863E-464F-B33B-1E72AD0C545C}"/>
    <cellStyle name="20 % - Akzent3 8 3 2 4 2_Nucléaire" xfId="10352" xr:uid="{0EADEFA6-B90B-4276-8E00-0F12EC6D4596}"/>
    <cellStyle name="20 % - Akzent3 8 3 2 4 3" xfId="3063" xr:uid="{0D210064-AFC5-4D0D-8712-4352F73FE7E7}"/>
    <cellStyle name="20 % - Akzent3 8 3 2 4 4" xfId="3064" xr:uid="{2F119AAD-70E6-46CE-B4B1-F6A1DA5E4CAD}"/>
    <cellStyle name="20 % - Akzent3 8 3 2 4 5" xfId="3065" xr:uid="{AB960674-D4CD-4235-BD9C-C03870C6AB82}"/>
    <cellStyle name="20 % - Akzent3 8 3 2 4_Nucléaire" xfId="10351" xr:uid="{51FDB1BC-9FDD-43D7-9E96-D6C04514268A}"/>
    <cellStyle name="20 % - Akzent3 8 3 2 5" xfId="3066" xr:uid="{3A70DBC4-C1CB-4A47-B9A1-33959284C898}"/>
    <cellStyle name="20 % - Akzent3 8 3 2 5 2" xfId="3067" xr:uid="{CA55B0D9-D525-4163-8589-66532BEB576D}"/>
    <cellStyle name="20 % - Akzent3 8 3 2 5 3" xfId="3068" xr:uid="{9E193B35-9686-49EE-89E7-A94F10BE1F2A}"/>
    <cellStyle name="20 % - Akzent3 8 3 2 5 4" xfId="3069" xr:uid="{1D0A6F06-E1D3-436C-ABAD-E0145407F0C7}"/>
    <cellStyle name="20 % - Akzent3 8 3 2 5_Nucléaire" xfId="10353" xr:uid="{B9E5F10B-5107-45DA-8F85-BC1CA0850419}"/>
    <cellStyle name="20 % - Akzent3 8 3 2 6" xfId="3070" xr:uid="{9E7992CB-2657-4AE2-AB2B-F9D57F60B3DF}"/>
    <cellStyle name="20 % - Akzent3 8 3 2 7" xfId="3071" xr:uid="{D6548B60-EBE7-40DE-B498-D3F8FEDD722D}"/>
    <cellStyle name="20 % - Akzent3 8 3 2 8" xfId="3072" xr:uid="{19F9DB24-1987-4E0C-81F0-39B29576592D}"/>
    <cellStyle name="20 % - Akzent3 8 3 2_Nucléaire" xfId="10342" xr:uid="{C3DFEA63-1028-411E-A176-92DE3F145CC2}"/>
    <cellStyle name="20 % - Akzent3 8 3 3" xfId="3073" xr:uid="{CEBE27D0-D380-4546-95F3-254F8992FDCF}"/>
    <cellStyle name="20 % - Akzent3 8 3 3 2" xfId="3074" xr:uid="{1198D5FF-9D7A-4251-8A44-F3F004B505CE}"/>
    <cellStyle name="20 % - Akzent3 8 3 3 2 2" xfId="3075" xr:uid="{CF851868-80DC-4F62-ABC0-B9897368FE4E}"/>
    <cellStyle name="20 % - Akzent3 8 3 3 2 2 2" xfId="3076" xr:uid="{EFE1D260-6805-4169-91E0-1E04B4F665AC}"/>
    <cellStyle name="20 % - Akzent3 8 3 3 2 2 3" xfId="3077" xr:uid="{1D9E5850-79FA-42B1-9EA0-05B62331960C}"/>
    <cellStyle name="20 % - Akzent3 8 3 3 2 2 4" xfId="3078" xr:uid="{D10C3A41-58F0-47BE-BB8F-24C0627A9589}"/>
    <cellStyle name="20 % - Akzent3 8 3 3 2 2_Nucléaire" xfId="10356" xr:uid="{E6826D64-32ED-4640-9E07-D7A1CDE6C2BA}"/>
    <cellStyle name="20 % - Akzent3 8 3 3 2 3" xfId="3079" xr:uid="{FF0D6FF9-64AA-475B-BD39-A6839010FFF2}"/>
    <cellStyle name="20 % - Akzent3 8 3 3 2 4" xfId="3080" xr:uid="{2FFA49DB-2F9F-4A2F-9226-75F8F89540F4}"/>
    <cellStyle name="20 % - Akzent3 8 3 3 2 5" xfId="3081" xr:uid="{E5CB7A81-C485-437E-A475-C238EC01E440}"/>
    <cellStyle name="20 % - Akzent3 8 3 3 2_Nucléaire" xfId="10355" xr:uid="{DE1E37EA-BAF7-4D7D-A739-1554E005E98E}"/>
    <cellStyle name="20 % - Akzent3 8 3 3 3" xfId="3082" xr:uid="{1988D2A6-AFEA-4EC3-8335-69A15A8D1DB1}"/>
    <cellStyle name="20 % - Akzent3 8 3 3 3 2" xfId="3083" xr:uid="{B3AA11BB-0031-40E6-8FF4-5DE1481CB6A8}"/>
    <cellStyle name="20 % - Akzent3 8 3 3 3 2 2" xfId="3084" xr:uid="{95F514F4-53E5-4D68-805F-7F0B85A25C15}"/>
    <cellStyle name="20 % - Akzent3 8 3 3 3 2 3" xfId="3085" xr:uid="{82A9E074-B118-4762-A53B-ACB6B580CFD8}"/>
    <cellStyle name="20 % - Akzent3 8 3 3 3 2 4" xfId="3086" xr:uid="{6CBF1497-367C-4D3A-AA1B-24B2A2BD1427}"/>
    <cellStyle name="20 % - Akzent3 8 3 3 3 2_Nucléaire" xfId="10358" xr:uid="{67C2D6BA-BE26-468C-B319-8D5E9039B688}"/>
    <cellStyle name="20 % - Akzent3 8 3 3 3 3" xfId="3087" xr:uid="{EA402687-8232-41B9-AB6C-BAC02DA0CA16}"/>
    <cellStyle name="20 % - Akzent3 8 3 3 3 4" xfId="3088" xr:uid="{87A02EF5-1F2C-4B29-BD54-EF7A1562EC4D}"/>
    <cellStyle name="20 % - Akzent3 8 3 3 3 5" xfId="3089" xr:uid="{59656FF2-B051-41F0-A2C6-CC3FFC9821F1}"/>
    <cellStyle name="20 % - Akzent3 8 3 3 3_Nucléaire" xfId="10357" xr:uid="{C498729D-1A85-4A2E-BF10-E41A50752710}"/>
    <cellStyle name="20 % - Akzent3 8 3 3 4" xfId="3090" xr:uid="{B735BA0F-36D2-4964-A525-CB16874C643D}"/>
    <cellStyle name="20 % - Akzent3 8 3 3 4 2" xfId="3091" xr:uid="{90F3C5EA-96BE-4D13-B034-F9FB8EDDD976}"/>
    <cellStyle name="20 % - Akzent3 8 3 3 4 3" xfId="3092" xr:uid="{73A6DAAC-E1D7-455F-ABB1-7FD49E81E005}"/>
    <cellStyle name="20 % - Akzent3 8 3 3 4 4" xfId="3093" xr:uid="{3CACA842-B873-423F-82FA-888554BEE8D2}"/>
    <cellStyle name="20 % - Akzent3 8 3 3 4_Nucléaire" xfId="10359" xr:uid="{8B50D2E2-1504-4197-A7DE-2E1C586B00B2}"/>
    <cellStyle name="20 % - Akzent3 8 3 3 5" xfId="3094" xr:uid="{09DE9082-2006-4A26-AF0F-705E74E52D40}"/>
    <cellStyle name="20 % - Akzent3 8 3 3 6" xfId="3095" xr:uid="{6BE76439-FE34-4305-8116-3D7BA2F33169}"/>
    <cellStyle name="20 % - Akzent3 8 3 3 7" xfId="3096" xr:uid="{FCA14279-9F74-4D89-AC23-BCA6AD5A0E36}"/>
    <cellStyle name="20 % - Akzent3 8 3 3_Nucléaire" xfId="10354" xr:uid="{C5E6C3CD-8C23-44A9-93AA-1ADED1373935}"/>
    <cellStyle name="20 % - Akzent3 8 3 4" xfId="3097" xr:uid="{92077BB8-E4A4-4CF0-BF5E-75E234636AAE}"/>
    <cellStyle name="20 % - Akzent3 8 3 4 2" xfId="3098" xr:uid="{36071BC5-3E01-4062-8641-8DC9360A8360}"/>
    <cellStyle name="20 % - Akzent3 8 3 4 2 2" xfId="3099" xr:uid="{246CDAF3-4EE3-4FA1-B93C-3F1A0F1FF80B}"/>
    <cellStyle name="20 % - Akzent3 8 3 4 2 3" xfId="3100" xr:uid="{5EBD436D-E46D-4177-8CA6-5D0D6C88E3EF}"/>
    <cellStyle name="20 % - Akzent3 8 3 4 2 4" xfId="3101" xr:uid="{C9675A74-E6CB-4673-9A64-238B2B4DDA1E}"/>
    <cellStyle name="20 % - Akzent3 8 3 4 2_Nucléaire" xfId="10361" xr:uid="{09A84A08-D1C1-487E-A4B0-25D8A8AEE18D}"/>
    <cellStyle name="20 % - Akzent3 8 3 4 3" xfId="3102" xr:uid="{86DD4083-309B-4B1B-8D1A-DDB01DF60026}"/>
    <cellStyle name="20 % - Akzent3 8 3 4 4" xfId="3103" xr:uid="{B0DCE7A1-0A2B-486F-B9C0-2541B7808B6E}"/>
    <cellStyle name="20 % - Akzent3 8 3 4 5" xfId="3104" xr:uid="{734B612E-A867-4D40-BD96-429FEFD15411}"/>
    <cellStyle name="20 % - Akzent3 8 3 4_Nucléaire" xfId="10360" xr:uid="{C4B409A7-9F8E-488A-907D-EDF8AB617E14}"/>
    <cellStyle name="20 % - Akzent3 8 3 5" xfId="3105" xr:uid="{A24B174F-C473-41E4-9AFF-19DA54A0B7DC}"/>
    <cellStyle name="20 % - Akzent3 8 3 5 2" xfId="3106" xr:uid="{244A98A5-200F-497D-AB15-8D7127592270}"/>
    <cellStyle name="20 % - Akzent3 8 3 5 2 2" xfId="3107" xr:uid="{0105E8A2-66E8-40C5-BCFA-48DABC5705EB}"/>
    <cellStyle name="20 % - Akzent3 8 3 5 2 3" xfId="3108" xr:uid="{6D07F4F6-3591-41A7-BFD2-7EFC1957C5BF}"/>
    <cellStyle name="20 % - Akzent3 8 3 5 2 4" xfId="3109" xr:uid="{36F0C4B5-3E5E-4C1D-811A-9562920D7D37}"/>
    <cellStyle name="20 % - Akzent3 8 3 5 2_Nucléaire" xfId="10363" xr:uid="{516D31A0-2225-4172-B53E-4F75500CD378}"/>
    <cellStyle name="20 % - Akzent3 8 3 5 3" xfId="3110" xr:uid="{79EC6BA9-9069-4D19-8975-9C38BDA9016A}"/>
    <cellStyle name="20 % - Akzent3 8 3 5 4" xfId="3111" xr:uid="{2A6CCC10-8F50-4480-AD0B-7325A81B7EA7}"/>
    <cellStyle name="20 % - Akzent3 8 3 5 5" xfId="3112" xr:uid="{E6C5F7A1-D565-427B-B950-A3091ECAAE06}"/>
    <cellStyle name="20 % - Akzent3 8 3 5_Nucléaire" xfId="10362" xr:uid="{C43433B3-8018-41FC-BB69-ED1D6E4FFEB7}"/>
    <cellStyle name="20 % - Akzent3 8 3 6" xfId="3113" xr:uid="{B2B9D9C9-EE8A-42A3-8735-38DC361817CE}"/>
    <cellStyle name="20 % - Akzent3 8 3 6 2" xfId="3114" xr:uid="{C91CCD70-1FA3-48B6-8A33-6DFEFA93D94D}"/>
    <cellStyle name="20 % - Akzent3 8 3 6 3" xfId="3115" xr:uid="{FA16D55F-0149-462D-9E9F-1F3B7A9A0E59}"/>
    <cellStyle name="20 % - Akzent3 8 3 6 4" xfId="3116" xr:uid="{ED631308-C0F6-4977-8808-0B8793B92BBE}"/>
    <cellStyle name="20 % - Akzent3 8 3 6_Nucléaire" xfId="10364" xr:uid="{D9023323-039D-4002-A94D-EA19375EA458}"/>
    <cellStyle name="20 % - Akzent3 8 3 7" xfId="3117" xr:uid="{2F00D1C8-34BA-4C30-853F-BC0CAA283681}"/>
    <cellStyle name="20 % - Akzent3 8 3 8" xfId="3118" xr:uid="{EC5F9A8B-955D-41CD-9750-D74CE70FE807}"/>
    <cellStyle name="20 % - Akzent3 8 3 9" xfId="3119" xr:uid="{1C69B74B-E342-47AF-90AA-A3095B94A928}"/>
    <cellStyle name="20 % - Akzent3 8 3_Nucléaire" xfId="10341" xr:uid="{C18192A4-B53C-4D5D-849A-FABD1141643D}"/>
    <cellStyle name="20 % - Akzent3 8 4" xfId="3120" xr:uid="{306767BF-972B-4F30-ABD3-39CD51BC01AD}"/>
    <cellStyle name="20 % - Akzent3 8 4 2" xfId="3121" xr:uid="{B915D357-F8FE-4CB8-A948-CB5C1679FAE0}"/>
    <cellStyle name="20 % - Akzent3 8 4 2 2" xfId="3122" xr:uid="{A8A02D83-A0D5-4EE9-A5C7-79E6845D77AB}"/>
    <cellStyle name="20 % - Akzent3 8 4 2_Nucléaire" xfId="10366" xr:uid="{EE47DB31-6916-47AE-97D5-6C8594D16C16}"/>
    <cellStyle name="20 % - Akzent3 8 4 3" xfId="3123" xr:uid="{853F750B-3B52-4CC5-97E6-DF802EFB109D}"/>
    <cellStyle name="20 % - Akzent3 8 4_Nucléaire" xfId="10365" xr:uid="{46205294-16D6-4ED2-9A89-B05C9A87C4C4}"/>
    <cellStyle name="20 % - Akzent3 8 5" xfId="3124" xr:uid="{6AF91873-8736-4867-8F7A-1CEA8CE68FA8}"/>
    <cellStyle name="20 % - Akzent3 8 5 2" xfId="3125" xr:uid="{51B96D4E-CF26-4B9B-81A2-E2FA7290F7CA}"/>
    <cellStyle name="20 % - Akzent3 8 5 2 2" xfId="3126" xr:uid="{68A43ED5-D617-43D1-8586-A7478CB77DF0}"/>
    <cellStyle name="20 % - Akzent3 8 5 2_Nucléaire" xfId="10368" xr:uid="{3BF23187-4298-4589-8F6B-6455FA5DCB61}"/>
    <cellStyle name="20 % - Akzent3 8 5 3" xfId="3127" xr:uid="{30757F26-29AC-4FC8-AF94-46EFD29D6BB5}"/>
    <cellStyle name="20 % - Akzent3 8 5_Nucléaire" xfId="10367" xr:uid="{14180ADC-1E28-4B49-8C1D-47A81F9C61DB}"/>
    <cellStyle name="20 % - Akzent3 8 6" xfId="3128" xr:uid="{3E42C99D-32A2-43FC-8AAA-08C64BC3AAFA}"/>
    <cellStyle name="20 % - Akzent3 8 6 2" xfId="3129" xr:uid="{CB104291-75F2-4F7E-91F5-B4CD0673A975}"/>
    <cellStyle name="20 % - Akzent3 8 6_Nucléaire" xfId="10369" xr:uid="{67E77781-4066-4945-A4D9-5F0F952944BC}"/>
    <cellStyle name="20 % - Akzent3 8 7" xfId="3130" xr:uid="{10E008AD-849D-44F7-A3D5-F698DE1139AB}"/>
    <cellStyle name="20 % - Akzent3 8 8" xfId="3131" xr:uid="{970AC655-E087-4F1D-BD2E-48A42B3385CB}"/>
    <cellStyle name="20 % - Akzent3 8_Nucléaire" xfId="10332" xr:uid="{F8D5BC29-D768-4BDC-8803-1128FE42D959}"/>
    <cellStyle name="20 % - Akzent3 9" xfId="3132" xr:uid="{DB4AEABD-1F24-4BA2-BE3F-C2B7A9614BD9}"/>
    <cellStyle name="20 % - Akzent3 9 2" xfId="3133" xr:uid="{FDD4BFFE-8702-4870-8464-149BC5A43A5D}"/>
    <cellStyle name="20 % - Akzent3 9 2 2" xfId="3134" xr:uid="{A5A83A78-396A-4CEA-9150-2ABD44AF5FBA}"/>
    <cellStyle name="20 % - Akzent3 9 2 2 2" xfId="3135" xr:uid="{90617A58-02B6-42DD-92EA-02B2EDA9130E}"/>
    <cellStyle name="20 % - Akzent3 9 2 2_Nucléaire" xfId="10372" xr:uid="{1E4D38D8-57E4-47EF-BFE4-34C7E78D9249}"/>
    <cellStyle name="20 % - Akzent3 9 2 3" xfId="3136" xr:uid="{A2BA2211-396A-46AE-A296-5338D54A16EE}"/>
    <cellStyle name="20 % - Akzent3 9 2_Nucléaire" xfId="10371" xr:uid="{64630211-457E-4EC1-8275-783907AFF6AB}"/>
    <cellStyle name="20 % - Akzent3 9 3" xfId="3137" xr:uid="{B74968F3-EBF4-46E3-A61C-A1BCFF9FFC70}"/>
    <cellStyle name="20 % - Akzent3 9 3 2" xfId="3138" xr:uid="{C586FA8A-32EF-47BF-859D-69A94C113B93}"/>
    <cellStyle name="20 % - Akzent3 9 3 2 2" xfId="3139" xr:uid="{A2913C4B-FD7D-4501-AAE7-B32DF18A95AB}"/>
    <cellStyle name="20 % - Akzent3 9 3 2_Nucléaire" xfId="10374" xr:uid="{61937CAB-B6D5-4808-BD54-A7167A5AAB11}"/>
    <cellStyle name="20 % - Akzent3 9 3 3" xfId="3140" xr:uid="{498906A0-1818-4D79-86C3-C3C373206357}"/>
    <cellStyle name="20 % - Akzent3 9 3_Nucléaire" xfId="10373" xr:uid="{4B7DEC3F-CE9A-4CCC-9275-8AAAA0C04E86}"/>
    <cellStyle name="20 % - Akzent3 9 4" xfId="3141" xr:uid="{FF535E8D-971C-4FB2-B312-8004257945D1}"/>
    <cellStyle name="20 % - Akzent3 9 4 2" xfId="3142" xr:uid="{965F7208-4EF4-48D2-BB59-464479A0ECE8}"/>
    <cellStyle name="20 % - Akzent3 9 4_Nucléaire" xfId="10375" xr:uid="{E7BF7FAC-2D8A-4AA2-B6BB-CAFBE9515322}"/>
    <cellStyle name="20 % - Akzent3 9 5" xfId="3143" xr:uid="{F84D8FD2-400E-4793-A89E-76300715DC6D}"/>
    <cellStyle name="20 % - Akzent3 9 6" xfId="3144" xr:uid="{DA8F9D91-1F99-4C91-ADFF-2DED6E40C681}"/>
    <cellStyle name="20 % - Akzent3 9 7" xfId="3145" xr:uid="{50715038-4022-44E3-8F50-8580A4818B25}"/>
    <cellStyle name="20 % - Akzent3 9_Nucléaire" xfId="10370" xr:uid="{C944AE8C-7A65-4C08-888E-20C46121C3B7}"/>
    <cellStyle name="20 % - Akzent4" xfId="1515" xr:uid="{D79F5AC0-5587-45AD-97E2-819C136845D7}"/>
    <cellStyle name="20 % - Akzent4 10" xfId="3147" xr:uid="{5B546EFC-CABA-4524-9633-CE7AECB859D9}"/>
    <cellStyle name="20 % - Akzent4 10 2" xfId="3148" xr:uid="{9D055264-8571-4BC1-945E-FD6BA466D1D1}"/>
    <cellStyle name="20 % - Akzent4 10 3" xfId="3149" xr:uid="{86A3AEA3-8E3D-4708-A4DB-5192E8C795CE}"/>
    <cellStyle name="20 % - Akzent4 10 3 2" xfId="3150" xr:uid="{5BFFB647-596A-4569-B880-43CDC0AB0CD2}"/>
    <cellStyle name="20 % - Akzent4 10 3_Nucléaire" xfId="10376" xr:uid="{3C653855-BDD9-45E8-A891-179672553DD4}"/>
    <cellStyle name="20 % - Akzent4 11" xfId="3151" xr:uid="{0C47FB52-CBB1-4C2C-8285-B5471D139013}"/>
    <cellStyle name="20 % - Akzent4 11 2" xfId="3152" xr:uid="{9BFB036A-F5D0-4F61-8AF8-F7B60B87154F}"/>
    <cellStyle name="20 % - Akzent4 11 2 2" xfId="3153" xr:uid="{646B6971-37C3-43C0-A08F-AC7E1F380ED9}"/>
    <cellStyle name="20 % - Akzent4 11 2_Nucléaire" xfId="10378" xr:uid="{443CF295-7FDB-4426-B366-8F6A63E390BF}"/>
    <cellStyle name="20 % - Akzent4 11 3" xfId="3154" xr:uid="{AA389C30-CEC8-4897-BD38-E6E2F3CA34D0}"/>
    <cellStyle name="20 % - Akzent4 11_Nucléaire" xfId="10377" xr:uid="{EA3E6DED-FED7-43C3-AAC2-E63E857275D6}"/>
    <cellStyle name="20 % - Akzent4 12" xfId="3155" xr:uid="{06B6CDCA-00EC-4E81-BF47-7A226D780EAD}"/>
    <cellStyle name="20 % - Akzent4 12 2" xfId="3156" xr:uid="{21350FA6-0179-4C77-A35B-215E4D79CC04}"/>
    <cellStyle name="20 % - Akzent4 12 2 2" xfId="3157" xr:uid="{477627D2-C921-483F-BA2F-15E0AFF03C2A}"/>
    <cellStyle name="20 % - Akzent4 12 2_Nucléaire" xfId="10380" xr:uid="{1768D714-F18A-4285-ACC4-4DFE79C63BA6}"/>
    <cellStyle name="20 % - Akzent4 12 3" xfId="3158" xr:uid="{59209B10-C128-4581-9B35-A05766A2BA36}"/>
    <cellStyle name="20 % - Akzent4 12_Nucléaire" xfId="10379" xr:uid="{2ABEEC30-0FA5-4CFE-8AAC-82D0DC27D90A}"/>
    <cellStyle name="20 % - Akzent4 13" xfId="3159" xr:uid="{6D9A7311-8A75-47B7-82C4-DFF3DCB7C2B6}"/>
    <cellStyle name="20 % - Akzent4 13 2" xfId="3160" xr:uid="{2AD3CBCB-5CFE-4C12-9880-EED2BA822530}"/>
    <cellStyle name="20 % - Akzent4 13_Nucléaire" xfId="10381" xr:uid="{E9C47415-1ED2-4443-A032-5D4205D60BFA}"/>
    <cellStyle name="20 % - Akzent4 14" xfId="3161" xr:uid="{E1D85ACC-14D9-445C-AF1A-4AB272EE484B}"/>
    <cellStyle name="20 % - Akzent4 14 2" xfId="3162" xr:uid="{A5CBAD98-A901-4B57-BB1F-6FA6D278095C}"/>
    <cellStyle name="20 % - Akzent4 14_Nucléaire" xfId="10382" xr:uid="{062EBAE8-BD25-4191-8230-C8CBB5600C54}"/>
    <cellStyle name="20 % - Akzent4 15" xfId="3163" xr:uid="{B307E5E3-1703-44F6-B9D3-6404E79F2495}"/>
    <cellStyle name="20 % - Akzent4 16" xfId="3164" xr:uid="{4D26A90F-B9D2-4843-A3F8-DBE1F5DB054F}"/>
    <cellStyle name="20 % - Akzent4 17" xfId="3146" xr:uid="{3C307F28-A59F-46AA-8B1B-E9B0B2A93026}"/>
    <cellStyle name="20 % - Akzent4 2" xfId="879" xr:uid="{629C7060-D09A-43C1-9051-AC832D8B901F}"/>
    <cellStyle name="20 % - Akzent4 2 2" xfId="3166" xr:uid="{F8A415DB-6BDB-4EDE-B438-D3FA62FA2687}"/>
    <cellStyle name="20 % - Akzent4 2 3" xfId="3165" xr:uid="{D3BFA5A7-044F-42CB-9008-0AD54D773D2C}"/>
    <cellStyle name="20 % - Akzent4 3" xfId="3167" xr:uid="{C83BBE89-C0EC-4B58-8454-275250577AF3}"/>
    <cellStyle name="20 % - Akzent4 4" xfId="3168" xr:uid="{F3E8ECCC-C880-4BDB-993D-A2B91CB04514}"/>
    <cellStyle name="20 % - Akzent4 5" xfId="3169" xr:uid="{5189F061-7708-4AB8-A215-0729A35D5976}"/>
    <cellStyle name="20 % - Akzent4 5 2" xfId="3170" xr:uid="{0BEEFCB4-6E38-4D8A-8137-43099A6C303F}"/>
    <cellStyle name="20 % - Akzent4 5 2 2" xfId="3171" xr:uid="{789D6923-2174-4B17-86ED-39C75C0DD84D}"/>
    <cellStyle name="20 % - Akzent4 5 2 2 2" xfId="3172" xr:uid="{3CC2FE9B-3A63-4707-BAA3-A2D07103FBD4}"/>
    <cellStyle name="20 % - Akzent4 5 2 2 2 2" xfId="3173" xr:uid="{8723C96D-82AE-4012-9FCD-468ED594C34B}"/>
    <cellStyle name="20 % - Akzent4 5 2 2 2 2 2" xfId="3174" xr:uid="{FA6C735B-6055-4809-A38E-72249A9B66F7}"/>
    <cellStyle name="20 % - Akzent4 5 2 2 2 2_Nucléaire" xfId="10387" xr:uid="{31897834-8BB6-437B-A512-04E3AD78BF22}"/>
    <cellStyle name="20 % - Akzent4 5 2 2 2 3" xfId="3175" xr:uid="{B9216121-63DF-48F2-8EA6-9F6D38C8F0C0}"/>
    <cellStyle name="20 % - Akzent4 5 2 2 2_Nucléaire" xfId="10386" xr:uid="{0F3B466D-16DE-437B-95AE-5F31084C8834}"/>
    <cellStyle name="20 % - Akzent4 5 2 2 3" xfId="3176" xr:uid="{A0D5179C-C0F0-43A1-AC15-7E675A7B1DF7}"/>
    <cellStyle name="20 % - Akzent4 5 2 2 3 2" xfId="3177" xr:uid="{5838B044-03D5-4F8B-AF18-64D2211CFE2C}"/>
    <cellStyle name="20 % - Akzent4 5 2 2 3 2 2" xfId="3178" xr:uid="{359C6A65-ECBC-4B6D-A82F-81CB2903F088}"/>
    <cellStyle name="20 % - Akzent4 5 2 2 3 2_Nucléaire" xfId="10389" xr:uid="{98D4A2EB-A03F-4676-BAB1-DAF29095B3B9}"/>
    <cellStyle name="20 % - Akzent4 5 2 2 3 3" xfId="3179" xr:uid="{4D4B0561-50B9-4C4A-A529-CDBB6820444A}"/>
    <cellStyle name="20 % - Akzent4 5 2 2 3_Nucléaire" xfId="10388" xr:uid="{CC17482A-DE81-45F3-B159-5B71CE971522}"/>
    <cellStyle name="20 % - Akzent4 5 2 2 4" xfId="3180" xr:uid="{8259B22B-4F2B-4B77-AA41-3621325268B3}"/>
    <cellStyle name="20 % - Akzent4 5 2 2 4 2" xfId="3181" xr:uid="{0ACDCE1A-ED23-4CF4-AB5B-28B3FBA0F8FF}"/>
    <cellStyle name="20 % - Akzent4 5 2 2 4_Nucléaire" xfId="10390" xr:uid="{E2162842-78B2-4FEC-9F0F-7B6C4B21203C}"/>
    <cellStyle name="20 % - Akzent4 5 2 2 5" xfId="3182" xr:uid="{CF96DAB7-965A-4597-B403-DF12B1960CF7}"/>
    <cellStyle name="20 % - Akzent4 5 2 2_Nucléaire" xfId="10385" xr:uid="{6CDAF3B7-274C-4330-8FB3-F335C26E56A6}"/>
    <cellStyle name="20 % - Akzent4 5 2 3" xfId="3183" xr:uid="{C03652B3-6185-47CA-A6A2-E4FD8C9D9A67}"/>
    <cellStyle name="20 % - Akzent4 5 2 3 2" xfId="3184" xr:uid="{A8ACB731-0EF5-492E-9CC8-AC99845ED0DE}"/>
    <cellStyle name="20 % - Akzent4 5 2 3 2 2" xfId="3185" xr:uid="{BA2A7B16-7CA6-47D0-95DA-DE46C9AB79CD}"/>
    <cellStyle name="20 % - Akzent4 5 2 3 2_Nucléaire" xfId="10392" xr:uid="{03D9F8C7-7EFD-4943-9A51-864EBABF4B71}"/>
    <cellStyle name="20 % - Akzent4 5 2 3 3" xfId="3186" xr:uid="{0E80D332-F5E9-45DB-9E1D-91B437A5C507}"/>
    <cellStyle name="20 % - Akzent4 5 2 3_Nucléaire" xfId="10391" xr:uid="{AF54FDB4-6E4F-4732-9700-FF45C93A415A}"/>
    <cellStyle name="20 % - Akzent4 5 2 4" xfId="3187" xr:uid="{681500AE-15CE-4C27-95CD-3AF0ADA897DB}"/>
    <cellStyle name="20 % - Akzent4 5 2 4 2" xfId="3188" xr:uid="{67ABD4E8-38CD-4125-BACE-70CBE7E24ADD}"/>
    <cellStyle name="20 % - Akzent4 5 2 4 2 2" xfId="3189" xr:uid="{577A2A97-8BB3-47E4-8005-EA9A57034C89}"/>
    <cellStyle name="20 % - Akzent4 5 2 4 2_Nucléaire" xfId="10394" xr:uid="{74608B20-D88E-46B4-9004-9675A9F92477}"/>
    <cellStyle name="20 % - Akzent4 5 2 4 3" xfId="3190" xr:uid="{1323AD1F-3804-4413-A5CC-EE183718DFD3}"/>
    <cellStyle name="20 % - Akzent4 5 2 4_Nucléaire" xfId="10393" xr:uid="{FC956E71-AE84-4829-825A-9F72FA7DC8EE}"/>
    <cellStyle name="20 % - Akzent4 5 2 5" xfId="3191" xr:uid="{6826A3F7-C456-41FE-92F8-FB46E1FB8A16}"/>
    <cellStyle name="20 % - Akzent4 5 2 5 2" xfId="3192" xr:uid="{298A3A07-745A-4644-9C1C-D1E4650E7DD9}"/>
    <cellStyle name="20 % - Akzent4 5 2 5_Nucléaire" xfId="10395" xr:uid="{08501FC9-B670-4122-937A-A52E35D89C02}"/>
    <cellStyle name="20 % - Akzent4 5 2 6" xfId="3193" xr:uid="{CA71543F-30B2-4603-8D66-A9644CAB9C4A}"/>
    <cellStyle name="20 % - Akzent4 5 2_Nucléaire" xfId="10384" xr:uid="{57FB1CEE-66D5-4F5A-8507-CBB1B2D9FA92}"/>
    <cellStyle name="20 % - Akzent4 5 3" xfId="3194" xr:uid="{B27D2ABF-E37E-459A-A68A-F039081819E8}"/>
    <cellStyle name="20 % - Akzent4 5 3 2" xfId="3195" xr:uid="{BC534D21-7949-40A0-87EF-97344F999A33}"/>
    <cellStyle name="20 % - Akzent4 5 3 2 2" xfId="3196" xr:uid="{85C77E9E-1CA6-4A84-A187-3DE6C6F1FAE2}"/>
    <cellStyle name="20 % - Akzent4 5 3 2 2 2" xfId="3197" xr:uid="{D8E5A830-BDEE-4872-8526-CAB0B131CAF5}"/>
    <cellStyle name="20 % - Akzent4 5 3 2 2_Nucléaire" xfId="10398" xr:uid="{A3775868-5767-45B6-B1B3-A211E6D60B73}"/>
    <cellStyle name="20 % - Akzent4 5 3 2 3" xfId="3198" xr:uid="{D5034C66-90D4-4881-BB5F-19BFFFB32069}"/>
    <cellStyle name="20 % - Akzent4 5 3 2_Nucléaire" xfId="10397" xr:uid="{FB78A548-3B99-49CE-8F7C-099896045C62}"/>
    <cellStyle name="20 % - Akzent4 5 3 3" xfId="3199" xr:uid="{E40802F4-FCD8-41FD-AF14-DAC3F0D75A88}"/>
    <cellStyle name="20 % - Akzent4 5 3 3 2" xfId="3200" xr:uid="{E4974DE5-D599-4350-BCA6-1D9F77667C0D}"/>
    <cellStyle name="20 % - Akzent4 5 3 3 2 2" xfId="3201" xr:uid="{54D95539-2CD4-4D76-B964-0FBD614D34B5}"/>
    <cellStyle name="20 % - Akzent4 5 3 3 2_Nucléaire" xfId="10400" xr:uid="{631FF84C-0077-47C8-9371-6B9E66322B61}"/>
    <cellStyle name="20 % - Akzent4 5 3 3 3" xfId="3202" xr:uid="{D25A9664-0955-4578-B02A-8592F6021519}"/>
    <cellStyle name="20 % - Akzent4 5 3 3_Nucléaire" xfId="10399" xr:uid="{325342DD-1AA1-4C1A-9EF0-C1EB64E51B1D}"/>
    <cellStyle name="20 % - Akzent4 5 3 4" xfId="3203" xr:uid="{F2C2D6F0-4C73-4668-9BDB-67B4C9E10EB3}"/>
    <cellStyle name="20 % - Akzent4 5 3 4 2" xfId="3204" xr:uid="{31F79C31-EDC5-44E7-89F4-342F417BC9B4}"/>
    <cellStyle name="20 % - Akzent4 5 3 4_Nucléaire" xfId="10401" xr:uid="{9397E82B-DE10-4616-849A-3268D8928E96}"/>
    <cellStyle name="20 % - Akzent4 5 3 5" xfId="3205" xr:uid="{BCD86988-B720-4E17-85A4-BC50D88A3504}"/>
    <cellStyle name="20 % - Akzent4 5 3_Nucléaire" xfId="10396" xr:uid="{888F2289-FF0A-4682-88F6-A8D58CC4F955}"/>
    <cellStyle name="20 % - Akzent4 5 4" xfId="3206" xr:uid="{D4494CF0-0849-40BD-83DB-DB1CD9C65C31}"/>
    <cellStyle name="20 % - Akzent4 5 4 2" xfId="3207" xr:uid="{58D1B2DF-B15D-49C2-B67F-74FA0F39AB80}"/>
    <cellStyle name="20 % - Akzent4 5 4 2 2" xfId="3208" xr:uid="{572E13F5-0DFA-40CF-B3CA-FCE6E54B7D9F}"/>
    <cellStyle name="20 % - Akzent4 5 4 2_Nucléaire" xfId="10403" xr:uid="{86E0BC64-D89C-4DE6-A6B8-04A8FA5C3705}"/>
    <cellStyle name="20 % - Akzent4 5 4 3" xfId="3209" xr:uid="{A1789A69-6E02-4079-88B2-BE93ED978F7E}"/>
    <cellStyle name="20 % - Akzent4 5 4_Nucléaire" xfId="10402" xr:uid="{272A256D-6D48-4E59-9BBB-D19619C908DC}"/>
    <cellStyle name="20 % - Akzent4 5 5" xfId="3210" xr:uid="{3AA491B7-5F8A-449E-BAB1-5768F41763F3}"/>
    <cellStyle name="20 % - Akzent4 5 5 2" xfId="3211" xr:uid="{F73CCC45-DEDC-4E47-8F2F-17CFA97B9442}"/>
    <cellStyle name="20 % - Akzent4 5 5 2 2" xfId="3212" xr:uid="{6EFA7794-E176-4009-9B34-68BCC7901DB4}"/>
    <cellStyle name="20 % - Akzent4 5 5 2_Nucléaire" xfId="10405" xr:uid="{C6242292-1ACF-4C7A-990A-BE50EEC38582}"/>
    <cellStyle name="20 % - Akzent4 5 5 3" xfId="3213" xr:uid="{7CEDDD42-FCD5-4743-8BC4-D75A8807F522}"/>
    <cellStyle name="20 % - Akzent4 5 5_Nucléaire" xfId="10404" xr:uid="{1B28540B-5C64-451C-A898-1426B753755E}"/>
    <cellStyle name="20 % - Akzent4 5 6" xfId="3214" xr:uid="{90E79536-EDE7-4898-A9AC-108671B9A974}"/>
    <cellStyle name="20 % - Akzent4 5 6 2" xfId="3215" xr:uid="{4BC9BA07-29C7-4B2D-A629-6B5DEE7F1EA9}"/>
    <cellStyle name="20 % - Akzent4 5 6_Nucléaire" xfId="10406" xr:uid="{69A524D1-8B50-45EB-A153-C4B862168812}"/>
    <cellStyle name="20 % - Akzent4 5 7" xfId="3216" xr:uid="{CBEBC252-4BB9-4DEB-9429-AAEE76D08679}"/>
    <cellStyle name="20 % - Akzent4 5_Nucléaire" xfId="10383" xr:uid="{4FD2AD8F-F617-4EB3-9A15-183B9302145F}"/>
    <cellStyle name="20 % - Akzent4 6" xfId="3217" xr:uid="{F7BD2D0B-C3EC-4975-8FD4-57A20A2167BA}"/>
    <cellStyle name="20 % - Akzent4 6 2" xfId="3218" xr:uid="{52AA9095-B328-4A76-A2D0-F6D1F7652788}"/>
    <cellStyle name="20 % - Akzent4 6 2 2" xfId="3219" xr:uid="{C740194F-5583-47E0-A85B-D3668092C3AF}"/>
    <cellStyle name="20 % - Akzent4 6 2 2 2" xfId="3220" xr:uid="{DE3C6715-D6D9-4C69-ACF0-C4EBC4578368}"/>
    <cellStyle name="20 % - Akzent4 6 2 2 2 2" xfId="3221" xr:uid="{69F18307-E63A-429A-A041-704A71068877}"/>
    <cellStyle name="20 % - Akzent4 6 2 2 2 2 2" xfId="3222" xr:uid="{68E4A234-BEDD-4075-8453-DBD84F4836C2}"/>
    <cellStyle name="20 % - Akzent4 6 2 2 2 2_Nucléaire" xfId="10411" xr:uid="{00FBFF28-948C-4C73-82BB-E5B279F00FAE}"/>
    <cellStyle name="20 % - Akzent4 6 2 2 2 3" xfId="3223" xr:uid="{B3D7D04C-D310-4D77-B36E-DADAE514CEA7}"/>
    <cellStyle name="20 % - Akzent4 6 2 2 2_Nucléaire" xfId="10410" xr:uid="{C8806C79-425C-46CA-A852-E0E3EEB81BEF}"/>
    <cellStyle name="20 % - Akzent4 6 2 2 3" xfId="3224" xr:uid="{0E7755C2-C946-4BE5-8CC5-ABCEE8C85DA2}"/>
    <cellStyle name="20 % - Akzent4 6 2 2 3 2" xfId="3225" xr:uid="{3AF3517D-26C9-4145-9F6A-EFF27A18743B}"/>
    <cellStyle name="20 % - Akzent4 6 2 2 3 2 2" xfId="3226" xr:uid="{8413F05C-0473-47C4-8462-73858D2117C1}"/>
    <cellStyle name="20 % - Akzent4 6 2 2 3 2_Nucléaire" xfId="10413" xr:uid="{4452DB7C-72F5-414F-B6EF-22CF0B368E66}"/>
    <cellStyle name="20 % - Akzent4 6 2 2 3 3" xfId="3227" xr:uid="{11E1BB45-CDB9-4CB9-AB09-9D210832FF68}"/>
    <cellStyle name="20 % - Akzent4 6 2 2 3_Nucléaire" xfId="10412" xr:uid="{F249260C-D30A-403B-9D3E-5C600C484DF5}"/>
    <cellStyle name="20 % - Akzent4 6 2 2 4" xfId="3228" xr:uid="{D3F535E9-4E87-4B6A-9877-DC05ECD0BB0F}"/>
    <cellStyle name="20 % - Akzent4 6 2 2 4 2" xfId="3229" xr:uid="{6FC165C7-A1F1-4BF5-B62F-D6C3337066AD}"/>
    <cellStyle name="20 % - Akzent4 6 2 2 4_Nucléaire" xfId="10414" xr:uid="{A5F58AEE-B349-431B-AEEB-308856E58035}"/>
    <cellStyle name="20 % - Akzent4 6 2 2 5" xfId="3230" xr:uid="{62B5B873-D0DD-4C58-9E1F-809D2645FC49}"/>
    <cellStyle name="20 % - Akzent4 6 2 2_Nucléaire" xfId="10409" xr:uid="{D0671968-1AF2-441B-92D4-D61831F31E93}"/>
    <cellStyle name="20 % - Akzent4 6 2 3" xfId="3231" xr:uid="{9B51C40C-70E3-4E28-B469-C6579FAE5C7B}"/>
    <cellStyle name="20 % - Akzent4 6 2 3 2" xfId="3232" xr:uid="{E6D496A7-8DA4-427C-9F33-981B2E9D495B}"/>
    <cellStyle name="20 % - Akzent4 6 2 3 2 2" xfId="3233" xr:uid="{0A8383A5-6520-4F74-9280-DAD3BDC2BCD1}"/>
    <cellStyle name="20 % - Akzent4 6 2 3 2_Nucléaire" xfId="10416" xr:uid="{E2D6166E-DDD4-4F2E-9E87-F70FF6A573EB}"/>
    <cellStyle name="20 % - Akzent4 6 2 3 3" xfId="3234" xr:uid="{6063783C-F695-47C8-AB11-A81D1EE8DB14}"/>
    <cellStyle name="20 % - Akzent4 6 2 3_Nucléaire" xfId="10415" xr:uid="{83CA8F92-54BB-48F9-AF33-324C0581B080}"/>
    <cellStyle name="20 % - Akzent4 6 2 4" xfId="3235" xr:uid="{DC54B2D6-BEFC-4554-8219-877A99B2624A}"/>
    <cellStyle name="20 % - Akzent4 6 2 4 2" xfId="3236" xr:uid="{4C62698D-FE85-46C6-9D60-9D5EA2940F54}"/>
    <cellStyle name="20 % - Akzent4 6 2 4 2 2" xfId="3237" xr:uid="{4E2173B7-6DAB-442C-9C63-AA56A9CAFC38}"/>
    <cellStyle name="20 % - Akzent4 6 2 4 2_Nucléaire" xfId="10418" xr:uid="{551CE10E-77D8-4F53-B53B-590F84661135}"/>
    <cellStyle name="20 % - Akzent4 6 2 4 3" xfId="3238" xr:uid="{831D7225-394F-4E75-84C5-A4E32CB1B6F3}"/>
    <cellStyle name="20 % - Akzent4 6 2 4_Nucléaire" xfId="10417" xr:uid="{6C07D2C0-2AAE-4837-B3DC-9BBDE67DB997}"/>
    <cellStyle name="20 % - Akzent4 6 2 5" xfId="3239" xr:uid="{7D79D7E9-4B6A-4FFB-97CE-5D0C05E7CB98}"/>
    <cellStyle name="20 % - Akzent4 6 2 5 2" xfId="3240" xr:uid="{C5DAE8FA-66E0-42C5-B12E-6DC8FF070410}"/>
    <cellStyle name="20 % - Akzent4 6 2 5_Nucléaire" xfId="10419" xr:uid="{926A661A-2ED7-4B85-B024-68239A715C68}"/>
    <cellStyle name="20 % - Akzent4 6 2 6" xfId="3241" xr:uid="{90DB9521-B6B6-462A-B7D9-E799B287EDF8}"/>
    <cellStyle name="20 % - Akzent4 6 2_Nucléaire" xfId="10408" xr:uid="{B4055417-DA01-4785-8E96-77ABB0D1A538}"/>
    <cellStyle name="20 % - Akzent4 6 3" xfId="3242" xr:uid="{02A9A582-792D-4BAA-B6C3-8493AF05FE19}"/>
    <cellStyle name="20 % - Akzent4 6 3 2" xfId="3243" xr:uid="{8905AB27-FBB6-4B09-9DFB-4C2757C60980}"/>
    <cellStyle name="20 % - Akzent4 6 3 2 2" xfId="3244" xr:uid="{4EFC220C-12D3-4282-816D-54BA9CAE9698}"/>
    <cellStyle name="20 % - Akzent4 6 3 2 2 2" xfId="3245" xr:uid="{D428DD5B-8C58-438D-9957-2A281175EFE4}"/>
    <cellStyle name="20 % - Akzent4 6 3 2 2_Nucléaire" xfId="10422" xr:uid="{FEBF8328-A2FE-4B90-A0C2-EEED0BBB2F99}"/>
    <cellStyle name="20 % - Akzent4 6 3 2 3" xfId="3246" xr:uid="{0E46CE6B-FCC8-41A8-870B-A6EA10F1596A}"/>
    <cellStyle name="20 % - Akzent4 6 3 2_Nucléaire" xfId="10421" xr:uid="{EFB3831E-7BAD-4C47-8893-6EA8D9911B93}"/>
    <cellStyle name="20 % - Akzent4 6 3 3" xfId="3247" xr:uid="{2D557489-ED3E-4B58-A5D9-36867B8600BB}"/>
    <cellStyle name="20 % - Akzent4 6 3 3 2" xfId="3248" xr:uid="{A256F54B-4BB8-404A-9907-E667B1070C4D}"/>
    <cellStyle name="20 % - Akzent4 6 3 3 2 2" xfId="3249" xr:uid="{1ADB47CA-DAC4-44AE-B534-4AA448F62AD2}"/>
    <cellStyle name="20 % - Akzent4 6 3 3 2_Nucléaire" xfId="10424" xr:uid="{49AAD8C4-0C20-4601-87B9-106229195500}"/>
    <cellStyle name="20 % - Akzent4 6 3 3 3" xfId="3250" xr:uid="{8983F504-45FE-43C4-8064-CC6D5350EC53}"/>
    <cellStyle name="20 % - Akzent4 6 3 3_Nucléaire" xfId="10423" xr:uid="{72966516-81D4-4629-BE70-F06975D534C6}"/>
    <cellStyle name="20 % - Akzent4 6 3 4" xfId="3251" xr:uid="{DBF77C0A-08BD-431D-90EB-7BADCBD86D97}"/>
    <cellStyle name="20 % - Akzent4 6 3 4 2" xfId="3252" xr:uid="{97962412-A9EC-4302-8315-A3D7C839B6A6}"/>
    <cellStyle name="20 % - Akzent4 6 3 4_Nucléaire" xfId="10425" xr:uid="{54A6A184-9528-4643-8C3C-91ABFBD0E995}"/>
    <cellStyle name="20 % - Akzent4 6 3 5" xfId="3253" xr:uid="{29F13995-57A8-422E-AF45-34EA51F56F9B}"/>
    <cellStyle name="20 % - Akzent4 6 3_Nucléaire" xfId="10420" xr:uid="{27E4B9A5-745C-4CF5-A6F7-D1CCFB6ADDCB}"/>
    <cellStyle name="20 % - Akzent4 6 4" xfId="3254" xr:uid="{1DA76A20-AAC2-4C4E-8371-9E4915E2B899}"/>
    <cellStyle name="20 % - Akzent4 6 5" xfId="3255" xr:uid="{31EE7169-BED9-4A01-BABD-5361EDAEAF3B}"/>
    <cellStyle name="20 % - Akzent4 6 5 2" xfId="3256" xr:uid="{5F3A5BD5-3B3F-4556-BCFF-57A5F3668FAB}"/>
    <cellStyle name="20 % - Akzent4 6 5 2 2" xfId="3257" xr:uid="{7AFD9008-D931-4844-A1EE-3A4ADA05D475}"/>
    <cellStyle name="20 % - Akzent4 6 5 2_Nucléaire" xfId="10427" xr:uid="{69681BDE-F842-48AC-BFA7-1E7CD4077C17}"/>
    <cellStyle name="20 % - Akzent4 6 5 3" xfId="3258" xr:uid="{F1056386-E04A-4485-96BE-482C041E1B8D}"/>
    <cellStyle name="20 % - Akzent4 6 5_Nucléaire" xfId="10426" xr:uid="{5566FB89-F7ED-4CE3-878E-374917277595}"/>
    <cellStyle name="20 % - Akzent4 6 6" xfId="3259" xr:uid="{F6745617-5F26-4D08-BEFC-92760ECB801D}"/>
    <cellStyle name="20 % - Akzent4 6 6 2" xfId="3260" xr:uid="{0C4E3448-4D25-4329-8E67-88A1E0EA1BDE}"/>
    <cellStyle name="20 % - Akzent4 6 6 2 2" xfId="3261" xr:uid="{07FE973F-C51F-4FA9-A7EE-F9AAD5949B80}"/>
    <cellStyle name="20 % - Akzent4 6 6 2_Nucléaire" xfId="10429" xr:uid="{ABA333E2-01FF-43AF-90DE-B9C531BFC3B6}"/>
    <cellStyle name="20 % - Akzent4 6 6 3" xfId="3262" xr:uid="{A85E895E-C924-470D-AA81-07D47B0074B4}"/>
    <cellStyle name="20 % - Akzent4 6 6_Nucléaire" xfId="10428" xr:uid="{E88D885A-22B3-48A1-A998-C9391D637A98}"/>
    <cellStyle name="20 % - Akzent4 6 7" xfId="3263" xr:uid="{6EE44A9A-4223-4F9E-9E91-753C9A39BCA1}"/>
    <cellStyle name="20 % - Akzent4 6 7 2" xfId="3264" xr:uid="{415C9DA9-5EDF-477D-8AD3-A897689F4520}"/>
    <cellStyle name="20 % - Akzent4 6 7_Nucléaire" xfId="10430" xr:uid="{5578E6D3-44C5-48FA-8A44-8E76D588FC01}"/>
    <cellStyle name="20 % - Akzent4 6 8" xfId="3265" xr:uid="{11FA8519-9BE7-429F-BDC3-6F9177E19A17}"/>
    <cellStyle name="20 % - Akzent4 6 9" xfId="3266" xr:uid="{62CF6A38-502C-4C88-B81A-3805158212E0}"/>
    <cellStyle name="20 % - Akzent4 6_Nucléaire" xfId="10407" xr:uid="{6ED24FEE-C1C9-42FE-9A3F-36B08AC472F9}"/>
    <cellStyle name="20 % - Akzent4 7" xfId="3267" xr:uid="{9CCC1DB1-E9ED-4191-8A71-F8205B34FF6D}"/>
    <cellStyle name="20 % - Akzent4 7 10" xfId="3268" xr:uid="{E1D1E57E-6A7E-4B53-B792-1070F74E40D0}"/>
    <cellStyle name="20 % - Akzent4 7 2" xfId="3269" xr:uid="{90B4308C-5416-49D1-9FF5-F51B22D219B5}"/>
    <cellStyle name="20 % - Akzent4 7 2 2" xfId="3270" xr:uid="{5C90C9FF-F6AA-47BA-B89E-A8C55821EE9B}"/>
    <cellStyle name="20 % - Akzent4 7 2 2 2" xfId="3271" xr:uid="{940B60AA-9FA1-4FF8-91AF-6A15F142374F}"/>
    <cellStyle name="20 % - Akzent4 7 2 2 2 2" xfId="3272" xr:uid="{CF3BEEFD-2E08-4EB0-9391-6E6C97DC2DBF}"/>
    <cellStyle name="20 % - Akzent4 7 2 2 2 2 2" xfId="3273" xr:uid="{AC1D4E27-CE16-4B59-915E-1937AE0E8FEA}"/>
    <cellStyle name="20 % - Akzent4 7 2 2 2 2_Nucléaire" xfId="10435" xr:uid="{A6A63590-1D96-43E3-A03D-3B3D3829913B}"/>
    <cellStyle name="20 % - Akzent4 7 2 2 2 3" xfId="3274" xr:uid="{730DB587-F052-4F76-810C-67172B776A56}"/>
    <cellStyle name="20 % - Akzent4 7 2 2 2_Nucléaire" xfId="10434" xr:uid="{8D5531A7-4E63-4E42-B6CA-033CA431B8CB}"/>
    <cellStyle name="20 % - Akzent4 7 2 2 3" xfId="3275" xr:uid="{35E1D01A-2787-4998-BBDA-4764993E635B}"/>
    <cellStyle name="20 % - Akzent4 7 2 2 3 2" xfId="3276" xr:uid="{E2866D73-7A7C-4CE7-AB3D-8E42FC59A43E}"/>
    <cellStyle name="20 % - Akzent4 7 2 2 3 2 2" xfId="3277" xr:uid="{BE96BBE1-9228-4D8D-AD39-EC3472B8C298}"/>
    <cellStyle name="20 % - Akzent4 7 2 2 3 2_Nucléaire" xfId="10437" xr:uid="{5D6B2FBE-0418-43C5-A2E6-143CB5D1E85A}"/>
    <cellStyle name="20 % - Akzent4 7 2 2 3 3" xfId="3278" xr:uid="{EF753D41-6FFE-468F-914E-999614421C4B}"/>
    <cellStyle name="20 % - Akzent4 7 2 2 3_Nucléaire" xfId="10436" xr:uid="{BF714DAA-52A7-43FE-A4A7-6F3C25E09E75}"/>
    <cellStyle name="20 % - Akzent4 7 2 2 4" xfId="3279" xr:uid="{FD3E43AA-2D2A-4E28-89BD-38A0C1D0844A}"/>
    <cellStyle name="20 % - Akzent4 7 2 2 4 2" xfId="3280" xr:uid="{6A8B0B2E-CB2B-46D4-B716-FEA9FBDAB054}"/>
    <cellStyle name="20 % - Akzent4 7 2 2 4_Nucléaire" xfId="10438" xr:uid="{17D4ACC6-72E8-469F-8EA2-09BC9FF69FED}"/>
    <cellStyle name="20 % - Akzent4 7 2 2 5" xfId="3281" xr:uid="{AF671353-FFDF-42E1-932E-1BF03B886F5E}"/>
    <cellStyle name="20 % - Akzent4 7 2 2 6" xfId="3282" xr:uid="{2F6F378A-D36A-43F5-9227-2D0D8A47AB26}"/>
    <cellStyle name="20 % - Akzent4 7 2 2 7" xfId="3283" xr:uid="{CFC83296-00D2-4EA7-B774-3D0681B61963}"/>
    <cellStyle name="20 % - Akzent4 7 2 2 7 2" xfId="3284" xr:uid="{41C4018F-711C-441B-9B18-AE81A75F93F2}"/>
    <cellStyle name="20 % - Akzent4 7 2 2 7_Nucléaire" xfId="10439" xr:uid="{E87E873C-E77C-43AC-A0A5-E10173F0A32F}"/>
    <cellStyle name="20 % - Akzent4 7 2 2_Nucléaire" xfId="10433" xr:uid="{4B0302EB-B289-4264-8E9C-2870279BD798}"/>
    <cellStyle name="20 % - Akzent4 7 2 3" xfId="3285" xr:uid="{BAD3EAB2-7EB8-4736-8F92-068D8A4F8EC7}"/>
    <cellStyle name="20 % - Akzent4 7 2 3 2" xfId="3286" xr:uid="{A06B38A7-4C8C-4962-AE84-7B516806E660}"/>
    <cellStyle name="20 % - Akzent4 7 2 3 2 2" xfId="3287" xr:uid="{0BC2AD2F-6977-489E-9CBE-88574E37D482}"/>
    <cellStyle name="20 % - Akzent4 7 2 3 2_Nucléaire" xfId="10441" xr:uid="{E0CCDDC1-AB9A-4631-9E7A-6A072B098286}"/>
    <cellStyle name="20 % - Akzent4 7 2 3 3" xfId="3288" xr:uid="{F8BB15FA-0777-4519-91A5-4C70EFD46626}"/>
    <cellStyle name="20 % - Akzent4 7 2 3_Nucléaire" xfId="10440" xr:uid="{8C8D007F-1AF1-4B40-BD52-4178C0854D2A}"/>
    <cellStyle name="20 % - Akzent4 7 2 4" xfId="3289" xr:uid="{C4182043-B5D1-4DA5-9673-E1420EBD1614}"/>
    <cellStyle name="20 % - Akzent4 7 2 4 2" xfId="3290" xr:uid="{47A88CDD-E0CF-48C5-8198-585E0CA67594}"/>
    <cellStyle name="20 % - Akzent4 7 2 4 2 2" xfId="3291" xr:uid="{FDF61476-833B-470A-9112-9C8033C579DD}"/>
    <cellStyle name="20 % - Akzent4 7 2 4 2_Nucléaire" xfId="10443" xr:uid="{8B40804D-A8C6-4349-BD47-E0C9651F50DE}"/>
    <cellStyle name="20 % - Akzent4 7 2 4 3" xfId="3292" xr:uid="{03E8F0E1-16B7-43EE-A470-20A270F2EB1E}"/>
    <cellStyle name="20 % - Akzent4 7 2 4_Nucléaire" xfId="10442" xr:uid="{5A7FC5F6-F1FE-44D4-A7E0-FA14BA4DB5B8}"/>
    <cellStyle name="20 % - Akzent4 7 2 5" xfId="3293" xr:uid="{322C4700-6309-4738-9A01-C60273C9DCC4}"/>
    <cellStyle name="20 % - Akzent4 7 2 5 2" xfId="3294" xr:uid="{BAD6DD8D-2400-445D-9C3B-E821B4931138}"/>
    <cellStyle name="20 % - Akzent4 7 2 5_Nucléaire" xfId="10444" xr:uid="{D5EDFFE1-EEBE-4353-9EB7-7F1DA0BEE9DE}"/>
    <cellStyle name="20 % - Akzent4 7 2 6" xfId="3295" xr:uid="{34AA9AE4-DBFC-4914-87C2-20B05A7D121E}"/>
    <cellStyle name="20 % - Akzent4 7 2 7" xfId="3296" xr:uid="{9DADCE7B-7392-47ED-B4D9-7F3F8906D264}"/>
    <cellStyle name="20 % - Akzent4 7 2 8" xfId="3297" xr:uid="{08077825-09B6-44BC-A99C-736638CA23E3}"/>
    <cellStyle name="20 % - Akzent4 7 2 8 2" xfId="3298" xr:uid="{73101BC0-24E2-4D97-8F1C-EDCEC516DBFF}"/>
    <cellStyle name="20 % - Akzent4 7 2 8_Nucléaire" xfId="10445" xr:uid="{C75965DB-893F-4C95-A803-966AF28E6057}"/>
    <cellStyle name="20 % - Akzent4 7 2_Nucléaire" xfId="10432" xr:uid="{D58B0C0D-2E7C-4E77-89F6-DE7F59714791}"/>
    <cellStyle name="20 % - Akzent4 7 3" xfId="3299" xr:uid="{C1B49A40-633F-4B66-A394-B5ABC61EEC1B}"/>
    <cellStyle name="20 % - Akzent4 7 3 2" xfId="3300" xr:uid="{F4CED94D-7071-4E40-8EE7-15502141C898}"/>
    <cellStyle name="20 % - Akzent4 7 3 2 2" xfId="3301" xr:uid="{A539E6C2-7E1F-4E7A-AB47-35CC951894C3}"/>
    <cellStyle name="20 % - Akzent4 7 3 2 2 2" xfId="3302" xr:uid="{DC1CD224-A5AC-4107-A1A6-8B97042BFAE5}"/>
    <cellStyle name="20 % - Akzent4 7 3 2 2_Nucléaire" xfId="10448" xr:uid="{147F05B0-263B-4BD2-A3F4-7489627FC57B}"/>
    <cellStyle name="20 % - Akzent4 7 3 2 3" xfId="3303" xr:uid="{B6E688A3-7707-497D-8599-DD7CF454F663}"/>
    <cellStyle name="20 % - Akzent4 7 3 2_Nucléaire" xfId="10447" xr:uid="{AA3FD545-78CC-4F3D-AB3C-B201BA7C0D38}"/>
    <cellStyle name="20 % - Akzent4 7 3 3" xfId="3304" xr:uid="{775B1EFE-FAFC-431F-8DC8-38049C801617}"/>
    <cellStyle name="20 % - Akzent4 7 3 3 2" xfId="3305" xr:uid="{CEC919E6-B0BB-47E8-8490-52A456994EC4}"/>
    <cellStyle name="20 % - Akzent4 7 3 3 2 2" xfId="3306" xr:uid="{A765862F-B056-42F3-A0E6-407A6B063B93}"/>
    <cellStyle name="20 % - Akzent4 7 3 3 2_Nucléaire" xfId="10450" xr:uid="{6DB9AFFE-8725-415A-B9B8-AC7CC59B99B5}"/>
    <cellStyle name="20 % - Akzent4 7 3 3 3" xfId="3307" xr:uid="{BB0B9ED0-C002-4B4F-A903-ACB7B8161AF7}"/>
    <cellStyle name="20 % - Akzent4 7 3 3_Nucléaire" xfId="10449" xr:uid="{8EADAAC2-7FF2-44B9-9F18-4CFF60B05E5D}"/>
    <cellStyle name="20 % - Akzent4 7 3 4" xfId="3308" xr:uid="{376B464E-08C7-43F0-9CC7-C93431FB09E3}"/>
    <cellStyle name="20 % - Akzent4 7 3 4 2" xfId="3309" xr:uid="{EDEC0FFA-FC64-493E-9214-7FA05826C0E0}"/>
    <cellStyle name="20 % - Akzent4 7 3 4_Nucléaire" xfId="10451" xr:uid="{6FE8554D-1015-4BA6-8913-1F9048861B7B}"/>
    <cellStyle name="20 % - Akzent4 7 3 5" xfId="3310" xr:uid="{92AE4746-C891-43BC-96F3-70653FD6A542}"/>
    <cellStyle name="20 % - Akzent4 7 3 6" xfId="3311" xr:uid="{96126A7A-D8E3-4053-8874-72D87F0A66E8}"/>
    <cellStyle name="20 % - Akzent4 7 3 7" xfId="3312" xr:uid="{64E5DAA7-534D-4BD3-B074-6FCACDE3AA69}"/>
    <cellStyle name="20 % - Akzent4 7 3 7 2" xfId="3313" xr:uid="{E0F7AC7B-6FBA-4015-B429-453B7977A1CB}"/>
    <cellStyle name="20 % - Akzent4 7 3 7_Nucléaire" xfId="10452" xr:uid="{CE7B078E-BA45-4E23-AEC3-19FE45F2EDA3}"/>
    <cellStyle name="20 % - Akzent4 7 3_Nucléaire" xfId="10446" xr:uid="{0B1B3C52-4295-46AF-9298-603624B88AA0}"/>
    <cellStyle name="20 % - Akzent4 7 4" xfId="3314" xr:uid="{1303D72C-7A5F-4566-8221-FEE515CE33A4}"/>
    <cellStyle name="20 % - Akzent4 7 4 2" xfId="3315" xr:uid="{1C845C8D-CD0B-41E4-9B50-CBB70898BD43}"/>
    <cellStyle name="20 % - Akzent4 7 4 2 2" xfId="3316" xr:uid="{C48F5F26-C7FF-489F-9606-8F5777E046DC}"/>
    <cellStyle name="20 % - Akzent4 7 4 2 2 2" xfId="3317" xr:uid="{8CDE9113-512B-4710-B7D9-C5FC2EA1C14D}"/>
    <cellStyle name="20 % - Akzent4 7 4 2 2 2 2" xfId="3318" xr:uid="{3F63B650-F4A7-457D-9802-2DE5F39C2D60}"/>
    <cellStyle name="20 % - Akzent4 7 4 2 2 2 2 2" xfId="3319" xr:uid="{D2BAB0C8-74AA-42E1-A2FE-7BD10DD250B7}"/>
    <cellStyle name="20 % - Akzent4 7 4 2 2 2 2 3" xfId="3320" xr:uid="{987FF1CC-D0C0-444B-8A3B-74334566A0BF}"/>
    <cellStyle name="20 % - Akzent4 7 4 2 2 2 2 4" xfId="3321" xr:uid="{A3CB2C83-2BBB-4E94-895B-6451D779808B}"/>
    <cellStyle name="20 % - Akzent4 7 4 2 2 2 2_Nucléaire" xfId="10457" xr:uid="{7BE7E340-D8BF-4E19-827F-2A12F01F50CE}"/>
    <cellStyle name="20 % - Akzent4 7 4 2 2 2 3" xfId="3322" xr:uid="{EE2B8A20-C448-4025-8DBB-CE3D8AB5516A}"/>
    <cellStyle name="20 % - Akzent4 7 4 2 2 2 4" xfId="3323" xr:uid="{F6D8991D-2111-47BB-9ED0-09541629CCC9}"/>
    <cellStyle name="20 % - Akzent4 7 4 2 2 2 5" xfId="3324" xr:uid="{313271E0-342D-40BE-A213-25A1B6354198}"/>
    <cellStyle name="20 % - Akzent4 7 4 2 2 2_Nucléaire" xfId="10456" xr:uid="{D84DC9F7-2B4E-4DF4-94B7-3009655A932C}"/>
    <cellStyle name="20 % - Akzent4 7 4 2 2 3" xfId="3325" xr:uid="{6CFB44F6-9FA4-4FF4-B252-A78B256866FF}"/>
    <cellStyle name="20 % - Akzent4 7 4 2 2 3 2" xfId="3326" xr:uid="{A0C83BD1-ED91-4E07-B215-C07321EE3AF7}"/>
    <cellStyle name="20 % - Akzent4 7 4 2 2 3 2 2" xfId="3327" xr:uid="{09B7F666-06DE-4A4E-BF4E-BDEE0B73978D}"/>
    <cellStyle name="20 % - Akzent4 7 4 2 2 3 2 3" xfId="3328" xr:uid="{B5B7A0D5-A892-42A2-A967-3E3943AA0E78}"/>
    <cellStyle name="20 % - Akzent4 7 4 2 2 3 2 4" xfId="3329" xr:uid="{0EAD4637-E40B-48E8-905F-1DFE5D5B9161}"/>
    <cellStyle name="20 % - Akzent4 7 4 2 2 3 2_Nucléaire" xfId="10459" xr:uid="{0B5324A3-9B7B-4E39-BA57-A6345370077E}"/>
    <cellStyle name="20 % - Akzent4 7 4 2 2 3 3" xfId="3330" xr:uid="{7AEA1F57-F43B-4283-ABB3-7EB6FC5898D8}"/>
    <cellStyle name="20 % - Akzent4 7 4 2 2 3 4" xfId="3331" xr:uid="{9E409B29-D78C-4B5A-AEC7-5B4E0197271D}"/>
    <cellStyle name="20 % - Akzent4 7 4 2 2 3 5" xfId="3332" xr:uid="{49ECBE8E-4A11-4B7C-84B1-89F0E42ACA38}"/>
    <cellStyle name="20 % - Akzent4 7 4 2 2 3_Nucléaire" xfId="10458" xr:uid="{2BBAE973-E81C-45DC-8131-B2AC4CB61374}"/>
    <cellStyle name="20 % - Akzent4 7 4 2 2 4" xfId="3333" xr:uid="{78C08CAE-1979-41A2-918F-534126E042B7}"/>
    <cellStyle name="20 % - Akzent4 7 4 2 2 4 2" xfId="3334" xr:uid="{5E314D77-5081-4A99-BB80-09A15B037DAB}"/>
    <cellStyle name="20 % - Akzent4 7 4 2 2 4 3" xfId="3335" xr:uid="{7707A5C4-7B39-488F-A96C-87E796977019}"/>
    <cellStyle name="20 % - Akzent4 7 4 2 2 4 4" xfId="3336" xr:uid="{77E48CA6-0115-4D5B-B904-AE007E38A631}"/>
    <cellStyle name="20 % - Akzent4 7 4 2 2 4_Nucléaire" xfId="10460" xr:uid="{857F0916-BDB0-4F26-B167-EAFA7F4A00BC}"/>
    <cellStyle name="20 % - Akzent4 7 4 2 2 5" xfId="3337" xr:uid="{DF75C1AD-5BD1-4784-A86F-23D951CACA21}"/>
    <cellStyle name="20 % - Akzent4 7 4 2 2 6" xfId="3338" xr:uid="{13F90066-B249-4D3A-94DE-E722F77D357B}"/>
    <cellStyle name="20 % - Akzent4 7 4 2 2 7" xfId="3339" xr:uid="{5A11AC78-05DF-4DFB-8996-866DD4C5C892}"/>
    <cellStyle name="20 % - Akzent4 7 4 2 2_Nucléaire" xfId="10455" xr:uid="{8A665C61-5357-4183-AE9F-2445090D24AC}"/>
    <cellStyle name="20 % - Akzent4 7 4 2 3" xfId="3340" xr:uid="{B32D4467-5531-4BF0-9F38-A8457A0B1700}"/>
    <cellStyle name="20 % - Akzent4 7 4 2 3 2" xfId="3341" xr:uid="{95098302-8DB1-40BC-8C9D-B30DF243FBB8}"/>
    <cellStyle name="20 % - Akzent4 7 4 2 3 2 2" xfId="3342" xr:uid="{5F925E73-2140-4879-81D9-F5530BB1C86B}"/>
    <cellStyle name="20 % - Akzent4 7 4 2 3 2 3" xfId="3343" xr:uid="{27CC041B-3CD9-49AE-A0D4-6A6FAE1A4DA2}"/>
    <cellStyle name="20 % - Akzent4 7 4 2 3 2 4" xfId="3344" xr:uid="{E289E6A7-6384-44A4-9350-71A384351F99}"/>
    <cellStyle name="20 % - Akzent4 7 4 2 3 2_Nucléaire" xfId="10462" xr:uid="{20FC6F5B-3D7D-4514-9456-9B8E77B77338}"/>
    <cellStyle name="20 % - Akzent4 7 4 2 3 3" xfId="3345" xr:uid="{A448C7D2-9C6A-4D91-9551-718DD28A2B5F}"/>
    <cellStyle name="20 % - Akzent4 7 4 2 3 4" xfId="3346" xr:uid="{BB15EC86-E2E7-4FEE-8F09-614E9941E062}"/>
    <cellStyle name="20 % - Akzent4 7 4 2 3 5" xfId="3347" xr:uid="{22F57D9A-9321-4BC7-9EC7-E824131E2E2A}"/>
    <cellStyle name="20 % - Akzent4 7 4 2 3_Nucléaire" xfId="10461" xr:uid="{275AE058-D309-47F0-8002-128582B40E29}"/>
    <cellStyle name="20 % - Akzent4 7 4 2 4" xfId="3348" xr:uid="{40DF544F-A875-4AF1-B100-F8F50D12AFBE}"/>
    <cellStyle name="20 % - Akzent4 7 4 2 4 2" xfId="3349" xr:uid="{561C8873-3847-4988-80A5-743E3D49B847}"/>
    <cellStyle name="20 % - Akzent4 7 4 2 4 2 2" xfId="3350" xr:uid="{B0B313B4-4C2F-4824-BE53-A443086D0FCE}"/>
    <cellStyle name="20 % - Akzent4 7 4 2 4 2 3" xfId="3351" xr:uid="{97B1EC9B-D350-4BAF-A6B3-8D2E34A2EFC2}"/>
    <cellStyle name="20 % - Akzent4 7 4 2 4 2 4" xfId="3352" xr:uid="{31978828-EE62-49BA-97BA-0DF9A476356E}"/>
    <cellStyle name="20 % - Akzent4 7 4 2 4 2_Nucléaire" xfId="10464" xr:uid="{3B9C237D-608E-4497-AB56-4CD7FB13D59B}"/>
    <cellStyle name="20 % - Akzent4 7 4 2 4 3" xfId="3353" xr:uid="{9EA5C02F-EC01-4A6A-A3E4-1D545A0CBE3A}"/>
    <cellStyle name="20 % - Akzent4 7 4 2 4 4" xfId="3354" xr:uid="{29309E35-4DA3-4335-AA93-690DDB17F468}"/>
    <cellStyle name="20 % - Akzent4 7 4 2 4 5" xfId="3355" xr:uid="{A7AE8EC9-4EC1-440A-827D-A5D7283F9CBD}"/>
    <cellStyle name="20 % - Akzent4 7 4 2 4_Nucléaire" xfId="10463" xr:uid="{0DEE270B-99CD-43E8-826D-9B812807B1C2}"/>
    <cellStyle name="20 % - Akzent4 7 4 2 5" xfId="3356" xr:uid="{18F23FB4-06C1-4198-94D4-BC58F68515E6}"/>
    <cellStyle name="20 % - Akzent4 7 4 2 5 2" xfId="3357" xr:uid="{10F8FC90-D125-49AD-82F4-A01F944CAD07}"/>
    <cellStyle name="20 % - Akzent4 7 4 2 5 3" xfId="3358" xr:uid="{34025987-1356-46E0-88DA-8C47262BD83A}"/>
    <cellStyle name="20 % - Akzent4 7 4 2 5 4" xfId="3359" xr:uid="{8E9898F2-3D14-4871-BB44-41F054947C5B}"/>
    <cellStyle name="20 % - Akzent4 7 4 2 5_Nucléaire" xfId="10465" xr:uid="{D0FAE9A7-E3C4-41EA-8647-4DEF32327E4B}"/>
    <cellStyle name="20 % - Akzent4 7 4 2 6" xfId="3360" xr:uid="{57298B77-738A-4424-B0B2-7BA9BB37AC89}"/>
    <cellStyle name="20 % - Akzent4 7 4 2 7" xfId="3361" xr:uid="{00BBCEDB-ED9C-41D1-AA5A-33FB1DF88075}"/>
    <cellStyle name="20 % - Akzent4 7 4 2 8" xfId="3362" xr:uid="{9BD1144F-DE48-45A4-B91D-F7449B1F0388}"/>
    <cellStyle name="20 % - Akzent4 7 4 2_Nucléaire" xfId="10454" xr:uid="{DCB91A42-7EC4-4A6D-921F-4AE32A93B752}"/>
    <cellStyle name="20 % - Akzent4 7 4 3" xfId="3363" xr:uid="{51807309-B849-4A5F-B491-F28216280950}"/>
    <cellStyle name="20 % - Akzent4 7 4 3 2" xfId="3364" xr:uid="{FFC8A07D-7480-4C8B-82BF-2035B2B81602}"/>
    <cellStyle name="20 % - Akzent4 7 4 3 2 2" xfId="3365" xr:uid="{B192BFF9-FFB9-455E-8D39-19110B21BF43}"/>
    <cellStyle name="20 % - Akzent4 7 4 3 2 2 2" xfId="3366" xr:uid="{723952DF-84D1-4B01-AA16-544302947B53}"/>
    <cellStyle name="20 % - Akzent4 7 4 3 2 2 3" xfId="3367" xr:uid="{F563BA4C-5259-40D7-9BC8-EF3032E7C1A7}"/>
    <cellStyle name="20 % - Akzent4 7 4 3 2 2 4" xfId="3368" xr:uid="{2E1A89A9-E72B-4638-AAE0-E729E5ADB7CC}"/>
    <cellStyle name="20 % - Akzent4 7 4 3 2 2_Nucléaire" xfId="10468" xr:uid="{C09584BC-E112-42CC-A4DC-0BF76F808B55}"/>
    <cellStyle name="20 % - Akzent4 7 4 3 2 3" xfId="3369" xr:uid="{3C1A7B4D-2AB8-4DF9-931A-24DBAE8D78D7}"/>
    <cellStyle name="20 % - Akzent4 7 4 3 2 4" xfId="3370" xr:uid="{0F3DC949-322A-44EC-BA43-80FBEFA3FC0A}"/>
    <cellStyle name="20 % - Akzent4 7 4 3 2 5" xfId="3371" xr:uid="{5030F6E8-FBB0-481A-A0C3-6A554B4C6BF6}"/>
    <cellStyle name="20 % - Akzent4 7 4 3 2_Nucléaire" xfId="10467" xr:uid="{41980CB8-860D-46AC-88EF-6F91922FA723}"/>
    <cellStyle name="20 % - Akzent4 7 4 3 3" xfId="3372" xr:uid="{31EC9601-159F-49AE-9049-D4BDB7A9944F}"/>
    <cellStyle name="20 % - Akzent4 7 4 3 3 2" xfId="3373" xr:uid="{3F8CC900-4459-431C-AC4C-D2CF9E834689}"/>
    <cellStyle name="20 % - Akzent4 7 4 3 3 2 2" xfId="3374" xr:uid="{31503120-0ACA-4250-9743-BED5809411D0}"/>
    <cellStyle name="20 % - Akzent4 7 4 3 3 2 3" xfId="3375" xr:uid="{1BC4C27E-C100-4DEE-BBAA-AC183E6275EA}"/>
    <cellStyle name="20 % - Akzent4 7 4 3 3 2 4" xfId="3376" xr:uid="{65CEE8F4-318B-4038-9DC7-2E7314301FB3}"/>
    <cellStyle name="20 % - Akzent4 7 4 3 3 2_Nucléaire" xfId="10470" xr:uid="{55A09585-4A9C-4886-9855-654366137B5B}"/>
    <cellStyle name="20 % - Akzent4 7 4 3 3 3" xfId="3377" xr:uid="{EEB7511E-41AC-4E29-8B1C-EBD422495ACF}"/>
    <cellStyle name="20 % - Akzent4 7 4 3 3 4" xfId="3378" xr:uid="{F200DC55-09A0-4BA1-BB8F-4CDAA33580CA}"/>
    <cellStyle name="20 % - Akzent4 7 4 3 3 5" xfId="3379" xr:uid="{12C54902-F994-4CF7-BEDD-0F5286D27326}"/>
    <cellStyle name="20 % - Akzent4 7 4 3 3_Nucléaire" xfId="10469" xr:uid="{9CFC9E6C-D843-4265-AE3A-C38B69D57E8C}"/>
    <cellStyle name="20 % - Akzent4 7 4 3 4" xfId="3380" xr:uid="{1530742D-9001-4168-AB28-5E3F4CCBFF77}"/>
    <cellStyle name="20 % - Akzent4 7 4 3 4 2" xfId="3381" xr:uid="{448F4B11-7634-4480-8D0A-D894DDFA1773}"/>
    <cellStyle name="20 % - Akzent4 7 4 3 4 3" xfId="3382" xr:uid="{25A1CDB8-6469-4ABE-8737-6455E5D758A9}"/>
    <cellStyle name="20 % - Akzent4 7 4 3 4 4" xfId="3383" xr:uid="{74DC181B-F4EE-4CE6-8EF4-B7EBB9E07F29}"/>
    <cellStyle name="20 % - Akzent4 7 4 3 4_Nucléaire" xfId="10471" xr:uid="{719DA222-143E-441F-952A-2D3CD6A7A687}"/>
    <cellStyle name="20 % - Akzent4 7 4 3 5" xfId="3384" xr:uid="{6A60EE0A-EC89-4388-8860-91C49F186EF8}"/>
    <cellStyle name="20 % - Akzent4 7 4 3 6" xfId="3385" xr:uid="{F2EABAC6-6AED-4251-AEAD-231545E5AB7E}"/>
    <cellStyle name="20 % - Akzent4 7 4 3 7" xfId="3386" xr:uid="{8E308AC6-FF64-4CE5-B6A9-FAC42F83304C}"/>
    <cellStyle name="20 % - Akzent4 7 4 3_Nucléaire" xfId="10466" xr:uid="{CF62BB5A-3974-4FF2-A485-246F251A2F10}"/>
    <cellStyle name="20 % - Akzent4 7 4 4" xfId="3387" xr:uid="{62B71EA6-50C4-4C9F-81CD-17E1E193EBE5}"/>
    <cellStyle name="20 % - Akzent4 7 4 4 2" xfId="3388" xr:uid="{4AB88F07-1760-4841-9B5E-897B0437E3FC}"/>
    <cellStyle name="20 % - Akzent4 7 4 4 2 2" xfId="3389" xr:uid="{0C5F6CCC-F2EC-4265-88E3-F15D472244FF}"/>
    <cellStyle name="20 % - Akzent4 7 4 4 2 3" xfId="3390" xr:uid="{714C8020-9240-4D01-BC95-E7E27208E53B}"/>
    <cellStyle name="20 % - Akzent4 7 4 4 2 4" xfId="3391" xr:uid="{6AAAA0B8-0098-4880-BFC5-C961E18CDE75}"/>
    <cellStyle name="20 % - Akzent4 7 4 4 2_Nucléaire" xfId="10473" xr:uid="{A572BD52-FBFE-4658-B63F-766C1D0A75D2}"/>
    <cellStyle name="20 % - Akzent4 7 4 4 3" xfId="3392" xr:uid="{3F233142-59E9-4658-B179-3BCA0D03FB35}"/>
    <cellStyle name="20 % - Akzent4 7 4 4 4" xfId="3393" xr:uid="{65A75AE0-8848-4E74-87C4-A262CE61E435}"/>
    <cellStyle name="20 % - Akzent4 7 4 4 5" xfId="3394" xr:uid="{AF88BF27-2FEA-4C5B-89B6-C40255CF355A}"/>
    <cellStyle name="20 % - Akzent4 7 4 4_Nucléaire" xfId="10472" xr:uid="{66939A5B-3AEB-4C6E-BD38-AB91FD67497F}"/>
    <cellStyle name="20 % - Akzent4 7 4 5" xfId="3395" xr:uid="{6BD634F6-081D-4C3C-BFB8-D2D50D857BED}"/>
    <cellStyle name="20 % - Akzent4 7 4 5 2" xfId="3396" xr:uid="{3C7A3EE1-219A-4B0A-A76E-37A17CA2141B}"/>
    <cellStyle name="20 % - Akzent4 7 4 5 2 2" xfId="3397" xr:uid="{F88BC333-ADBD-4FE4-AC1B-BB26D859D161}"/>
    <cellStyle name="20 % - Akzent4 7 4 5 2 3" xfId="3398" xr:uid="{91253DC6-C10B-438B-97C7-1E490C8960E9}"/>
    <cellStyle name="20 % - Akzent4 7 4 5 2 4" xfId="3399" xr:uid="{2FB5FC5F-DDC1-40AE-8E21-E46C4FCB29AC}"/>
    <cellStyle name="20 % - Akzent4 7 4 5 2_Nucléaire" xfId="10475" xr:uid="{860A4334-7395-41E8-9E9B-8DB0BED93C54}"/>
    <cellStyle name="20 % - Akzent4 7 4 5 3" xfId="3400" xr:uid="{5DAD6C57-4773-45C6-A9CE-8E84A19BE933}"/>
    <cellStyle name="20 % - Akzent4 7 4 5 4" xfId="3401" xr:uid="{65309F54-8857-41FF-A840-C574CEF1F5D1}"/>
    <cellStyle name="20 % - Akzent4 7 4 5 5" xfId="3402" xr:uid="{4B732985-9BB3-4C17-B942-F71CDF2AF4A9}"/>
    <cellStyle name="20 % - Akzent4 7 4 5_Nucléaire" xfId="10474" xr:uid="{364AD25D-444B-44FB-B8D9-EFC9DAAC744D}"/>
    <cellStyle name="20 % - Akzent4 7 4 6" xfId="3403" xr:uid="{71315A15-502C-4491-8503-9EBC5FA8A8F6}"/>
    <cellStyle name="20 % - Akzent4 7 4 6 2" xfId="3404" xr:uid="{1F7FBE75-4C11-4A15-B182-FF02AC7F3BDB}"/>
    <cellStyle name="20 % - Akzent4 7 4 6 3" xfId="3405" xr:uid="{5404D939-DCF9-48F2-B5B3-C7AAE179B102}"/>
    <cellStyle name="20 % - Akzent4 7 4 6 4" xfId="3406" xr:uid="{4D404FFA-BB70-432C-9560-FCE8EB0C20CC}"/>
    <cellStyle name="20 % - Akzent4 7 4 6_Nucléaire" xfId="10476" xr:uid="{08A42D98-E1C3-4038-A132-F1B0E16661D2}"/>
    <cellStyle name="20 % - Akzent4 7 4 7" xfId="3407" xr:uid="{B39C9476-7C6E-46CC-8367-898625F9B6F7}"/>
    <cellStyle name="20 % - Akzent4 7 4 8" xfId="3408" xr:uid="{897839E9-CA0C-4E3C-B525-1BD16E468860}"/>
    <cellStyle name="20 % - Akzent4 7 4 9" xfId="3409" xr:uid="{7B00D466-02A9-428B-8558-60E3C3D97104}"/>
    <cellStyle name="20 % - Akzent4 7 4_Nucléaire" xfId="10453" xr:uid="{EEFEF076-FC0A-454A-A9A9-0E5240BE62BD}"/>
    <cellStyle name="20 % - Akzent4 7 5" xfId="3410" xr:uid="{645F5034-CA0B-4D7A-829A-A0BA7BBDE01B}"/>
    <cellStyle name="20 % - Akzent4 7 5 2" xfId="3411" xr:uid="{10496F2D-66A0-47B1-86D2-F9E033FBC262}"/>
    <cellStyle name="20 % - Akzent4 7 5 2 2" xfId="3412" xr:uid="{C9476BB7-4178-4BAD-A40E-A3FAC7652B92}"/>
    <cellStyle name="20 % - Akzent4 7 5 2_Nucléaire" xfId="10478" xr:uid="{675AA42E-1184-49EB-B93F-03394C8A3DFB}"/>
    <cellStyle name="20 % - Akzent4 7 5 3" xfId="3413" xr:uid="{206E6031-6E63-458F-A8EA-BA6E8117364F}"/>
    <cellStyle name="20 % - Akzent4 7 5_Nucléaire" xfId="10477" xr:uid="{1B468116-2F44-4B10-9F49-44F427815F35}"/>
    <cellStyle name="20 % - Akzent4 7 6" xfId="3414" xr:uid="{2B2F17A3-7237-4774-8F33-74C841192CA9}"/>
    <cellStyle name="20 % - Akzent4 7 6 2" xfId="3415" xr:uid="{6B02150C-57C6-4559-8868-4375A4E9A1B3}"/>
    <cellStyle name="20 % - Akzent4 7 6 2 2" xfId="3416" xr:uid="{B90D36CF-FACA-4E6F-8795-9D7119E1A573}"/>
    <cellStyle name="20 % - Akzent4 7 6 2_Nucléaire" xfId="10480" xr:uid="{3BD293D2-7148-4FCF-979F-B8C066AB2F79}"/>
    <cellStyle name="20 % - Akzent4 7 6 3" xfId="3417" xr:uid="{95C6904D-E1FE-4955-8D23-74A49ED087B4}"/>
    <cellStyle name="20 % - Akzent4 7 6_Nucléaire" xfId="10479" xr:uid="{5C237F8B-9A04-4C5E-B60E-E5413E062537}"/>
    <cellStyle name="20 % - Akzent4 7 7" xfId="3418" xr:uid="{47A36B39-5FE4-4C5F-B524-5C9D34508569}"/>
    <cellStyle name="20 % - Akzent4 7 7 2" xfId="3419" xr:uid="{E760C2DD-EFEF-42C2-A415-E31371FA86F3}"/>
    <cellStyle name="20 % - Akzent4 7 7_Nucléaire" xfId="10481" xr:uid="{F1A38902-4696-418A-9765-FE3075D79B99}"/>
    <cellStyle name="20 % - Akzent4 7 8" xfId="3420" xr:uid="{FB815E6A-6BAE-4D56-8402-DB0BFDFFC2EB}"/>
    <cellStyle name="20 % - Akzent4 7 9" xfId="3421" xr:uid="{E8D2B32A-3083-4603-89F3-581CCAD1DEE1}"/>
    <cellStyle name="20 % - Akzent4 7_Nucléaire" xfId="10431" xr:uid="{41438F69-D84B-47E4-8D23-27F19FD7B0A4}"/>
    <cellStyle name="20 % - Akzent4 8" xfId="3422" xr:uid="{942724F7-01BC-43AA-A2C1-9FE7A4A56D43}"/>
    <cellStyle name="20 % - Akzent4 8 2" xfId="3423" xr:uid="{67832F0A-F1ED-474F-BB00-C10AABA94B41}"/>
    <cellStyle name="20 % - Akzent4 8 2 2" xfId="3424" xr:uid="{C7175AAF-E300-4F90-9E52-CC05552CC103}"/>
    <cellStyle name="20 % - Akzent4 8 2 2 2" xfId="3425" xr:uid="{D2BC994C-E95B-448C-9457-B59D1DB8576D}"/>
    <cellStyle name="20 % - Akzent4 8 2 2 2 2" xfId="3426" xr:uid="{4E9B9659-C4E8-4C1C-A0E3-114C4AC5AB40}"/>
    <cellStyle name="20 % - Akzent4 8 2 2 2_Nucléaire" xfId="10485" xr:uid="{DAB659A3-9D63-405F-AB52-BDB596022BF9}"/>
    <cellStyle name="20 % - Akzent4 8 2 2 3" xfId="3427" xr:uid="{3103411E-E492-4A18-A1CB-6A09A9BF00F8}"/>
    <cellStyle name="20 % - Akzent4 8 2 2 4" xfId="3428" xr:uid="{0668591C-FBE3-49F3-99EB-2E9E2883742C}"/>
    <cellStyle name="20 % - Akzent4 8 2 2 5" xfId="3429" xr:uid="{EEF34C0A-3E77-45A9-B567-DE9DE438DE0E}"/>
    <cellStyle name="20 % - Akzent4 8 2 2 5 2" xfId="3430" xr:uid="{61C16A86-6CF4-4CD1-8AB7-C06D7C2D9577}"/>
    <cellStyle name="20 % - Akzent4 8 2 2 5_Nucléaire" xfId="10486" xr:uid="{B217F4B3-D11A-4BD0-8AA9-19E5B5FB50EC}"/>
    <cellStyle name="20 % - Akzent4 8 2 2_Nucléaire" xfId="10484" xr:uid="{5F441E11-1BAB-41C0-9E4A-ACF4D902F524}"/>
    <cellStyle name="20 % - Akzent4 8 2 3" xfId="3431" xr:uid="{DA01D12F-02DF-496F-ACCA-633AD11C6A44}"/>
    <cellStyle name="20 % - Akzent4 8 2 3 2" xfId="3432" xr:uid="{37CB2094-1581-48CA-B39C-02BB7C39F1B7}"/>
    <cellStyle name="20 % - Akzent4 8 2 3 2 2" xfId="3433" xr:uid="{DE1B193A-D831-4D93-9E9D-269254D22DDE}"/>
    <cellStyle name="20 % - Akzent4 8 2 3 2_Nucléaire" xfId="10488" xr:uid="{E7E3CDF2-D66E-4294-BB63-A974757DC580}"/>
    <cellStyle name="20 % - Akzent4 8 2 3 3" xfId="3434" xr:uid="{1DC8CA50-088B-46A5-8007-BBBC302B691A}"/>
    <cellStyle name="20 % - Akzent4 8 2 3_Nucléaire" xfId="10487" xr:uid="{3443CDBD-EB01-41BC-BDE6-ED5A9088C4AF}"/>
    <cellStyle name="20 % - Akzent4 8 2 4" xfId="3435" xr:uid="{055DCACE-05E6-4276-AB0B-B15A17A0B8FC}"/>
    <cellStyle name="20 % - Akzent4 8 2 4 2" xfId="3436" xr:uid="{8C0E4E33-F32A-4BC6-AAB5-2617A336BC7F}"/>
    <cellStyle name="20 % - Akzent4 8 2 4_Nucléaire" xfId="10489" xr:uid="{F3FB0DAA-53E1-4D6A-8AA4-827907D6EF7B}"/>
    <cellStyle name="20 % - Akzent4 8 2 5" xfId="3437" xr:uid="{982B3AB6-350E-4266-84BF-0C957D5E0246}"/>
    <cellStyle name="20 % - Akzent4 8 2 6" xfId="3438" xr:uid="{0294F1DB-8D32-40C8-9024-672F2CEDC406}"/>
    <cellStyle name="20 % - Akzent4 8 2 7" xfId="3439" xr:uid="{6DF5FFB7-9469-4E19-832C-86C419A17462}"/>
    <cellStyle name="20 % - Akzent4 8 2 7 2" xfId="3440" xr:uid="{CE43C637-B43C-4D16-9F41-F4115A41B3E8}"/>
    <cellStyle name="20 % - Akzent4 8 2 7_Nucléaire" xfId="10490" xr:uid="{F6E11A9B-3C8B-4622-AA09-ED5290A64259}"/>
    <cellStyle name="20 % - Akzent4 8 2_Nucléaire" xfId="10483" xr:uid="{1121277C-F2C1-422B-86D0-D3A9CDD21E2C}"/>
    <cellStyle name="20 % - Akzent4 8 3" xfId="3441" xr:uid="{32FF176C-9DD5-4208-A675-B81A1499E10A}"/>
    <cellStyle name="20 % - Akzent4 8 3 2" xfId="3442" xr:uid="{450386D0-8825-4B2E-8355-97C0488A1DA5}"/>
    <cellStyle name="20 % - Akzent4 8 3 2 2" xfId="3443" xr:uid="{A571A9F9-8E0A-417D-A197-E1D65FE12A30}"/>
    <cellStyle name="20 % - Akzent4 8 3 2 2 2" xfId="3444" xr:uid="{1FDC383D-01BB-49D6-A01E-E494E171E024}"/>
    <cellStyle name="20 % - Akzent4 8 3 2 2 2 2" xfId="3445" xr:uid="{E709BE78-3002-4D32-967B-57BE5B77216D}"/>
    <cellStyle name="20 % - Akzent4 8 3 2 2 2 2 2" xfId="3446" xr:uid="{265E56DC-E8EB-46DA-B749-9AB9D1A1D319}"/>
    <cellStyle name="20 % - Akzent4 8 3 2 2 2 2 3" xfId="3447" xr:uid="{B315E679-8110-45EA-B1D4-CE41137AC329}"/>
    <cellStyle name="20 % - Akzent4 8 3 2 2 2 2 4" xfId="3448" xr:uid="{A0E16975-3255-4922-9BBA-44525B97D777}"/>
    <cellStyle name="20 % - Akzent4 8 3 2 2 2 2_Nucléaire" xfId="10495" xr:uid="{EF290590-C86C-4AC5-8223-F242C29705BC}"/>
    <cellStyle name="20 % - Akzent4 8 3 2 2 2 3" xfId="3449" xr:uid="{87DE883B-F3A9-4DEB-992A-48AD8F270077}"/>
    <cellStyle name="20 % - Akzent4 8 3 2 2 2 4" xfId="3450" xr:uid="{43CE8EBE-4963-42AC-9B82-833A1C4BA9AF}"/>
    <cellStyle name="20 % - Akzent4 8 3 2 2 2 5" xfId="3451" xr:uid="{E3E1C84F-92F7-4059-A18A-00F8668AFF64}"/>
    <cellStyle name="20 % - Akzent4 8 3 2 2 2_Nucléaire" xfId="10494" xr:uid="{6AC5ED62-9963-48E8-A68C-95A0CE29374B}"/>
    <cellStyle name="20 % - Akzent4 8 3 2 2 3" xfId="3452" xr:uid="{9770BC58-32CB-4A57-A6D3-738AE09450CD}"/>
    <cellStyle name="20 % - Akzent4 8 3 2 2 3 2" xfId="3453" xr:uid="{7A615379-3B79-4DCB-B9A5-0D863190C2DC}"/>
    <cellStyle name="20 % - Akzent4 8 3 2 2 3 2 2" xfId="3454" xr:uid="{38AE5131-0863-4BF5-97FF-788B2FCDDA8A}"/>
    <cellStyle name="20 % - Akzent4 8 3 2 2 3 2 3" xfId="3455" xr:uid="{41389612-A781-4E1A-B59F-D7E676852A3F}"/>
    <cellStyle name="20 % - Akzent4 8 3 2 2 3 2 4" xfId="3456" xr:uid="{C7832A7C-5BD7-4F9B-877A-896E1FC95919}"/>
    <cellStyle name="20 % - Akzent4 8 3 2 2 3 2_Nucléaire" xfId="10497" xr:uid="{574EF656-8D14-4F79-AE26-1B789EB04326}"/>
    <cellStyle name="20 % - Akzent4 8 3 2 2 3 3" xfId="3457" xr:uid="{30AD5897-1EF6-42A7-9152-F5325791E8CA}"/>
    <cellStyle name="20 % - Akzent4 8 3 2 2 3 4" xfId="3458" xr:uid="{19925EDB-94B7-4BCC-BA70-09911C2E647E}"/>
    <cellStyle name="20 % - Akzent4 8 3 2 2 3 5" xfId="3459" xr:uid="{560EF0DD-5C7D-4C97-A982-9CFCE1896B66}"/>
    <cellStyle name="20 % - Akzent4 8 3 2 2 3_Nucléaire" xfId="10496" xr:uid="{2735D6A4-59C8-47FB-8071-4407EE901F49}"/>
    <cellStyle name="20 % - Akzent4 8 3 2 2 4" xfId="3460" xr:uid="{F8755FAB-1E2B-4442-AA1B-7A1FD521AAA8}"/>
    <cellStyle name="20 % - Akzent4 8 3 2 2 4 2" xfId="3461" xr:uid="{10D07990-D028-4211-B964-0F4B688F0072}"/>
    <cellStyle name="20 % - Akzent4 8 3 2 2 4 3" xfId="3462" xr:uid="{6FA86D29-9AD9-4B12-B08D-3D4DDED9D1EB}"/>
    <cellStyle name="20 % - Akzent4 8 3 2 2 4 4" xfId="3463" xr:uid="{D6A500D3-0263-451A-ABD6-FB6C7C8E1152}"/>
    <cellStyle name="20 % - Akzent4 8 3 2 2 4_Nucléaire" xfId="10498" xr:uid="{62FEA72C-7D40-4B97-8759-430629C6C254}"/>
    <cellStyle name="20 % - Akzent4 8 3 2 2 5" xfId="3464" xr:uid="{B02CB6B8-5235-4050-B648-0B1A47E61169}"/>
    <cellStyle name="20 % - Akzent4 8 3 2 2 6" xfId="3465" xr:uid="{18FD9835-E9A7-4C06-B064-3CD01FFC11BB}"/>
    <cellStyle name="20 % - Akzent4 8 3 2 2 7" xfId="3466" xr:uid="{0ACAE8D5-7B80-483C-9B6D-1DC0DB677E52}"/>
    <cellStyle name="20 % - Akzent4 8 3 2 2_Nucléaire" xfId="10493" xr:uid="{6A2EEF2F-973E-4677-8365-AC3309C3E112}"/>
    <cellStyle name="20 % - Akzent4 8 3 2 3" xfId="3467" xr:uid="{9FACA45C-A73D-4700-A1D8-7D768104C885}"/>
    <cellStyle name="20 % - Akzent4 8 3 2 3 2" xfId="3468" xr:uid="{F320C6CD-A200-4D18-A6D6-116E940D0674}"/>
    <cellStyle name="20 % - Akzent4 8 3 2 3 2 2" xfId="3469" xr:uid="{7EC74A71-4778-4291-BFA1-0C39F547F0BE}"/>
    <cellStyle name="20 % - Akzent4 8 3 2 3 2 3" xfId="3470" xr:uid="{D7E7960B-35BB-4F33-B73D-699B6331A415}"/>
    <cellStyle name="20 % - Akzent4 8 3 2 3 2 4" xfId="3471" xr:uid="{FF2185B0-CFE2-4C38-9720-E4E34FA5095E}"/>
    <cellStyle name="20 % - Akzent4 8 3 2 3 2_Nucléaire" xfId="10500" xr:uid="{F96F0256-B21B-4127-8CFF-00B70883D603}"/>
    <cellStyle name="20 % - Akzent4 8 3 2 3 3" xfId="3472" xr:uid="{E8B2E65A-6C19-47CD-8186-49BA63090BE8}"/>
    <cellStyle name="20 % - Akzent4 8 3 2 3 4" xfId="3473" xr:uid="{AA892912-E37C-436E-AD1A-0A21D0906D38}"/>
    <cellStyle name="20 % - Akzent4 8 3 2 3 5" xfId="3474" xr:uid="{E213F03F-80E8-4881-8F92-85EA219B3F71}"/>
    <cellStyle name="20 % - Akzent4 8 3 2 3_Nucléaire" xfId="10499" xr:uid="{1F86E8B1-5406-4E27-B2AA-9DC4337397D8}"/>
    <cellStyle name="20 % - Akzent4 8 3 2 4" xfId="3475" xr:uid="{227297B4-90AE-4374-8263-607EC2664BB5}"/>
    <cellStyle name="20 % - Akzent4 8 3 2 4 2" xfId="3476" xr:uid="{37100F3A-31D0-47F2-860C-A8A4ECE6BDE0}"/>
    <cellStyle name="20 % - Akzent4 8 3 2 4 2 2" xfId="3477" xr:uid="{84AA271D-AE89-4847-AE0D-95EF54BEDEDC}"/>
    <cellStyle name="20 % - Akzent4 8 3 2 4 2 3" xfId="3478" xr:uid="{4366B95D-A98B-440D-AECD-3DD7283DA353}"/>
    <cellStyle name="20 % - Akzent4 8 3 2 4 2 4" xfId="3479" xr:uid="{3F662791-120E-48A4-AA45-00C80EAEC353}"/>
    <cellStyle name="20 % - Akzent4 8 3 2 4 2_Nucléaire" xfId="10502" xr:uid="{4E178045-DFB4-4AE7-B088-1131DE7D3550}"/>
    <cellStyle name="20 % - Akzent4 8 3 2 4 3" xfId="3480" xr:uid="{D57FFCEF-1C4D-4A6E-8B46-02015D6A6079}"/>
    <cellStyle name="20 % - Akzent4 8 3 2 4 4" xfId="3481" xr:uid="{4B96535A-92F8-4D4B-B8C9-E5F44C00A70E}"/>
    <cellStyle name="20 % - Akzent4 8 3 2 4 5" xfId="3482" xr:uid="{831BC346-9C06-4D6C-BA21-7A6617A49FFC}"/>
    <cellStyle name="20 % - Akzent4 8 3 2 4_Nucléaire" xfId="10501" xr:uid="{D0A6B5CA-7D1E-4572-A66A-321D9E891536}"/>
    <cellStyle name="20 % - Akzent4 8 3 2 5" xfId="3483" xr:uid="{8364005D-DBD5-4E71-9969-4F164AB502EA}"/>
    <cellStyle name="20 % - Akzent4 8 3 2 5 2" xfId="3484" xr:uid="{3B00541E-FBF9-4253-AB14-AF105A4390A6}"/>
    <cellStyle name="20 % - Akzent4 8 3 2 5 3" xfId="3485" xr:uid="{3F5B38F5-6FCA-4DE3-AC59-1C2BABCF1564}"/>
    <cellStyle name="20 % - Akzent4 8 3 2 5 4" xfId="3486" xr:uid="{4FBD804B-372A-46BD-ACAA-936DE73C82C3}"/>
    <cellStyle name="20 % - Akzent4 8 3 2 5_Nucléaire" xfId="10503" xr:uid="{0ADA508F-0769-43ED-915B-271E2AFCC3A3}"/>
    <cellStyle name="20 % - Akzent4 8 3 2 6" xfId="3487" xr:uid="{C29DAF39-7588-4783-A818-57F4823C239A}"/>
    <cellStyle name="20 % - Akzent4 8 3 2 7" xfId="3488" xr:uid="{384784D2-2F71-470C-89EC-E618B26A2645}"/>
    <cellStyle name="20 % - Akzent4 8 3 2 8" xfId="3489" xr:uid="{79C7271F-4FFC-4111-9197-68187BDD9968}"/>
    <cellStyle name="20 % - Akzent4 8 3 2_Nucléaire" xfId="10492" xr:uid="{B5BF7352-2283-45BE-B99E-5DE3F46EC233}"/>
    <cellStyle name="20 % - Akzent4 8 3 3" xfId="3490" xr:uid="{92BF96E6-1C3E-4A59-BF30-1E999C3124A8}"/>
    <cellStyle name="20 % - Akzent4 8 3 3 2" xfId="3491" xr:uid="{F4D06938-59F7-42A1-BA81-EBD82DBEA2AD}"/>
    <cellStyle name="20 % - Akzent4 8 3 3 2 2" xfId="3492" xr:uid="{CEE3F30E-5057-4B56-8B85-11D304682368}"/>
    <cellStyle name="20 % - Akzent4 8 3 3 2 2 2" xfId="3493" xr:uid="{F799F3D4-6DC9-4C59-9809-A37B1E055879}"/>
    <cellStyle name="20 % - Akzent4 8 3 3 2 2 3" xfId="3494" xr:uid="{7C30F927-A5A3-4AE6-9914-89AFE843127C}"/>
    <cellStyle name="20 % - Akzent4 8 3 3 2 2 4" xfId="3495" xr:uid="{B8DFDC50-26F0-4DDB-9E46-5DF5737EEC43}"/>
    <cellStyle name="20 % - Akzent4 8 3 3 2 2_Nucléaire" xfId="10506" xr:uid="{F4817528-8D48-480A-8CBB-A8723087D293}"/>
    <cellStyle name="20 % - Akzent4 8 3 3 2 3" xfId="3496" xr:uid="{58FA13BC-886C-45A8-B71C-385B009AA796}"/>
    <cellStyle name="20 % - Akzent4 8 3 3 2 4" xfId="3497" xr:uid="{7DC3590D-B65B-488F-B94F-75EECE36DAF4}"/>
    <cellStyle name="20 % - Akzent4 8 3 3 2 5" xfId="3498" xr:uid="{32E19636-6F1B-440F-8792-A35C334004F6}"/>
    <cellStyle name="20 % - Akzent4 8 3 3 2_Nucléaire" xfId="10505" xr:uid="{363307F0-4EE5-4D0D-8293-197202445659}"/>
    <cellStyle name="20 % - Akzent4 8 3 3 3" xfId="3499" xr:uid="{BE0E5C26-E999-49E7-940E-0D57E5A6B030}"/>
    <cellStyle name="20 % - Akzent4 8 3 3 3 2" xfId="3500" xr:uid="{5EFB34D6-AC1B-4646-878F-6A056693DC9D}"/>
    <cellStyle name="20 % - Akzent4 8 3 3 3 2 2" xfId="3501" xr:uid="{2C37A3D6-481E-4BF4-BA85-9ED0989B8CAE}"/>
    <cellStyle name="20 % - Akzent4 8 3 3 3 2 3" xfId="3502" xr:uid="{861289D1-D8BF-43F9-9536-D766CA39BA1E}"/>
    <cellStyle name="20 % - Akzent4 8 3 3 3 2 4" xfId="3503" xr:uid="{C0FD266B-C570-4D2C-9861-F6536FB48C89}"/>
    <cellStyle name="20 % - Akzent4 8 3 3 3 2_Nucléaire" xfId="10508" xr:uid="{C47955DB-CB92-46F9-A08E-39E9FAA97F31}"/>
    <cellStyle name="20 % - Akzent4 8 3 3 3 3" xfId="3504" xr:uid="{A392A076-7E29-4B77-B102-7B811BF73067}"/>
    <cellStyle name="20 % - Akzent4 8 3 3 3 4" xfId="3505" xr:uid="{00663455-DFE6-4942-A132-8A3C4F99C1B2}"/>
    <cellStyle name="20 % - Akzent4 8 3 3 3 5" xfId="3506" xr:uid="{07ADA48E-F773-41D4-936E-561EDF22AE2F}"/>
    <cellStyle name="20 % - Akzent4 8 3 3 3_Nucléaire" xfId="10507" xr:uid="{31F13E21-C9F8-44BD-B752-1D4E34689FB2}"/>
    <cellStyle name="20 % - Akzent4 8 3 3 4" xfId="3507" xr:uid="{D19C1A69-00EE-4F7A-9091-0BF6312CF137}"/>
    <cellStyle name="20 % - Akzent4 8 3 3 4 2" xfId="3508" xr:uid="{60D31EB9-DD0A-4CAA-AB93-71DC82A027F5}"/>
    <cellStyle name="20 % - Akzent4 8 3 3 4 3" xfId="3509" xr:uid="{B46E3E5B-8395-4FEE-9964-AA0019EF8707}"/>
    <cellStyle name="20 % - Akzent4 8 3 3 4 4" xfId="3510" xr:uid="{5E8E9831-00AF-42E2-86FE-95ED00532F1B}"/>
    <cellStyle name="20 % - Akzent4 8 3 3 4_Nucléaire" xfId="10509" xr:uid="{20221C4B-6F9D-4351-8585-F53043EF4E90}"/>
    <cellStyle name="20 % - Akzent4 8 3 3 5" xfId="3511" xr:uid="{60472C16-71B9-4FA9-9037-9CD8CC338275}"/>
    <cellStyle name="20 % - Akzent4 8 3 3 6" xfId="3512" xr:uid="{983EDE02-3458-462F-A508-E45BAB3869C1}"/>
    <cellStyle name="20 % - Akzent4 8 3 3 7" xfId="3513" xr:uid="{8CE7C379-69A9-48E3-85B0-3197F1EB8091}"/>
    <cellStyle name="20 % - Akzent4 8 3 3_Nucléaire" xfId="10504" xr:uid="{62DAC528-152B-498B-9CA1-0074CEA5F7E8}"/>
    <cellStyle name="20 % - Akzent4 8 3 4" xfId="3514" xr:uid="{FE5C8716-7EAB-463C-8393-64EBA85FAD8D}"/>
    <cellStyle name="20 % - Akzent4 8 3 4 2" xfId="3515" xr:uid="{0B1F38A5-462E-42F7-A397-CEB0E0733B81}"/>
    <cellStyle name="20 % - Akzent4 8 3 4 2 2" xfId="3516" xr:uid="{6704006B-E76E-4969-82F4-EC0BEC115DB6}"/>
    <cellStyle name="20 % - Akzent4 8 3 4 2 3" xfId="3517" xr:uid="{258D0AC1-BBB3-46FF-ACC1-78729EFDC358}"/>
    <cellStyle name="20 % - Akzent4 8 3 4 2 4" xfId="3518" xr:uid="{D8CF6BD4-C27C-4FAB-B1FD-219FB5FFDFF1}"/>
    <cellStyle name="20 % - Akzent4 8 3 4 2_Nucléaire" xfId="10511" xr:uid="{B79AFDDB-E5F2-4A0E-9441-738BDF2428E9}"/>
    <cellStyle name="20 % - Akzent4 8 3 4 3" xfId="3519" xr:uid="{9D957E2A-FDE7-4984-894E-A52638D77BA4}"/>
    <cellStyle name="20 % - Akzent4 8 3 4 4" xfId="3520" xr:uid="{F7CA93DA-D6A4-4423-B25A-EC74961C60D3}"/>
    <cellStyle name="20 % - Akzent4 8 3 4 5" xfId="3521" xr:uid="{8A3047F7-2656-485D-AD3E-DC61ECE9D0B8}"/>
    <cellStyle name="20 % - Akzent4 8 3 4_Nucléaire" xfId="10510" xr:uid="{6C17211B-F79F-4368-8855-E85BC33C931B}"/>
    <cellStyle name="20 % - Akzent4 8 3 5" xfId="3522" xr:uid="{0C50BF4A-B14D-4655-A8B1-8B875351C980}"/>
    <cellStyle name="20 % - Akzent4 8 3 5 2" xfId="3523" xr:uid="{C9D527DB-7755-4096-B47B-AC034604BCA9}"/>
    <cellStyle name="20 % - Akzent4 8 3 5 2 2" xfId="3524" xr:uid="{07C0A926-DD07-428E-8736-BC5A695687C4}"/>
    <cellStyle name="20 % - Akzent4 8 3 5 2 3" xfId="3525" xr:uid="{BBAC9388-1F92-41E3-B5A2-092076D30D7F}"/>
    <cellStyle name="20 % - Akzent4 8 3 5 2 4" xfId="3526" xr:uid="{C76DE44D-AEB9-4326-AA17-4751FD8B0EEE}"/>
    <cellStyle name="20 % - Akzent4 8 3 5 2_Nucléaire" xfId="10513" xr:uid="{59AC17FF-3C9A-40B9-B0C7-28F967F6ABD8}"/>
    <cellStyle name="20 % - Akzent4 8 3 5 3" xfId="3527" xr:uid="{6A192BB3-DAEA-43EC-BC5C-2BA31F05E1C4}"/>
    <cellStyle name="20 % - Akzent4 8 3 5 4" xfId="3528" xr:uid="{E0C03E37-5ECF-44E5-B993-BAB5C8428AF7}"/>
    <cellStyle name="20 % - Akzent4 8 3 5 5" xfId="3529" xr:uid="{FB7C7D5D-9C94-4501-B775-0E7567D5CE61}"/>
    <cellStyle name="20 % - Akzent4 8 3 5_Nucléaire" xfId="10512" xr:uid="{DEADAC27-8806-48B1-AC26-3E48EA1E474E}"/>
    <cellStyle name="20 % - Akzent4 8 3 6" xfId="3530" xr:uid="{1EB7607C-DD8E-40A4-B5A4-D6B4E3912FC4}"/>
    <cellStyle name="20 % - Akzent4 8 3 6 2" xfId="3531" xr:uid="{06BE56BA-8B76-44A8-9076-41D60BD2B616}"/>
    <cellStyle name="20 % - Akzent4 8 3 6 3" xfId="3532" xr:uid="{8D5E3EB0-29AF-4703-8339-309B7C3675C1}"/>
    <cellStyle name="20 % - Akzent4 8 3 6 4" xfId="3533" xr:uid="{1E9963DE-EFCA-4AB6-8B6E-28807AC31CF0}"/>
    <cellStyle name="20 % - Akzent4 8 3 6_Nucléaire" xfId="10514" xr:uid="{2891B6DE-AA58-4BBD-972E-53B25DB72688}"/>
    <cellStyle name="20 % - Akzent4 8 3 7" xfId="3534" xr:uid="{A6818940-721C-4F96-9A0C-BCCD78F00179}"/>
    <cellStyle name="20 % - Akzent4 8 3 8" xfId="3535" xr:uid="{031799A1-E51D-4D49-B3ED-5AB59DB5BB50}"/>
    <cellStyle name="20 % - Akzent4 8 3 9" xfId="3536" xr:uid="{6653FD5A-FF97-4447-B631-F98617DE48C0}"/>
    <cellStyle name="20 % - Akzent4 8 3_Nucléaire" xfId="10491" xr:uid="{88028ACE-995B-422A-9B73-B23D01B8B76E}"/>
    <cellStyle name="20 % - Akzent4 8 4" xfId="3537" xr:uid="{51AEE399-6831-4FBD-90F5-61B6CF5C40F1}"/>
    <cellStyle name="20 % - Akzent4 8 4 2" xfId="3538" xr:uid="{6A2A8A35-CF23-43E4-A124-57E0F342529B}"/>
    <cellStyle name="20 % - Akzent4 8 4 2 2" xfId="3539" xr:uid="{076C424E-86EE-474C-B574-48C6F31E4C4C}"/>
    <cellStyle name="20 % - Akzent4 8 4 2_Nucléaire" xfId="10516" xr:uid="{993F67CD-9E78-447D-B87F-912D0FC2E8AF}"/>
    <cellStyle name="20 % - Akzent4 8 4 3" xfId="3540" xr:uid="{84A11CB1-F1B2-41BE-A9F7-33A621A232C0}"/>
    <cellStyle name="20 % - Akzent4 8 4_Nucléaire" xfId="10515" xr:uid="{C0572D86-8848-4800-B26B-9AEAA9FBD154}"/>
    <cellStyle name="20 % - Akzent4 8 5" xfId="3541" xr:uid="{D48CA7BE-65C2-4EEA-9DA8-1CD15E5205E4}"/>
    <cellStyle name="20 % - Akzent4 8 5 2" xfId="3542" xr:uid="{5BCE16B0-AA96-4DAF-8489-D7371F396507}"/>
    <cellStyle name="20 % - Akzent4 8 5 2 2" xfId="3543" xr:uid="{6301E0AF-1CD0-4BA4-9A98-F39F4F6549AB}"/>
    <cellStyle name="20 % - Akzent4 8 5 2_Nucléaire" xfId="10518" xr:uid="{C4A1013C-02DE-443C-9085-23BD7C78E570}"/>
    <cellStyle name="20 % - Akzent4 8 5 3" xfId="3544" xr:uid="{5906226E-49CE-4570-8FF5-1F233FCD8320}"/>
    <cellStyle name="20 % - Akzent4 8 5_Nucléaire" xfId="10517" xr:uid="{72B6C0FF-1D11-44BA-9FE0-44FD2C465436}"/>
    <cellStyle name="20 % - Akzent4 8 6" xfId="3545" xr:uid="{265CE298-0F18-4284-AC5F-D143760CF553}"/>
    <cellStyle name="20 % - Akzent4 8 6 2" xfId="3546" xr:uid="{34B25D9C-A190-430D-B5FB-E4C75E31A23C}"/>
    <cellStyle name="20 % - Akzent4 8 6_Nucléaire" xfId="10519" xr:uid="{7B888E43-B9F4-4A0D-BF5B-510E53B5135E}"/>
    <cellStyle name="20 % - Akzent4 8 7" xfId="3547" xr:uid="{14638E41-4B0B-4999-B24E-54B27E11C116}"/>
    <cellStyle name="20 % - Akzent4 8 8" xfId="3548" xr:uid="{DEE25650-3BEF-4ABB-BFAF-4196BD92B14B}"/>
    <cellStyle name="20 % - Akzent4 8_Nucléaire" xfId="10482" xr:uid="{C55F0E60-025D-4F17-A2DF-6180D3ED1D74}"/>
    <cellStyle name="20 % - Akzent4 9" xfId="3549" xr:uid="{61EAF27E-7B10-4269-A99D-8F2802C52EEE}"/>
    <cellStyle name="20 % - Akzent4 9 2" xfId="3550" xr:uid="{E55EBB2B-C728-48C5-BE46-0BA0929BC10C}"/>
    <cellStyle name="20 % - Akzent4 9 2 2" xfId="3551" xr:uid="{4424038A-8E5B-4C38-B113-34066A26E55F}"/>
    <cellStyle name="20 % - Akzent4 9 2 2 2" xfId="3552" xr:uid="{10AF1813-8B6A-4BA5-A16B-7D9EC7A29541}"/>
    <cellStyle name="20 % - Akzent4 9 2 2_Nucléaire" xfId="10522" xr:uid="{60B4E083-65EB-49C3-BAF4-077C2BDDB103}"/>
    <cellStyle name="20 % - Akzent4 9 2 3" xfId="3553" xr:uid="{28F52E91-6ADE-49B2-AE3F-701C4E0D3171}"/>
    <cellStyle name="20 % - Akzent4 9 2_Nucléaire" xfId="10521" xr:uid="{5482D7C6-CDB7-4BD3-938A-83D37E8FD058}"/>
    <cellStyle name="20 % - Akzent4 9 3" xfId="3554" xr:uid="{991F3581-09CA-4436-B8A7-6BCDC2CE771A}"/>
    <cellStyle name="20 % - Akzent4 9 3 2" xfId="3555" xr:uid="{C0BEF8D7-07C1-4317-A399-2EB7B74BC7C2}"/>
    <cellStyle name="20 % - Akzent4 9 3 2 2" xfId="3556" xr:uid="{56CFF081-7827-4943-9733-70AD0CB7D4FB}"/>
    <cellStyle name="20 % - Akzent4 9 3 2_Nucléaire" xfId="10524" xr:uid="{B9356765-370C-42CF-A195-F8AE681ECCFF}"/>
    <cellStyle name="20 % - Akzent4 9 3 3" xfId="3557" xr:uid="{B0953D76-A86B-413F-9919-994C0A970977}"/>
    <cellStyle name="20 % - Akzent4 9 3_Nucléaire" xfId="10523" xr:uid="{244F3EC0-0DBE-4821-B945-FB657A3680C1}"/>
    <cellStyle name="20 % - Akzent4 9 4" xfId="3558" xr:uid="{31ECC6FC-AE0E-49F0-B9CF-E93F9E16F088}"/>
    <cellStyle name="20 % - Akzent4 9 4 2" xfId="3559" xr:uid="{0B7D3C79-CC4C-42D1-AC38-398DED518934}"/>
    <cellStyle name="20 % - Akzent4 9 4_Nucléaire" xfId="10525" xr:uid="{AE726C7D-8D88-438F-AF7D-196E64282596}"/>
    <cellStyle name="20 % - Akzent4 9 5" xfId="3560" xr:uid="{29B43987-4A23-4BFA-BA12-32D27C23135D}"/>
    <cellStyle name="20 % - Akzent4 9 6" xfId="3561" xr:uid="{186940AD-4395-47C4-8B11-02F411256438}"/>
    <cellStyle name="20 % - Akzent4 9 7" xfId="3562" xr:uid="{EE2F07BB-33FB-4D61-9A4B-50E34F1D4AC2}"/>
    <cellStyle name="20 % - Akzent4 9_Nucléaire" xfId="10520" xr:uid="{3031D92D-F2F6-4B1E-A444-8997E93B15C9}"/>
    <cellStyle name="20 % - Akzent5" xfId="1516" xr:uid="{1630EE8A-03AC-4F68-B8AA-9B16013F7A42}"/>
    <cellStyle name="20 % - Akzent5 10" xfId="3564" xr:uid="{A6C33F0A-B893-4C06-84BE-ACEAE334DBA8}"/>
    <cellStyle name="20 % - Akzent5 10 2" xfId="3565" xr:uid="{23D29A41-6779-460B-B61A-0BB2ED05CDB7}"/>
    <cellStyle name="20 % - Akzent5 10 3" xfId="3566" xr:uid="{1664DF48-9825-446A-9D3B-E103A87AB3FC}"/>
    <cellStyle name="20 % - Akzent5 10 3 2" xfId="3567" xr:uid="{804D7C29-6F3D-45DD-BC96-3AE1A258B7C1}"/>
    <cellStyle name="20 % - Akzent5 10 3_Nucléaire" xfId="10526" xr:uid="{DEAA5508-43C0-4D62-855F-E012EEAF4DAF}"/>
    <cellStyle name="20 % - Akzent5 11" xfId="3568" xr:uid="{D87FFF3F-6916-46EA-A7F6-7C655D821DE0}"/>
    <cellStyle name="20 % - Akzent5 11 2" xfId="3569" xr:uid="{CCE2F0B8-3AA5-4283-B2CC-10A3DAB2DAA2}"/>
    <cellStyle name="20 % - Akzent5 11 2 2" xfId="3570" xr:uid="{0F01AC5A-416D-4C07-8144-F3F0BEDEC70C}"/>
    <cellStyle name="20 % - Akzent5 11 2_Nucléaire" xfId="10528" xr:uid="{CF72BB99-804A-4EB9-AAD1-1A5894C95197}"/>
    <cellStyle name="20 % - Akzent5 11 3" xfId="3571" xr:uid="{D89FF364-2C17-4F27-BF63-BF12AFEBC883}"/>
    <cellStyle name="20 % - Akzent5 11_Nucléaire" xfId="10527" xr:uid="{80061369-94CD-4CBD-B6CA-C751ECE4B4E9}"/>
    <cellStyle name="20 % - Akzent5 12" xfId="3572" xr:uid="{8A82C324-9D76-45B0-80FD-059DA29EDE6B}"/>
    <cellStyle name="20 % - Akzent5 12 2" xfId="3573" xr:uid="{4765DDAA-590A-43C4-BAC1-037C2E283506}"/>
    <cellStyle name="20 % - Akzent5 12 2 2" xfId="3574" xr:uid="{9ABC061A-96BC-4C70-BFA9-4215CC0352E1}"/>
    <cellStyle name="20 % - Akzent5 12 2_Nucléaire" xfId="10530" xr:uid="{2D2C1D15-C280-45A3-9232-A067D0DCAC29}"/>
    <cellStyle name="20 % - Akzent5 12 3" xfId="3575" xr:uid="{D599ACB8-615D-4A29-AC38-F7420F0C4203}"/>
    <cellStyle name="20 % - Akzent5 12_Nucléaire" xfId="10529" xr:uid="{5DE30DA5-FB06-40CD-8C7A-A7AFB185E212}"/>
    <cellStyle name="20 % - Akzent5 13" xfId="3576" xr:uid="{5130AE86-5A6B-4277-B667-89F6EC28056E}"/>
    <cellStyle name="20 % - Akzent5 13 2" xfId="3577" xr:uid="{1CCA2B28-76BA-42DE-951D-E2A7D20F7A2E}"/>
    <cellStyle name="20 % - Akzent5 13_Nucléaire" xfId="10531" xr:uid="{8CCB63F9-9643-41CD-AC9C-BDB3413384DE}"/>
    <cellStyle name="20 % - Akzent5 14" xfId="3578" xr:uid="{5354E26C-9AEF-4891-AF46-B2704FF0B59F}"/>
    <cellStyle name="20 % - Akzent5 14 2" xfId="3579" xr:uid="{BFB450C0-94A2-47BE-8E44-82CF3CD9B4B5}"/>
    <cellStyle name="20 % - Akzent5 14_Nucléaire" xfId="10532" xr:uid="{8006F653-D39A-4822-AE8A-A9D3596CAAE5}"/>
    <cellStyle name="20 % - Akzent5 15" xfId="3580" xr:uid="{7A0E9D69-94A6-4DA2-BD02-46969ED80994}"/>
    <cellStyle name="20 % - Akzent5 16" xfId="3581" xr:uid="{5FC8F3CF-CFD5-4AB4-B525-A6768743C38E}"/>
    <cellStyle name="20 % - Akzent5 17" xfId="3563" xr:uid="{4384F62C-220B-4136-A3B0-8CC567B2160E}"/>
    <cellStyle name="20 % - Akzent5 2" xfId="883" xr:uid="{89089EC8-F422-4668-BFF2-FC2D711D3BE4}"/>
    <cellStyle name="20 % - Akzent5 2 2" xfId="3583" xr:uid="{0070A975-1651-4DAB-BF2C-28C6DEF31774}"/>
    <cellStyle name="20 % - Akzent5 2 3" xfId="3582" xr:uid="{53941F4B-AE94-4A3D-89DF-89307504CA55}"/>
    <cellStyle name="20 % - Akzent5 3" xfId="3584" xr:uid="{002D9016-43B1-4EBE-BF1C-97702D9ED272}"/>
    <cellStyle name="20 % - Akzent5 4" xfId="3585" xr:uid="{FE2F8A77-44EE-4569-BA4A-D35A0DB4CECE}"/>
    <cellStyle name="20 % - Akzent5 5" xfId="3586" xr:uid="{2DF57055-9659-4EAF-BD31-C0DB8C90A23D}"/>
    <cellStyle name="20 % - Akzent5 5 2" xfId="3587" xr:uid="{79F9EEEC-F16A-49CC-AFD5-AEFF5623FA76}"/>
    <cellStyle name="20 % - Akzent5 5 2 2" xfId="3588" xr:uid="{73D9EEA4-F2B0-47C5-A30F-862395752763}"/>
    <cellStyle name="20 % - Akzent5 5 2 2 2" xfId="3589" xr:uid="{B665BE47-0669-4D7C-A635-E522937B932B}"/>
    <cellStyle name="20 % - Akzent5 5 2 2 2 2" xfId="3590" xr:uid="{7682D646-0017-47ED-B676-AF5AB47AF723}"/>
    <cellStyle name="20 % - Akzent5 5 2 2 2 2 2" xfId="3591" xr:uid="{0C645393-9F82-4E20-96B2-074AAE7EE06B}"/>
    <cellStyle name="20 % - Akzent5 5 2 2 2 2_Nucléaire" xfId="10537" xr:uid="{632AD789-4925-4F55-AAC1-E73F52D2853D}"/>
    <cellStyle name="20 % - Akzent5 5 2 2 2 3" xfId="3592" xr:uid="{D127EDD8-5634-460A-AC6B-4F05533DF46D}"/>
    <cellStyle name="20 % - Akzent5 5 2 2 2_Nucléaire" xfId="10536" xr:uid="{FE7C9C6B-6AA0-4CBC-A5DA-2D9839D6C321}"/>
    <cellStyle name="20 % - Akzent5 5 2 2 3" xfId="3593" xr:uid="{710F1A1F-ECF9-4BC1-BE01-23702F8BFC41}"/>
    <cellStyle name="20 % - Akzent5 5 2 2 3 2" xfId="3594" xr:uid="{39E963C8-E9AA-4174-8C99-5414B63F740B}"/>
    <cellStyle name="20 % - Akzent5 5 2 2 3 2 2" xfId="3595" xr:uid="{0963C7A0-9623-495F-856E-D4B559B58EFD}"/>
    <cellStyle name="20 % - Akzent5 5 2 2 3 2_Nucléaire" xfId="10539" xr:uid="{7800CD52-13A8-4E15-82B3-A57967F3DFA3}"/>
    <cellStyle name="20 % - Akzent5 5 2 2 3 3" xfId="3596" xr:uid="{C07A6C50-483A-43FA-A4D1-35290655725D}"/>
    <cellStyle name="20 % - Akzent5 5 2 2 3_Nucléaire" xfId="10538" xr:uid="{D5951143-5AD0-49AD-85FF-21CDCA1997C1}"/>
    <cellStyle name="20 % - Akzent5 5 2 2 4" xfId="3597" xr:uid="{B0D8130F-799C-498F-83CA-F889152E22AE}"/>
    <cellStyle name="20 % - Akzent5 5 2 2 4 2" xfId="3598" xr:uid="{2708D2C7-698F-4E45-9230-8E1695B36FDB}"/>
    <cellStyle name="20 % - Akzent5 5 2 2 4_Nucléaire" xfId="10540" xr:uid="{14AAF483-26CB-4BBB-B4EA-4B3057ADC1F7}"/>
    <cellStyle name="20 % - Akzent5 5 2 2 5" xfId="3599" xr:uid="{61454156-356B-4474-9C9C-7B06DB6C248C}"/>
    <cellStyle name="20 % - Akzent5 5 2 2_Nucléaire" xfId="10535" xr:uid="{B72ED78D-07D7-4E61-A897-D761968CB07E}"/>
    <cellStyle name="20 % - Akzent5 5 2 3" xfId="3600" xr:uid="{321B20C2-1A60-4452-B85A-CBB011839C52}"/>
    <cellStyle name="20 % - Akzent5 5 2 3 2" xfId="3601" xr:uid="{084B91A2-11F3-427A-915C-3446C35F58E2}"/>
    <cellStyle name="20 % - Akzent5 5 2 3 2 2" xfId="3602" xr:uid="{F1CD8A07-3788-4B3B-9CC5-54A4F75379F2}"/>
    <cellStyle name="20 % - Akzent5 5 2 3 2_Nucléaire" xfId="10542" xr:uid="{C83002FA-ECB3-4991-BA76-FB6C4CD70374}"/>
    <cellStyle name="20 % - Akzent5 5 2 3 3" xfId="3603" xr:uid="{B5B04B1E-4CF4-48E1-BBC2-51BF5BAEAE95}"/>
    <cellStyle name="20 % - Akzent5 5 2 3_Nucléaire" xfId="10541" xr:uid="{B68BB850-5A6C-46B3-A9BE-A01B22978B0F}"/>
    <cellStyle name="20 % - Akzent5 5 2 4" xfId="3604" xr:uid="{B6001B6B-52AA-41D4-B1FE-EC8F17240FE3}"/>
    <cellStyle name="20 % - Akzent5 5 2 4 2" xfId="3605" xr:uid="{F017E65A-03A6-48C8-8194-AE6AD098BF9E}"/>
    <cellStyle name="20 % - Akzent5 5 2 4 2 2" xfId="3606" xr:uid="{A85AFDF8-B1E5-412C-958B-123B395933BF}"/>
    <cellStyle name="20 % - Akzent5 5 2 4 2_Nucléaire" xfId="10544" xr:uid="{60D076FD-F263-47A8-9A92-2E10FFEE683F}"/>
    <cellStyle name="20 % - Akzent5 5 2 4 3" xfId="3607" xr:uid="{64FD7340-F64D-416A-8511-0E38A6A16A32}"/>
    <cellStyle name="20 % - Akzent5 5 2 4_Nucléaire" xfId="10543" xr:uid="{5C275C48-4F98-4878-8884-56729186F5FA}"/>
    <cellStyle name="20 % - Akzent5 5 2 5" xfId="3608" xr:uid="{9866D69D-4A87-4B9B-B095-6152B05128F6}"/>
    <cellStyle name="20 % - Akzent5 5 2 5 2" xfId="3609" xr:uid="{A3B716FF-E16B-4685-8C0A-C7BB9AEDB5D2}"/>
    <cellStyle name="20 % - Akzent5 5 2 5_Nucléaire" xfId="10545" xr:uid="{1712140A-3A13-46A8-A62D-36EF26103A88}"/>
    <cellStyle name="20 % - Akzent5 5 2 6" xfId="3610" xr:uid="{58716246-E956-4469-9F1E-D513250D92DB}"/>
    <cellStyle name="20 % - Akzent5 5 2_Nucléaire" xfId="10534" xr:uid="{3422CBA9-36CC-4B94-A21A-D63882539FEF}"/>
    <cellStyle name="20 % - Akzent5 5 3" xfId="3611" xr:uid="{6A2E9813-2CDB-4F7E-8B0D-C57211C2D5C3}"/>
    <cellStyle name="20 % - Akzent5 5 3 2" xfId="3612" xr:uid="{ED9F7453-AAC7-4D65-A215-875658FA512E}"/>
    <cellStyle name="20 % - Akzent5 5 3 2 2" xfId="3613" xr:uid="{718AB24D-2244-4200-ADB7-6FCC3E76923A}"/>
    <cellStyle name="20 % - Akzent5 5 3 2 2 2" xfId="3614" xr:uid="{EDA82833-A8FE-467D-BA13-4E37C1A56241}"/>
    <cellStyle name="20 % - Akzent5 5 3 2 2_Nucléaire" xfId="10548" xr:uid="{8F174A97-157B-43F2-808B-83DBB440FA26}"/>
    <cellStyle name="20 % - Akzent5 5 3 2 3" xfId="3615" xr:uid="{AFEB54DD-17B6-4EC3-820C-7A1450A9ADBA}"/>
    <cellStyle name="20 % - Akzent5 5 3 2_Nucléaire" xfId="10547" xr:uid="{17ACD5B7-A42B-4E54-9A8D-AC96A49629D3}"/>
    <cellStyle name="20 % - Akzent5 5 3 3" xfId="3616" xr:uid="{FC5B6B46-8EE9-455A-941B-3F4B4411B11D}"/>
    <cellStyle name="20 % - Akzent5 5 3 3 2" xfId="3617" xr:uid="{EFE06B7A-310D-4D51-8D4E-27B9A52AFE35}"/>
    <cellStyle name="20 % - Akzent5 5 3 3 2 2" xfId="3618" xr:uid="{A66E2919-0A12-4F8A-B4FD-F46236109DF5}"/>
    <cellStyle name="20 % - Akzent5 5 3 3 2_Nucléaire" xfId="10550" xr:uid="{41BE3803-9CA2-4AE9-87F2-5ECA5F418958}"/>
    <cellStyle name="20 % - Akzent5 5 3 3 3" xfId="3619" xr:uid="{237D822B-E9C3-4A9D-9D40-9DC0CF1DC33C}"/>
    <cellStyle name="20 % - Akzent5 5 3 3_Nucléaire" xfId="10549" xr:uid="{10FF0C19-C481-4448-8EAE-191CC689284A}"/>
    <cellStyle name="20 % - Akzent5 5 3 4" xfId="3620" xr:uid="{E25ECC6C-671D-4C5F-9960-6079B09E37D8}"/>
    <cellStyle name="20 % - Akzent5 5 3 4 2" xfId="3621" xr:uid="{5890E109-12E5-49D0-90FC-6130493AB70E}"/>
    <cellStyle name="20 % - Akzent5 5 3 4_Nucléaire" xfId="10551" xr:uid="{BB99E872-6875-4006-ABC1-98FA029E1B4E}"/>
    <cellStyle name="20 % - Akzent5 5 3 5" xfId="3622" xr:uid="{4F80097B-385D-41D4-81A8-B986CAB79939}"/>
    <cellStyle name="20 % - Akzent5 5 3_Nucléaire" xfId="10546" xr:uid="{6A5BF1F1-3A21-4A05-9CAF-9141F6BA89C1}"/>
    <cellStyle name="20 % - Akzent5 5 4" xfId="3623" xr:uid="{F41F3898-B980-4531-B757-8230C7C0CFE2}"/>
    <cellStyle name="20 % - Akzent5 5 4 2" xfId="3624" xr:uid="{751EB2BC-69C5-46B2-863D-55C9952BFF12}"/>
    <cellStyle name="20 % - Akzent5 5 4 2 2" xfId="3625" xr:uid="{D052A03C-AE6E-4BFC-9396-8FE5A0048DFC}"/>
    <cellStyle name="20 % - Akzent5 5 4 2_Nucléaire" xfId="10553" xr:uid="{E5E60CBA-AC8D-40FD-BE6F-0BD95E6BBD2F}"/>
    <cellStyle name="20 % - Akzent5 5 4 3" xfId="3626" xr:uid="{AD9C4F04-5853-4FD3-997A-2E1768616105}"/>
    <cellStyle name="20 % - Akzent5 5 4_Nucléaire" xfId="10552" xr:uid="{B1994C1C-8222-4798-B3E7-6B7D3FA95DE0}"/>
    <cellStyle name="20 % - Akzent5 5 5" xfId="3627" xr:uid="{6B7D3C63-94F4-4FA4-AE95-23616ED90AAC}"/>
    <cellStyle name="20 % - Akzent5 5 5 2" xfId="3628" xr:uid="{C5EA4345-D8DA-42A0-9B42-816CEB2F2BBE}"/>
    <cellStyle name="20 % - Akzent5 5 5 2 2" xfId="3629" xr:uid="{E5A04BFC-A5B9-409D-A628-871D946423B8}"/>
    <cellStyle name="20 % - Akzent5 5 5 2_Nucléaire" xfId="10555" xr:uid="{A5E97A5E-C687-480E-888B-6F0A42D9B1B1}"/>
    <cellStyle name="20 % - Akzent5 5 5 3" xfId="3630" xr:uid="{1ADB7B16-62EA-47C1-AB70-5E32F135E2A0}"/>
    <cellStyle name="20 % - Akzent5 5 5_Nucléaire" xfId="10554" xr:uid="{29D911A1-026F-4807-BC80-A1FF07FF7687}"/>
    <cellStyle name="20 % - Akzent5 5 6" xfId="3631" xr:uid="{2C6DD745-6C96-42B3-888D-478852CB3C6A}"/>
    <cellStyle name="20 % - Akzent5 5 6 2" xfId="3632" xr:uid="{D26DA3F4-C6D7-4E64-9796-878D8559D16B}"/>
    <cellStyle name="20 % - Akzent5 5 6_Nucléaire" xfId="10556" xr:uid="{7EC027C3-C8F4-4728-AF9C-145F4E5879A4}"/>
    <cellStyle name="20 % - Akzent5 5 7" xfId="3633" xr:uid="{84A0A433-F5C0-48E4-9439-E8D6FC40CB91}"/>
    <cellStyle name="20 % - Akzent5 5_Nucléaire" xfId="10533" xr:uid="{6A9FD3D3-162D-4CE6-9191-7D129B1D958F}"/>
    <cellStyle name="20 % - Akzent5 6" xfId="3634" xr:uid="{8F386C04-2420-4617-B4F2-2B9756E14BFD}"/>
    <cellStyle name="20 % - Akzent5 6 2" xfId="3635" xr:uid="{F641C61E-D8B9-44D9-A1D6-F216BD4CACA7}"/>
    <cellStyle name="20 % - Akzent5 6 2 2" xfId="3636" xr:uid="{8F3F9437-A955-41AD-B7DD-B420D20DAC98}"/>
    <cellStyle name="20 % - Akzent5 6 2 2 2" xfId="3637" xr:uid="{BD789EC8-1CD3-4C96-A275-FBDDB1B4DD34}"/>
    <cellStyle name="20 % - Akzent5 6 2 2 2 2" xfId="3638" xr:uid="{73441525-D6FE-425F-9E66-458FD9488F92}"/>
    <cellStyle name="20 % - Akzent5 6 2 2 2 2 2" xfId="3639" xr:uid="{007EC8B7-4E65-4842-9D4C-3D5714294B53}"/>
    <cellStyle name="20 % - Akzent5 6 2 2 2 2_Nucléaire" xfId="10561" xr:uid="{C3F81B21-25DF-4991-8611-B14B76867A6A}"/>
    <cellStyle name="20 % - Akzent5 6 2 2 2 3" xfId="3640" xr:uid="{8144BB61-98CE-48B5-89D2-6FB142A7FDA9}"/>
    <cellStyle name="20 % - Akzent5 6 2 2 2_Nucléaire" xfId="10560" xr:uid="{9DA8BF10-646E-4648-A21A-B4DAC77C67EF}"/>
    <cellStyle name="20 % - Akzent5 6 2 2 3" xfId="3641" xr:uid="{B3130606-10BC-46FE-8181-AD3810E79C26}"/>
    <cellStyle name="20 % - Akzent5 6 2 2 3 2" xfId="3642" xr:uid="{7E4A827F-CC16-4CA9-85FF-3310ECB5BB47}"/>
    <cellStyle name="20 % - Akzent5 6 2 2 3 2 2" xfId="3643" xr:uid="{769DEAE8-8D18-4630-9926-2CBD462B7376}"/>
    <cellStyle name="20 % - Akzent5 6 2 2 3 2_Nucléaire" xfId="10563" xr:uid="{4CB3DC48-74B6-48D2-A8DF-5CFC57FE2D13}"/>
    <cellStyle name="20 % - Akzent5 6 2 2 3 3" xfId="3644" xr:uid="{C2898CDD-E716-4641-BDB4-12D7015AE4B7}"/>
    <cellStyle name="20 % - Akzent5 6 2 2 3_Nucléaire" xfId="10562" xr:uid="{195BD53B-6A00-4398-9DDB-092D4FBE8658}"/>
    <cellStyle name="20 % - Akzent5 6 2 2 4" xfId="3645" xr:uid="{868965EE-5E7F-4AB3-9C55-20438552D3B6}"/>
    <cellStyle name="20 % - Akzent5 6 2 2 4 2" xfId="3646" xr:uid="{C465B909-31B9-46E7-A8AE-0EBD0D29EB92}"/>
    <cellStyle name="20 % - Akzent5 6 2 2 4_Nucléaire" xfId="10564" xr:uid="{28F21D5B-2CD2-4AFA-8186-ADFDD7BDDF55}"/>
    <cellStyle name="20 % - Akzent5 6 2 2 5" xfId="3647" xr:uid="{5FE2CC68-2765-4D17-8C80-846906857CBF}"/>
    <cellStyle name="20 % - Akzent5 6 2 2_Nucléaire" xfId="10559" xr:uid="{C7BC1FF2-E087-40AF-BD4D-BDBA425EC01D}"/>
    <cellStyle name="20 % - Akzent5 6 2 3" xfId="3648" xr:uid="{9582730B-51B9-4762-8F62-DDA55E5913B9}"/>
    <cellStyle name="20 % - Akzent5 6 2 3 2" xfId="3649" xr:uid="{44CA1D0F-FEAE-4C6E-BE79-DB009EDF81A4}"/>
    <cellStyle name="20 % - Akzent5 6 2 3 2 2" xfId="3650" xr:uid="{FAA0FA7F-5EF6-451F-80CF-81AC64D23859}"/>
    <cellStyle name="20 % - Akzent5 6 2 3 2_Nucléaire" xfId="10566" xr:uid="{CA2E34CE-81F8-474F-B353-E207DFB97801}"/>
    <cellStyle name="20 % - Akzent5 6 2 3 3" xfId="3651" xr:uid="{0BCFE6C7-1B2C-49FF-ABD8-1DC0874D1D9E}"/>
    <cellStyle name="20 % - Akzent5 6 2 3_Nucléaire" xfId="10565" xr:uid="{16C078EB-3CDC-4C3A-9FB8-FB85C053FCD0}"/>
    <cellStyle name="20 % - Akzent5 6 2 4" xfId="3652" xr:uid="{144BDC94-801B-4D5C-B474-440B04A82F53}"/>
    <cellStyle name="20 % - Akzent5 6 2 4 2" xfId="3653" xr:uid="{94053CF5-5C2C-4C8E-9A20-B27367F110A4}"/>
    <cellStyle name="20 % - Akzent5 6 2 4 2 2" xfId="3654" xr:uid="{A7E9C3D7-FCB9-4956-AE51-DC4771B6542C}"/>
    <cellStyle name="20 % - Akzent5 6 2 4 2_Nucléaire" xfId="10568" xr:uid="{C4BDF682-A38A-4978-BE4C-9A3EB33935F1}"/>
    <cellStyle name="20 % - Akzent5 6 2 4 3" xfId="3655" xr:uid="{330DD15E-CF11-4681-ABB7-9235F612675A}"/>
    <cellStyle name="20 % - Akzent5 6 2 4_Nucléaire" xfId="10567" xr:uid="{8DC96D3F-0A1D-48FC-89CD-7BC92E2F3A70}"/>
    <cellStyle name="20 % - Akzent5 6 2 5" xfId="3656" xr:uid="{D2649292-6806-42F1-8A24-D464BC414ECD}"/>
    <cellStyle name="20 % - Akzent5 6 2 5 2" xfId="3657" xr:uid="{EC3C5222-1565-4E37-8B65-CB9DFBF06126}"/>
    <cellStyle name="20 % - Akzent5 6 2 5_Nucléaire" xfId="10569" xr:uid="{6709DEA1-D0E3-44CD-B425-D43A4B887A86}"/>
    <cellStyle name="20 % - Akzent5 6 2 6" xfId="3658" xr:uid="{9C030C0B-3F72-4BC5-829B-2DC2196855F3}"/>
    <cellStyle name="20 % - Akzent5 6 2_Nucléaire" xfId="10558" xr:uid="{CE4E922A-C992-4DD7-9B6B-36BE354F9303}"/>
    <cellStyle name="20 % - Akzent5 6 3" xfId="3659" xr:uid="{E68DCB44-82D7-451F-B401-745A798F108D}"/>
    <cellStyle name="20 % - Akzent5 6 3 2" xfId="3660" xr:uid="{1E9A944A-1D46-4E56-B9C4-C804E8650CDF}"/>
    <cellStyle name="20 % - Akzent5 6 3 2 2" xfId="3661" xr:uid="{54752C53-0329-4FF7-AE3B-239640996813}"/>
    <cellStyle name="20 % - Akzent5 6 3 2 2 2" xfId="3662" xr:uid="{B3B33E49-2D75-4B5F-A3EA-E49817D388C1}"/>
    <cellStyle name="20 % - Akzent5 6 3 2 2_Nucléaire" xfId="10572" xr:uid="{04FD3E8F-23EC-4055-8531-487AA2C238B4}"/>
    <cellStyle name="20 % - Akzent5 6 3 2 3" xfId="3663" xr:uid="{BE4117D1-02D0-4B5B-A4D0-ED3AC05AD646}"/>
    <cellStyle name="20 % - Akzent5 6 3 2_Nucléaire" xfId="10571" xr:uid="{F4348E50-8099-4DC9-B2BA-9623CC609400}"/>
    <cellStyle name="20 % - Akzent5 6 3 3" xfId="3664" xr:uid="{9B162F31-3AC6-4DEF-BDE1-9C713AA5802B}"/>
    <cellStyle name="20 % - Akzent5 6 3 3 2" xfId="3665" xr:uid="{273495BD-1EE0-4E47-9EEA-02D2CF950BD3}"/>
    <cellStyle name="20 % - Akzent5 6 3 3 2 2" xfId="3666" xr:uid="{66FB693A-D992-45CD-85A4-32F8D28BAB40}"/>
    <cellStyle name="20 % - Akzent5 6 3 3 2_Nucléaire" xfId="10574" xr:uid="{BCABB493-7411-41EF-8357-EA4DF92BC256}"/>
    <cellStyle name="20 % - Akzent5 6 3 3 3" xfId="3667" xr:uid="{88C4B3C2-FB5B-4D8A-977A-92D69D067625}"/>
    <cellStyle name="20 % - Akzent5 6 3 3_Nucléaire" xfId="10573" xr:uid="{237149FD-1298-4FC8-A603-05A6CAA8DBB9}"/>
    <cellStyle name="20 % - Akzent5 6 3 4" xfId="3668" xr:uid="{B8E017F3-C21A-48E4-805E-517D7CE31DBA}"/>
    <cellStyle name="20 % - Akzent5 6 3 4 2" xfId="3669" xr:uid="{C6D7F173-839F-4A8C-9DD8-614C974190B8}"/>
    <cellStyle name="20 % - Akzent5 6 3 4_Nucléaire" xfId="10575" xr:uid="{6F5F6465-059C-404F-A95C-E7694726DBDB}"/>
    <cellStyle name="20 % - Akzent5 6 3 5" xfId="3670" xr:uid="{2167AF89-F650-4320-86A1-16A2E9D57F76}"/>
    <cellStyle name="20 % - Akzent5 6 3_Nucléaire" xfId="10570" xr:uid="{8A3F0656-79FF-4EF4-86FB-F322F8446D12}"/>
    <cellStyle name="20 % - Akzent5 6 4" xfId="3671" xr:uid="{BF4DDB29-6593-4F36-9DC6-4D82768797E0}"/>
    <cellStyle name="20 % - Akzent5 6 5" xfId="3672" xr:uid="{26072FED-B833-415C-9353-B0B8EC409AF1}"/>
    <cellStyle name="20 % - Akzent5 6 5 2" xfId="3673" xr:uid="{FD35B9E0-35A6-4655-9386-F69599ECE1B4}"/>
    <cellStyle name="20 % - Akzent5 6 5 2 2" xfId="3674" xr:uid="{7C707282-CE73-4CE2-B48A-F58D3D596738}"/>
    <cellStyle name="20 % - Akzent5 6 5 2_Nucléaire" xfId="10577" xr:uid="{11DDAB66-5630-467E-AC2C-E0836DC0F7E6}"/>
    <cellStyle name="20 % - Akzent5 6 5 3" xfId="3675" xr:uid="{52ED6A7C-946F-45A1-BABD-43D81EEACC0A}"/>
    <cellStyle name="20 % - Akzent5 6 5_Nucléaire" xfId="10576" xr:uid="{5AAB5422-D08E-4C15-A4CD-32E54F32359E}"/>
    <cellStyle name="20 % - Akzent5 6 6" xfId="3676" xr:uid="{CF72A90D-24A2-4A33-A0E0-F632226A5383}"/>
    <cellStyle name="20 % - Akzent5 6 6 2" xfId="3677" xr:uid="{97ECD148-5837-48FE-947E-5D61B706F6FD}"/>
    <cellStyle name="20 % - Akzent5 6 6 2 2" xfId="3678" xr:uid="{0879C4A0-1400-4A80-AB4A-8605ED2ECC4D}"/>
    <cellStyle name="20 % - Akzent5 6 6 2_Nucléaire" xfId="10579" xr:uid="{C79ABACA-6F4E-4513-A4EE-35211FA9DEB8}"/>
    <cellStyle name="20 % - Akzent5 6 6 3" xfId="3679" xr:uid="{5044DD02-B238-49D1-9493-2EA952CA1CC4}"/>
    <cellStyle name="20 % - Akzent5 6 6_Nucléaire" xfId="10578" xr:uid="{10A41684-FC86-4211-A0D4-0C9DF56A9E05}"/>
    <cellStyle name="20 % - Akzent5 6 7" xfId="3680" xr:uid="{B8C8523C-0514-4F20-8227-7C4E7BE194DA}"/>
    <cellStyle name="20 % - Akzent5 6 7 2" xfId="3681" xr:uid="{8E4D0956-994F-453F-92F8-A2E2330F16B2}"/>
    <cellStyle name="20 % - Akzent5 6 7_Nucléaire" xfId="10580" xr:uid="{5CB2CF79-3A62-4976-9334-24E0B9794181}"/>
    <cellStyle name="20 % - Akzent5 6 8" xfId="3682" xr:uid="{0F008514-B75E-4366-B977-C5308669B955}"/>
    <cellStyle name="20 % - Akzent5 6 9" xfId="3683" xr:uid="{80D30712-5263-4334-BAC7-8DF6ACFA72FB}"/>
    <cellStyle name="20 % - Akzent5 6_Nucléaire" xfId="10557" xr:uid="{16F5A24D-F29A-46E5-B40C-1CB970E45E09}"/>
    <cellStyle name="20 % - Akzent5 7" xfId="3684" xr:uid="{20CE0FBA-CC6D-40F3-8171-676BCA41DF14}"/>
    <cellStyle name="20 % - Akzent5 7 10" xfId="3685" xr:uid="{FF45F45F-0463-42E4-93B9-C110540D483F}"/>
    <cellStyle name="20 % - Akzent5 7 2" xfId="3686" xr:uid="{DB25222E-37D8-4E3D-B031-0BCD1ED27D80}"/>
    <cellStyle name="20 % - Akzent5 7 2 2" xfId="3687" xr:uid="{BFE86522-5634-4FB4-845A-28EC5880BA4A}"/>
    <cellStyle name="20 % - Akzent5 7 2 2 2" xfId="3688" xr:uid="{A56D2724-88DB-4BF6-A0A5-4251ABD71B60}"/>
    <cellStyle name="20 % - Akzent5 7 2 2 2 2" xfId="3689" xr:uid="{CA2D3F34-D97F-40DC-9525-A370DDA9ADA2}"/>
    <cellStyle name="20 % - Akzent5 7 2 2 2 2 2" xfId="3690" xr:uid="{94AA7D7B-5658-4587-8D6D-33E14E6CA574}"/>
    <cellStyle name="20 % - Akzent5 7 2 2 2 2_Nucléaire" xfId="10585" xr:uid="{E550E1BE-AC85-4054-BF7A-809C35431277}"/>
    <cellStyle name="20 % - Akzent5 7 2 2 2 3" xfId="3691" xr:uid="{A303377B-5020-4296-9678-23885BDA4F60}"/>
    <cellStyle name="20 % - Akzent5 7 2 2 2_Nucléaire" xfId="10584" xr:uid="{E00B0F2D-14F7-4ABB-9768-AC88E5AC0043}"/>
    <cellStyle name="20 % - Akzent5 7 2 2 3" xfId="3692" xr:uid="{DCC14382-3BAD-4357-A6D5-02B863F7C01D}"/>
    <cellStyle name="20 % - Akzent5 7 2 2 3 2" xfId="3693" xr:uid="{2D7A10F3-DB79-4A79-878E-8EDE67A03B70}"/>
    <cellStyle name="20 % - Akzent5 7 2 2 3 2 2" xfId="3694" xr:uid="{DFAD1856-1077-4C51-A75A-DE70C161F26D}"/>
    <cellStyle name="20 % - Akzent5 7 2 2 3 2_Nucléaire" xfId="10587" xr:uid="{403B48C2-E647-456F-9BD0-3D9196EFC0FE}"/>
    <cellStyle name="20 % - Akzent5 7 2 2 3 3" xfId="3695" xr:uid="{2DEB9487-CA0D-4ABB-AC11-CA5E74F8FAED}"/>
    <cellStyle name="20 % - Akzent5 7 2 2 3_Nucléaire" xfId="10586" xr:uid="{DF96234D-C01A-4A84-9E7C-22AA9933281C}"/>
    <cellStyle name="20 % - Akzent5 7 2 2 4" xfId="3696" xr:uid="{A8C16A13-30AF-48AA-9007-0AAF1F761B41}"/>
    <cellStyle name="20 % - Akzent5 7 2 2 4 2" xfId="3697" xr:uid="{EC6470BA-96AC-4242-8737-4189A418C7DC}"/>
    <cellStyle name="20 % - Akzent5 7 2 2 4_Nucléaire" xfId="10588" xr:uid="{9428FBB9-EDE4-4598-AB7B-25F20FD9A1C9}"/>
    <cellStyle name="20 % - Akzent5 7 2 2 5" xfId="3698" xr:uid="{5ABEFCE2-83BE-4768-BF26-5EEC13A95A26}"/>
    <cellStyle name="20 % - Akzent5 7 2 2 6" xfId="3699" xr:uid="{F95A90DA-25A1-4D67-AF38-8C38C2DE2DBF}"/>
    <cellStyle name="20 % - Akzent5 7 2 2 7" xfId="3700" xr:uid="{9CBDD34F-FFF3-4F9B-8A93-03B0EDB21A7F}"/>
    <cellStyle name="20 % - Akzent5 7 2 2 7 2" xfId="3701" xr:uid="{65B0CE8E-1CDA-40A9-9B9A-D8322512183D}"/>
    <cellStyle name="20 % - Akzent5 7 2 2 7_Nucléaire" xfId="10589" xr:uid="{75A395BE-7135-4B95-8A98-9D925C54D4BF}"/>
    <cellStyle name="20 % - Akzent5 7 2 2_Nucléaire" xfId="10583" xr:uid="{AD74E5F4-9BA8-4990-9ECD-FEBE72F98FAA}"/>
    <cellStyle name="20 % - Akzent5 7 2 3" xfId="3702" xr:uid="{13D3A06A-0A4E-419E-97ED-ED0CA7490E22}"/>
    <cellStyle name="20 % - Akzent5 7 2 3 2" xfId="3703" xr:uid="{A81BDB5F-8821-43BC-9097-DF6EEAB682B4}"/>
    <cellStyle name="20 % - Akzent5 7 2 3 2 2" xfId="3704" xr:uid="{1DE3DF8B-C67A-4E88-804E-97896892B121}"/>
    <cellStyle name="20 % - Akzent5 7 2 3 2_Nucléaire" xfId="10591" xr:uid="{B79A86DF-FB58-4543-95E0-053C62013D1E}"/>
    <cellStyle name="20 % - Akzent5 7 2 3 3" xfId="3705" xr:uid="{3E9BDA77-7A54-4E71-BD06-1556B8FDEA73}"/>
    <cellStyle name="20 % - Akzent5 7 2 3_Nucléaire" xfId="10590" xr:uid="{65801915-62A2-4F29-958E-58E546B7AE68}"/>
    <cellStyle name="20 % - Akzent5 7 2 4" xfId="3706" xr:uid="{15A5E1D8-B596-4C48-AEF8-FDBC9402F4EE}"/>
    <cellStyle name="20 % - Akzent5 7 2 4 2" xfId="3707" xr:uid="{9987299E-043E-4C92-AEA4-BF8E5A060988}"/>
    <cellStyle name="20 % - Akzent5 7 2 4 2 2" xfId="3708" xr:uid="{4C40BFEF-5DF8-46C5-BF26-67A6487D1696}"/>
    <cellStyle name="20 % - Akzent5 7 2 4 2_Nucléaire" xfId="10593" xr:uid="{B43564A5-408D-4816-AEE9-A740F6E4348E}"/>
    <cellStyle name="20 % - Akzent5 7 2 4 3" xfId="3709" xr:uid="{215E818C-F7ED-4B92-AA7E-6CAA7BCBE517}"/>
    <cellStyle name="20 % - Akzent5 7 2 4_Nucléaire" xfId="10592" xr:uid="{E9D6128A-9762-479F-B6B8-7B7E52641A07}"/>
    <cellStyle name="20 % - Akzent5 7 2 5" xfId="3710" xr:uid="{0F851FB4-5AB7-4357-ACF0-6BEAAF4580DF}"/>
    <cellStyle name="20 % - Akzent5 7 2 5 2" xfId="3711" xr:uid="{2AE3AECC-EF77-483A-A39C-CBB55EDD8C0B}"/>
    <cellStyle name="20 % - Akzent5 7 2 5_Nucléaire" xfId="10594" xr:uid="{501A659E-D9A9-445F-B937-F48FB9989A0C}"/>
    <cellStyle name="20 % - Akzent5 7 2 6" xfId="3712" xr:uid="{E0390588-6041-4142-9284-4853A8B44D93}"/>
    <cellStyle name="20 % - Akzent5 7 2 7" xfId="3713" xr:uid="{AD0F689B-7061-468A-B698-456D9B524EFC}"/>
    <cellStyle name="20 % - Akzent5 7 2 8" xfId="3714" xr:uid="{FA1C7B8D-36EC-4FA6-B9F3-B2BD0B5CAE68}"/>
    <cellStyle name="20 % - Akzent5 7 2 8 2" xfId="3715" xr:uid="{722F8EAC-E335-48F2-9F81-979990CDF1AA}"/>
    <cellStyle name="20 % - Akzent5 7 2 8_Nucléaire" xfId="10595" xr:uid="{5C3E31FC-8B1B-4D9C-BE6D-4EA9FAF19E63}"/>
    <cellStyle name="20 % - Akzent5 7 2_Nucléaire" xfId="10582" xr:uid="{359D40FF-F67A-48BF-A3E6-CC5EEA0FCD34}"/>
    <cellStyle name="20 % - Akzent5 7 3" xfId="3716" xr:uid="{1A6B6F56-8651-460A-8586-2AC4453B5ADB}"/>
    <cellStyle name="20 % - Akzent5 7 3 2" xfId="3717" xr:uid="{EB60D5DC-2A0C-4355-9F91-80EC513C00A8}"/>
    <cellStyle name="20 % - Akzent5 7 3 2 2" xfId="3718" xr:uid="{F5714DAE-5622-44BF-A9F0-783634305134}"/>
    <cellStyle name="20 % - Akzent5 7 3 2 2 2" xfId="3719" xr:uid="{2FA61493-6D9C-4D7F-A28F-EAB9518CD982}"/>
    <cellStyle name="20 % - Akzent5 7 3 2 2_Nucléaire" xfId="10598" xr:uid="{0005AA2E-1312-44DD-8C93-7098EC94724E}"/>
    <cellStyle name="20 % - Akzent5 7 3 2 3" xfId="3720" xr:uid="{0C3C5D7C-3ABC-4814-8085-656502926DA9}"/>
    <cellStyle name="20 % - Akzent5 7 3 2_Nucléaire" xfId="10597" xr:uid="{B930E1C1-ADDF-45FA-8AA8-0EAACB23AE46}"/>
    <cellStyle name="20 % - Akzent5 7 3 3" xfId="3721" xr:uid="{186313B9-1816-4BCE-9725-C80820D2DCEF}"/>
    <cellStyle name="20 % - Akzent5 7 3 3 2" xfId="3722" xr:uid="{8FAE8C91-B839-46C4-843D-07D3AC1021B4}"/>
    <cellStyle name="20 % - Akzent5 7 3 3 2 2" xfId="3723" xr:uid="{C28B32E9-9472-4A58-8630-D4F6DAB366B4}"/>
    <cellStyle name="20 % - Akzent5 7 3 3 2_Nucléaire" xfId="10600" xr:uid="{70909D87-136E-452B-9757-B4E799F3EA4F}"/>
    <cellStyle name="20 % - Akzent5 7 3 3 3" xfId="3724" xr:uid="{7821B27C-E249-4026-B418-C7FF3C54A7D7}"/>
    <cellStyle name="20 % - Akzent5 7 3 3_Nucléaire" xfId="10599" xr:uid="{9BBC7B85-F3CF-4858-BD18-E5CBEAC15E17}"/>
    <cellStyle name="20 % - Akzent5 7 3 4" xfId="3725" xr:uid="{18E5C24E-31C4-4345-A2C1-6B04FDC757A0}"/>
    <cellStyle name="20 % - Akzent5 7 3 4 2" xfId="3726" xr:uid="{E8CE7311-4B31-4EBD-8FBD-2A3AA0738BC8}"/>
    <cellStyle name="20 % - Akzent5 7 3 4_Nucléaire" xfId="10601" xr:uid="{017DCC6A-9706-473B-9545-C403998ADC23}"/>
    <cellStyle name="20 % - Akzent5 7 3 5" xfId="3727" xr:uid="{A170BCEC-1A49-4CA4-A378-D270FDF27429}"/>
    <cellStyle name="20 % - Akzent5 7 3 6" xfId="3728" xr:uid="{A49C7AAB-2B87-4D61-B5E6-22C5326BC728}"/>
    <cellStyle name="20 % - Akzent5 7 3 7" xfId="3729" xr:uid="{F025CE3B-C595-4070-9B12-7D64394DE52E}"/>
    <cellStyle name="20 % - Akzent5 7 3 7 2" xfId="3730" xr:uid="{36DD0752-C994-4F17-B715-37E9E9D0AD5C}"/>
    <cellStyle name="20 % - Akzent5 7 3 7_Nucléaire" xfId="10602" xr:uid="{61272D5F-138C-4A57-B0FB-AF4264D78ADB}"/>
    <cellStyle name="20 % - Akzent5 7 3_Nucléaire" xfId="10596" xr:uid="{5F0AE508-EC3B-4BAA-99A3-FAE5721C7572}"/>
    <cellStyle name="20 % - Akzent5 7 4" xfId="3731" xr:uid="{0F3DBBEA-7536-4680-8B1B-2886AA2B5E27}"/>
    <cellStyle name="20 % - Akzent5 7 4 2" xfId="3732" xr:uid="{583AAAED-1B96-4EA8-9129-15CAE985B43C}"/>
    <cellStyle name="20 % - Akzent5 7 4 2 2" xfId="3733" xr:uid="{3476E2D7-D32E-4C5E-8B31-2831C0F5D31D}"/>
    <cellStyle name="20 % - Akzent5 7 4 2 2 2" xfId="3734" xr:uid="{E2D0D9F8-5593-46ED-8158-32B7AEF6262A}"/>
    <cellStyle name="20 % - Akzent5 7 4 2 2 2 2" xfId="3735" xr:uid="{68FF1213-F9C9-4366-8966-C7063732B610}"/>
    <cellStyle name="20 % - Akzent5 7 4 2 2 2 2 2" xfId="3736" xr:uid="{00CE7EE7-2928-422D-AA4E-8F562E1F31B5}"/>
    <cellStyle name="20 % - Akzent5 7 4 2 2 2 2 3" xfId="3737" xr:uid="{E90C54CE-6E0A-4725-A322-B3B998A0A504}"/>
    <cellStyle name="20 % - Akzent5 7 4 2 2 2 2 4" xfId="3738" xr:uid="{9C8E1C02-D2E7-4495-969D-E359F5DD35F6}"/>
    <cellStyle name="20 % - Akzent5 7 4 2 2 2 2_Nucléaire" xfId="10607" xr:uid="{E5529639-5C9E-4BD6-803A-AB81D93AAD5A}"/>
    <cellStyle name="20 % - Akzent5 7 4 2 2 2 3" xfId="3739" xr:uid="{22AB09C0-03BF-4A4D-A452-F32C018274E1}"/>
    <cellStyle name="20 % - Akzent5 7 4 2 2 2 4" xfId="3740" xr:uid="{CC3F148E-463A-499C-AEC6-694C3CD9CB63}"/>
    <cellStyle name="20 % - Akzent5 7 4 2 2 2 5" xfId="3741" xr:uid="{9D3BAAD2-0930-4186-86F1-7E3178C18624}"/>
    <cellStyle name="20 % - Akzent5 7 4 2 2 2_Nucléaire" xfId="10606" xr:uid="{8A0C9192-12B9-471C-A7D7-4484BD677FB1}"/>
    <cellStyle name="20 % - Akzent5 7 4 2 2 3" xfId="3742" xr:uid="{3701326D-E663-43B2-9A65-7C827BD64721}"/>
    <cellStyle name="20 % - Akzent5 7 4 2 2 3 2" xfId="3743" xr:uid="{A4DD32E6-970D-40C1-B90D-11FAD4BEA452}"/>
    <cellStyle name="20 % - Akzent5 7 4 2 2 3 2 2" xfId="3744" xr:uid="{76820D6E-4C0D-40B2-B5DC-5AF6265CD6A8}"/>
    <cellStyle name="20 % - Akzent5 7 4 2 2 3 2 3" xfId="3745" xr:uid="{BD2D3BB5-9092-4B68-9B3A-A24DE12A38C0}"/>
    <cellStyle name="20 % - Akzent5 7 4 2 2 3 2 4" xfId="3746" xr:uid="{3A2CD55B-B433-4061-A5D3-FDB67FD66409}"/>
    <cellStyle name="20 % - Akzent5 7 4 2 2 3 2_Nucléaire" xfId="10609" xr:uid="{BACFE867-8925-4896-9C56-F2CEB8A35C80}"/>
    <cellStyle name="20 % - Akzent5 7 4 2 2 3 3" xfId="3747" xr:uid="{D3EC8BC7-147F-4A87-AB03-0C45579BB8BE}"/>
    <cellStyle name="20 % - Akzent5 7 4 2 2 3 4" xfId="3748" xr:uid="{68504386-ACA1-40FB-AC16-B17D7B737DA2}"/>
    <cellStyle name="20 % - Akzent5 7 4 2 2 3 5" xfId="3749" xr:uid="{7FA39667-F807-4BDD-9063-32DD4A027277}"/>
    <cellStyle name="20 % - Akzent5 7 4 2 2 3_Nucléaire" xfId="10608" xr:uid="{F4E6D465-BF0C-4990-92DF-5E05661857EB}"/>
    <cellStyle name="20 % - Akzent5 7 4 2 2 4" xfId="3750" xr:uid="{DD8D70CC-5A82-4C33-9312-BF329C0B7F07}"/>
    <cellStyle name="20 % - Akzent5 7 4 2 2 4 2" xfId="3751" xr:uid="{D3E31E7F-F73B-4BAE-9B3F-0816D01BA7FD}"/>
    <cellStyle name="20 % - Akzent5 7 4 2 2 4 3" xfId="3752" xr:uid="{1DD39690-6EFA-4D88-842A-430E73D09643}"/>
    <cellStyle name="20 % - Akzent5 7 4 2 2 4 4" xfId="3753" xr:uid="{A2C4B26F-C2C1-4138-A3FD-5D1DFB599739}"/>
    <cellStyle name="20 % - Akzent5 7 4 2 2 4_Nucléaire" xfId="10610" xr:uid="{F4C397F3-D9B8-444C-BD92-AED754BEA589}"/>
    <cellStyle name="20 % - Akzent5 7 4 2 2 5" xfId="3754" xr:uid="{E4D6ECB5-F440-420C-B582-6A60445895AC}"/>
    <cellStyle name="20 % - Akzent5 7 4 2 2 6" xfId="3755" xr:uid="{18AFAC2D-FD11-43C7-A000-2947A8352C75}"/>
    <cellStyle name="20 % - Akzent5 7 4 2 2 7" xfId="3756" xr:uid="{7EFBCEB0-32A1-4A38-9048-F4773219C5D2}"/>
    <cellStyle name="20 % - Akzent5 7 4 2 2_Nucléaire" xfId="10605" xr:uid="{1A2BC380-3751-4F28-8FC0-1704F34EC657}"/>
    <cellStyle name="20 % - Akzent5 7 4 2 3" xfId="3757" xr:uid="{468E0E51-FD78-45C7-84A6-4AAF3E28EA1D}"/>
    <cellStyle name="20 % - Akzent5 7 4 2 3 2" xfId="3758" xr:uid="{6F171290-6243-4788-9B3F-7D6B63C43E74}"/>
    <cellStyle name="20 % - Akzent5 7 4 2 3 2 2" xfId="3759" xr:uid="{64C30C36-4D66-442B-AAF1-4006CB7651EB}"/>
    <cellStyle name="20 % - Akzent5 7 4 2 3 2 3" xfId="3760" xr:uid="{CB8FDD41-C763-4D77-8C05-DE7439C3A410}"/>
    <cellStyle name="20 % - Akzent5 7 4 2 3 2 4" xfId="3761" xr:uid="{B5B0575F-3D34-4E4F-9ED4-9F56C28D17DD}"/>
    <cellStyle name="20 % - Akzent5 7 4 2 3 2_Nucléaire" xfId="10612" xr:uid="{12300B94-06BA-4833-9BAF-CEEFAC2B63A4}"/>
    <cellStyle name="20 % - Akzent5 7 4 2 3 3" xfId="3762" xr:uid="{956D2988-B453-4112-8966-100B31BAF11A}"/>
    <cellStyle name="20 % - Akzent5 7 4 2 3 4" xfId="3763" xr:uid="{2BF3173E-37F0-4ACB-BAC6-41941C3B78C5}"/>
    <cellStyle name="20 % - Akzent5 7 4 2 3 5" xfId="3764" xr:uid="{6B4804D4-2631-43B4-8CD9-48017543C6F7}"/>
    <cellStyle name="20 % - Akzent5 7 4 2 3_Nucléaire" xfId="10611" xr:uid="{D5190843-3F03-4E63-88AD-592A84B84D2D}"/>
    <cellStyle name="20 % - Akzent5 7 4 2 4" xfId="3765" xr:uid="{5BEB9F0C-0DBB-4A69-8F2C-C4C84F0F9F30}"/>
    <cellStyle name="20 % - Akzent5 7 4 2 4 2" xfId="3766" xr:uid="{60833F67-D8D5-498E-827A-7545B21E6AEB}"/>
    <cellStyle name="20 % - Akzent5 7 4 2 4 2 2" xfId="3767" xr:uid="{6C6EE3F9-559D-483F-AA7C-901826C9255C}"/>
    <cellStyle name="20 % - Akzent5 7 4 2 4 2 3" xfId="3768" xr:uid="{04ACB761-B7EF-4E31-9DAB-D386F789D8A4}"/>
    <cellStyle name="20 % - Akzent5 7 4 2 4 2 4" xfId="3769" xr:uid="{37F222C2-B5B8-4737-98B9-53C121CFF06F}"/>
    <cellStyle name="20 % - Akzent5 7 4 2 4 2_Nucléaire" xfId="10614" xr:uid="{033E5639-6BBB-4EDF-914E-CD406D54ABCC}"/>
    <cellStyle name="20 % - Akzent5 7 4 2 4 3" xfId="3770" xr:uid="{8ED9E274-D743-4801-A6AB-1706B9D53135}"/>
    <cellStyle name="20 % - Akzent5 7 4 2 4 4" xfId="3771" xr:uid="{5FAD5CA8-907A-455C-9B3F-BDE9010B2EFD}"/>
    <cellStyle name="20 % - Akzent5 7 4 2 4 5" xfId="3772" xr:uid="{7B3F139D-CF92-405A-975C-856149E360DB}"/>
    <cellStyle name="20 % - Akzent5 7 4 2 4_Nucléaire" xfId="10613" xr:uid="{13D905B9-0470-42C7-AE17-674527089547}"/>
    <cellStyle name="20 % - Akzent5 7 4 2 5" xfId="3773" xr:uid="{13A58DE9-E801-4C68-9247-1AB72BEB25F4}"/>
    <cellStyle name="20 % - Akzent5 7 4 2 5 2" xfId="3774" xr:uid="{81517675-7E37-43AA-8A21-A00CF2457B5D}"/>
    <cellStyle name="20 % - Akzent5 7 4 2 5 3" xfId="3775" xr:uid="{2CD9E980-831D-460F-8A4A-6CBD48593C84}"/>
    <cellStyle name="20 % - Akzent5 7 4 2 5 4" xfId="3776" xr:uid="{80084F9B-2F37-4F1D-B14C-BE5DC4A206CE}"/>
    <cellStyle name="20 % - Akzent5 7 4 2 5_Nucléaire" xfId="10615" xr:uid="{E3560F49-8967-4BDE-A84B-D5AAEFD4789B}"/>
    <cellStyle name="20 % - Akzent5 7 4 2 6" xfId="3777" xr:uid="{9306AB9F-04D3-4772-892D-30EACE24D42B}"/>
    <cellStyle name="20 % - Akzent5 7 4 2 7" xfId="3778" xr:uid="{F4E54196-C930-48E1-889B-4F47B28B6E58}"/>
    <cellStyle name="20 % - Akzent5 7 4 2 8" xfId="3779" xr:uid="{609BFB48-EFB7-4016-88E6-670F44884A38}"/>
    <cellStyle name="20 % - Akzent5 7 4 2_Nucléaire" xfId="10604" xr:uid="{A2F7FDE7-E217-446D-82B0-C640E50DCC18}"/>
    <cellStyle name="20 % - Akzent5 7 4 3" xfId="3780" xr:uid="{FC2110D7-7DB2-4330-B95C-FA6C7EDA85FF}"/>
    <cellStyle name="20 % - Akzent5 7 4 3 2" xfId="3781" xr:uid="{4F38F493-50F4-4D99-9988-D67D937778FC}"/>
    <cellStyle name="20 % - Akzent5 7 4 3 2 2" xfId="3782" xr:uid="{9B1D3F14-36BC-45C0-9F3B-DDFCBCFB0893}"/>
    <cellStyle name="20 % - Akzent5 7 4 3 2 2 2" xfId="3783" xr:uid="{732C5E6E-F61C-43A0-8804-BD27DC2449CB}"/>
    <cellStyle name="20 % - Akzent5 7 4 3 2 2 3" xfId="3784" xr:uid="{48163750-83CC-4932-BE63-CEF039B696A7}"/>
    <cellStyle name="20 % - Akzent5 7 4 3 2 2 4" xfId="3785" xr:uid="{F7C0C670-C358-4755-8CD9-B97EC9B0FE69}"/>
    <cellStyle name="20 % - Akzent5 7 4 3 2 2_Nucléaire" xfId="10618" xr:uid="{EE1E4558-59FB-4EC5-8E7F-FF4F737B781C}"/>
    <cellStyle name="20 % - Akzent5 7 4 3 2 3" xfId="3786" xr:uid="{FA42EAE4-227F-4304-918A-57CDDE92E59C}"/>
    <cellStyle name="20 % - Akzent5 7 4 3 2 4" xfId="3787" xr:uid="{56C85921-F3BC-4872-9605-A978333BBD34}"/>
    <cellStyle name="20 % - Akzent5 7 4 3 2 5" xfId="3788" xr:uid="{F8D58413-0F30-433D-B6B1-0FB6A25A3283}"/>
    <cellStyle name="20 % - Akzent5 7 4 3 2_Nucléaire" xfId="10617" xr:uid="{BD065034-72AC-4796-A3B3-238F8EE2F7BD}"/>
    <cellStyle name="20 % - Akzent5 7 4 3 3" xfId="3789" xr:uid="{2C55770C-3443-4B9E-AE59-20AC84D2D3AB}"/>
    <cellStyle name="20 % - Akzent5 7 4 3 3 2" xfId="3790" xr:uid="{1D1DAA46-D457-4412-BADF-9890212238E0}"/>
    <cellStyle name="20 % - Akzent5 7 4 3 3 2 2" xfId="3791" xr:uid="{D5BBE370-AB13-4E39-914E-A09C9A0152A1}"/>
    <cellStyle name="20 % - Akzent5 7 4 3 3 2 3" xfId="3792" xr:uid="{AA35C22E-9723-42BC-8A41-BE1CB5AE0528}"/>
    <cellStyle name="20 % - Akzent5 7 4 3 3 2 4" xfId="3793" xr:uid="{E79F78AC-C347-4025-9811-0A9F5E042AC0}"/>
    <cellStyle name="20 % - Akzent5 7 4 3 3 2_Nucléaire" xfId="10620" xr:uid="{016F6121-412F-4D92-981A-32E221F4AD31}"/>
    <cellStyle name="20 % - Akzent5 7 4 3 3 3" xfId="3794" xr:uid="{82ED48FB-964D-4545-9D2B-15DB62063AD8}"/>
    <cellStyle name="20 % - Akzent5 7 4 3 3 4" xfId="3795" xr:uid="{FB522053-933F-47A0-BD94-19C4A341ED47}"/>
    <cellStyle name="20 % - Akzent5 7 4 3 3 5" xfId="3796" xr:uid="{2894A90B-AFD3-4A43-ADAB-C19AD319898C}"/>
    <cellStyle name="20 % - Akzent5 7 4 3 3_Nucléaire" xfId="10619" xr:uid="{73097D29-DACD-4295-B5C8-4F41B21CDD01}"/>
    <cellStyle name="20 % - Akzent5 7 4 3 4" xfId="3797" xr:uid="{DE4E77BE-D9CE-4589-AB66-37D64AF6F61E}"/>
    <cellStyle name="20 % - Akzent5 7 4 3 4 2" xfId="3798" xr:uid="{62AF5C91-3B28-4186-B366-1D927B07D780}"/>
    <cellStyle name="20 % - Akzent5 7 4 3 4 3" xfId="3799" xr:uid="{F7C33DE0-4822-452D-94FA-319180CAA7B8}"/>
    <cellStyle name="20 % - Akzent5 7 4 3 4 4" xfId="3800" xr:uid="{575086B1-9E92-4D07-BFC7-AFD0FAE94D47}"/>
    <cellStyle name="20 % - Akzent5 7 4 3 4_Nucléaire" xfId="10621" xr:uid="{2D514C4D-76BF-4911-BEEE-5B9919159AB6}"/>
    <cellStyle name="20 % - Akzent5 7 4 3 5" xfId="3801" xr:uid="{1F187FEA-B465-49CC-9497-D0D7D573F277}"/>
    <cellStyle name="20 % - Akzent5 7 4 3 6" xfId="3802" xr:uid="{D76DF7D6-6A2A-49A0-9490-81DF4394EAD5}"/>
    <cellStyle name="20 % - Akzent5 7 4 3 7" xfId="3803" xr:uid="{6ABA6FF9-E0DD-4003-A06A-CAACA4F87A55}"/>
    <cellStyle name="20 % - Akzent5 7 4 3_Nucléaire" xfId="10616" xr:uid="{25272F3D-1347-41A5-9AED-2BEB54043C51}"/>
    <cellStyle name="20 % - Akzent5 7 4 4" xfId="3804" xr:uid="{154BAE77-BD5C-4CBC-8E0E-000A5E7DFE67}"/>
    <cellStyle name="20 % - Akzent5 7 4 4 2" xfId="3805" xr:uid="{2A5A9A9B-BC50-4AB8-BDD1-87B0F1678735}"/>
    <cellStyle name="20 % - Akzent5 7 4 4 2 2" xfId="3806" xr:uid="{D1C38266-41FF-4ECA-929E-B0252069E79F}"/>
    <cellStyle name="20 % - Akzent5 7 4 4 2 3" xfId="3807" xr:uid="{F782A6EE-9BCE-4F88-B406-E347E9BF95BC}"/>
    <cellStyle name="20 % - Akzent5 7 4 4 2 4" xfId="3808" xr:uid="{EFB48291-6489-47C0-BC58-203068AB4AB5}"/>
    <cellStyle name="20 % - Akzent5 7 4 4 2_Nucléaire" xfId="10623" xr:uid="{DD1BBDBA-A4EC-4A0E-A9B8-7FC804C62470}"/>
    <cellStyle name="20 % - Akzent5 7 4 4 3" xfId="3809" xr:uid="{C336C0E9-CAC2-41DF-84CB-51C9110D710F}"/>
    <cellStyle name="20 % - Akzent5 7 4 4 4" xfId="3810" xr:uid="{2B6E7EC6-F198-4894-B9DB-0241AD5951EF}"/>
    <cellStyle name="20 % - Akzent5 7 4 4 5" xfId="3811" xr:uid="{0AA7FDAF-F9A6-4D4C-88D5-C2F51DB09943}"/>
    <cellStyle name="20 % - Akzent5 7 4 4_Nucléaire" xfId="10622" xr:uid="{D81935C2-1982-48F1-AE77-85A0113C8920}"/>
    <cellStyle name="20 % - Akzent5 7 4 5" xfId="3812" xr:uid="{2C1AF44D-9F3C-4007-B978-B4ED9F67F5B4}"/>
    <cellStyle name="20 % - Akzent5 7 4 5 2" xfId="3813" xr:uid="{288E9875-A65F-4738-8632-8A386D4BF08F}"/>
    <cellStyle name="20 % - Akzent5 7 4 5 2 2" xfId="3814" xr:uid="{C9AE74E7-6265-4194-A8FF-F34134127ABE}"/>
    <cellStyle name="20 % - Akzent5 7 4 5 2 3" xfId="3815" xr:uid="{357B04FC-3687-4DF9-ACE7-2E3D31992F07}"/>
    <cellStyle name="20 % - Akzent5 7 4 5 2 4" xfId="3816" xr:uid="{4BA923CE-7E10-4539-8FDE-43D13D61217F}"/>
    <cellStyle name="20 % - Akzent5 7 4 5 2_Nucléaire" xfId="10625" xr:uid="{16D919BC-A019-4B62-B76B-9B9C21EDB976}"/>
    <cellStyle name="20 % - Akzent5 7 4 5 3" xfId="3817" xr:uid="{E3CF8E6D-95C9-45AD-A4E5-8A3CC23F50BB}"/>
    <cellStyle name="20 % - Akzent5 7 4 5 4" xfId="3818" xr:uid="{413809AC-D598-453E-9A09-0332549A10B4}"/>
    <cellStyle name="20 % - Akzent5 7 4 5 5" xfId="3819" xr:uid="{5BD51D91-2D0A-49E5-9403-2B48E91BFA8B}"/>
    <cellStyle name="20 % - Akzent5 7 4 5_Nucléaire" xfId="10624" xr:uid="{DA3D3209-5B21-4937-9444-16A7095A30BE}"/>
    <cellStyle name="20 % - Akzent5 7 4 6" xfId="3820" xr:uid="{204B28DA-00A8-45E2-9182-4A4F18500E10}"/>
    <cellStyle name="20 % - Akzent5 7 4 6 2" xfId="3821" xr:uid="{D4E5EB68-7F17-48A4-B89C-512DA14AED36}"/>
    <cellStyle name="20 % - Akzent5 7 4 6 3" xfId="3822" xr:uid="{60BE484C-E087-4FEC-A8DA-E696A61D89D8}"/>
    <cellStyle name="20 % - Akzent5 7 4 6 4" xfId="3823" xr:uid="{6CE5D748-99B4-4DF2-A19A-23212954211A}"/>
    <cellStyle name="20 % - Akzent5 7 4 6_Nucléaire" xfId="10626" xr:uid="{62DD5BD9-50CA-4E5F-BB51-2D4EC2592A5D}"/>
    <cellStyle name="20 % - Akzent5 7 4 7" xfId="3824" xr:uid="{3120EB58-90E8-472B-BFF5-29F881D1891C}"/>
    <cellStyle name="20 % - Akzent5 7 4 8" xfId="3825" xr:uid="{478C87D1-36D5-43B5-BA43-2F36FF2AD739}"/>
    <cellStyle name="20 % - Akzent5 7 4 9" xfId="3826" xr:uid="{ED537CA8-EA8C-4F12-8844-701505BC89F6}"/>
    <cellStyle name="20 % - Akzent5 7 4_Nucléaire" xfId="10603" xr:uid="{7857BDA9-E1E9-4408-9DE7-290C3A563F8E}"/>
    <cellStyle name="20 % - Akzent5 7 5" xfId="3827" xr:uid="{D6E08EE2-8862-4A7C-9239-475A704ECD40}"/>
    <cellStyle name="20 % - Akzent5 7 5 2" xfId="3828" xr:uid="{6E0C4FE8-2649-4135-9E8A-A170CB69A456}"/>
    <cellStyle name="20 % - Akzent5 7 5 2 2" xfId="3829" xr:uid="{9C0A46AE-A344-40E3-B231-F61ECC0B6E4D}"/>
    <cellStyle name="20 % - Akzent5 7 5 2_Nucléaire" xfId="10628" xr:uid="{700748A7-570B-45F2-8F9E-DC7D628ED892}"/>
    <cellStyle name="20 % - Akzent5 7 5 3" xfId="3830" xr:uid="{CCC677B5-7250-4FDA-82C4-CC931CC399E1}"/>
    <cellStyle name="20 % - Akzent5 7 5_Nucléaire" xfId="10627" xr:uid="{0871B267-8BEA-428A-BDD7-D311B7A37D89}"/>
    <cellStyle name="20 % - Akzent5 7 6" xfId="3831" xr:uid="{8E7F969B-163F-43BD-8AFE-EE3FA7E29549}"/>
    <cellStyle name="20 % - Akzent5 7 6 2" xfId="3832" xr:uid="{37F7A840-2C01-4BDE-9ABE-587052CD1E37}"/>
    <cellStyle name="20 % - Akzent5 7 6 2 2" xfId="3833" xr:uid="{B50916CF-E634-48A7-9155-27C6C67FEE52}"/>
    <cellStyle name="20 % - Akzent5 7 6 2_Nucléaire" xfId="10630" xr:uid="{380A0FEA-E4B4-43EF-9A66-37DA298DED95}"/>
    <cellStyle name="20 % - Akzent5 7 6 3" xfId="3834" xr:uid="{455687DC-DD4F-4A1F-B60F-D1E851A7428D}"/>
    <cellStyle name="20 % - Akzent5 7 6_Nucléaire" xfId="10629" xr:uid="{5D2B617F-6A71-4794-902B-156333D2C1B7}"/>
    <cellStyle name="20 % - Akzent5 7 7" xfId="3835" xr:uid="{13F5B1EC-DA5C-4CAB-BD1B-3788BDDAB723}"/>
    <cellStyle name="20 % - Akzent5 7 7 2" xfId="3836" xr:uid="{FE1058CC-D753-49E9-8556-A76A324989EC}"/>
    <cellStyle name="20 % - Akzent5 7 7_Nucléaire" xfId="10631" xr:uid="{2DDA4DEC-6073-433F-8AB3-EDFF4C1CDED8}"/>
    <cellStyle name="20 % - Akzent5 7 8" xfId="3837" xr:uid="{28BD2D54-808E-4C85-BB4C-E71E6B255F94}"/>
    <cellStyle name="20 % - Akzent5 7 9" xfId="3838" xr:uid="{B8FFB3CA-7F6E-4E17-B7FB-11582F2E9E69}"/>
    <cellStyle name="20 % - Akzent5 7_Nucléaire" xfId="10581" xr:uid="{0912867B-8686-4172-B787-77E45739B2FA}"/>
    <cellStyle name="20 % - Akzent5 8" xfId="3839" xr:uid="{AEEF6EBD-539C-4D86-BDAF-7A0CC2E83A6F}"/>
    <cellStyle name="20 % - Akzent5 8 2" xfId="3840" xr:uid="{3FB3EBC5-C5AD-40A5-9E45-7C33B871D1EB}"/>
    <cellStyle name="20 % - Akzent5 8 2 2" xfId="3841" xr:uid="{E9ACC727-A0D3-4F74-8AE0-F74571283FAD}"/>
    <cellStyle name="20 % - Akzent5 8 2 2 2" xfId="3842" xr:uid="{88ABC271-5AB8-4C62-97A2-ABBAB7AFD361}"/>
    <cellStyle name="20 % - Akzent5 8 2 2 2 2" xfId="3843" xr:uid="{006CE99F-C3D6-426E-A20D-E12D3D7DD8C7}"/>
    <cellStyle name="20 % - Akzent5 8 2 2 2_Nucléaire" xfId="10635" xr:uid="{E1A93F8D-2650-42D4-9568-B2B955CF71DF}"/>
    <cellStyle name="20 % - Akzent5 8 2 2 3" xfId="3844" xr:uid="{CB7A29D0-0414-4BF9-A315-DA9850989DAA}"/>
    <cellStyle name="20 % - Akzent5 8 2 2 4" xfId="3845" xr:uid="{B0157099-ADF6-45B5-846F-6BE2C395655A}"/>
    <cellStyle name="20 % - Akzent5 8 2 2 5" xfId="3846" xr:uid="{2D86AF9A-A9C8-402E-973C-2E8C2B05EA09}"/>
    <cellStyle name="20 % - Akzent5 8 2 2 5 2" xfId="3847" xr:uid="{7C01245E-7501-4A46-A358-329BA1F5B6E6}"/>
    <cellStyle name="20 % - Akzent5 8 2 2 5_Nucléaire" xfId="10636" xr:uid="{700E09F4-62AE-4730-95A6-167182DB8C98}"/>
    <cellStyle name="20 % - Akzent5 8 2 2_Nucléaire" xfId="10634" xr:uid="{218EF228-77FC-4FAA-B1A7-0095D58E4F0F}"/>
    <cellStyle name="20 % - Akzent5 8 2 3" xfId="3848" xr:uid="{DA2151AC-4870-438F-BE06-411288926DA7}"/>
    <cellStyle name="20 % - Akzent5 8 2 3 2" xfId="3849" xr:uid="{289E0CED-2100-4C0B-97AD-FD99B47C3747}"/>
    <cellStyle name="20 % - Akzent5 8 2 3 2 2" xfId="3850" xr:uid="{C4172688-D5D4-42C3-8500-B7EBB657BAF2}"/>
    <cellStyle name="20 % - Akzent5 8 2 3 2_Nucléaire" xfId="10638" xr:uid="{9C0236BD-25A4-41E8-9B1E-3562A1FA99D8}"/>
    <cellStyle name="20 % - Akzent5 8 2 3 3" xfId="3851" xr:uid="{63A3EFB2-F4EC-4480-BFC4-EB9A32BCACAA}"/>
    <cellStyle name="20 % - Akzent5 8 2 3_Nucléaire" xfId="10637" xr:uid="{460A02F2-24B8-497D-8173-FA2CEF06A606}"/>
    <cellStyle name="20 % - Akzent5 8 2 4" xfId="3852" xr:uid="{13786533-7C09-4EE4-98AC-C38A319D0348}"/>
    <cellStyle name="20 % - Akzent5 8 2 4 2" xfId="3853" xr:uid="{99FFC3D4-0CC3-4937-B3C9-5222F31137C9}"/>
    <cellStyle name="20 % - Akzent5 8 2 4_Nucléaire" xfId="10639" xr:uid="{93CC4E12-4CAB-4920-800C-A4D4960297E7}"/>
    <cellStyle name="20 % - Akzent5 8 2 5" xfId="3854" xr:uid="{72126D97-9E9F-412D-B8AE-E36076653453}"/>
    <cellStyle name="20 % - Akzent5 8 2 6" xfId="3855" xr:uid="{BFA26188-475C-4A14-B264-8781E8C31FE5}"/>
    <cellStyle name="20 % - Akzent5 8 2 7" xfId="3856" xr:uid="{6C0A2E89-A666-4223-9232-122EBF97ADEB}"/>
    <cellStyle name="20 % - Akzent5 8 2 7 2" xfId="3857" xr:uid="{A4D26304-64D5-450E-9662-AD1273A60D01}"/>
    <cellStyle name="20 % - Akzent5 8 2 7_Nucléaire" xfId="10640" xr:uid="{4CEDA518-51C7-478A-9C59-B09EA845423A}"/>
    <cellStyle name="20 % - Akzent5 8 2_Nucléaire" xfId="10633" xr:uid="{AF3A8136-230E-46B6-90C7-E8FC8DDFA19D}"/>
    <cellStyle name="20 % - Akzent5 8 3" xfId="3858" xr:uid="{C3DBDAE2-761E-4A4F-84CB-2859FB4E9771}"/>
    <cellStyle name="20 % - Akzent5 8 3 2" xfId="3859" xr:uid="{93AD19FF-8321-4920-8AD1-C27D54954949}"/>
    <cellStyle name="20 % - Akzent5 8 3 2 2" xfId="3860" xr:uid="{04088BD7-C05C-4DF1-8C49-F38221B0C2F2}"/>
    <cellStyle name="20 % - Akzent5 8 3 2 2 2" xfId="3861" xr:uid="{F0FB22A7-671C-4D90-9EE9-28DD94B4409D}"/>
    <cellStyle name="20 % - Akzent5 8 3 2 2 2 2" xfId="3862" xr:uid="{50D8ABA8-C6E1-4693-83F6-BC0D882B12C1}"/>
    <cellStyle name="20 % - Akzent5 8 3 2 2 2 2 2" xfId="3863" xr:uid="{5FF4A796-9DAE-41B4-B074-4E89CD63CD68}"/>
    <cellStyle name="20 % - Akzent5 8 3 2 2 2 2 3" xfId="3864" xr:uid="{BA9DB773-3F86-4AA8-B3E9-65AC3FE84486}"/>
    <cellStyle name="20 % - Akzent5 8 3 2 2 2 2 4" xfId="3865" xr:uid="{F3F4E623-381A-4215-AE6C-36300B4B74AD}"/>
    <cellStyle name="20 % - Akzent5 8 3 2 2 2 2_Nucléaire" xfId="10645" xr:uid="{66FA35BF-C154-424B-A744-1C61678D8399}"/>
    <cellStyle name="20 % - Akzent5 8 3 2 2 2 3" xfId="3866" xr:uid="{C97C4781-3607-4E01-AB2D-5ADA24FDBFDA}"/>
    <cellStyle name="20 % - Akzent5 8 3 2 2 2 4" xfId="3867" xr:uid="{41E5D2C5-5574-448E-B327-8FB1789504E2}"/>
    <cellStyle name="20 % - Akzent5 8 3 2 2 2 5" xfId="3868" xr:uid="{0C4F3F86-E23C-4A01-AE1D-968AEB22D1C1}"/>
    <cellStyle name="20 % - Akzent5 8 3 2 2 2_Nucléaire" xfId="10644" xr:uid="{C1045193-18AE-4663-A47D-0984206173B5}"/>
    <cellStyle name="20 % - Akzent5 8 3 2 2 3" xfId="3869" xr:uid="{352E9812-A164-4E49-80D4-72A120AFE6FB}"/>
    <cellStyle name="20 % - Akzent5 8 3 2 2 3 2" xfId="3870" xr:uid="{3A9F3CEC-3924-4739-80A6-6777C600EE1B}"/>
    <cellStyle name="20 % - Akzent5 8 3 2 2 3 2 2" xfId="3871" xr:uid="{A530659F-AF00-4A58-8AED-E5FD006365C6}"/>
    <cellStyle name="20 % - Akzent5 8 3 2 2 3 2 3" xfId="3872" xr:uid="{45E727F2-CE21-47BE-8721-6BD84FF5579D}"/>
    <cellStyle name="20 % - Akzent5 8 3 2 2 3 2 4" xfId="3873" xr:uid="{F4B1755A-C1D7-4792-A8DF-A3B36297C208}"/>
    <cellStyle name="20 % - Akzent5 8 3 2 2 3 2_Nucléaire" xfId="10647" xr:uid="{AF6E0947-9B9A-48EF-A0C1-E0C82323AAF8}"/>
    <cellStyle name="20 % - Akzent5 8 3 2 2 3 3" xfId="3874" xr:uid="{D8B09245-84C3-49F5-84E1-764632823FDB}"/>
    <cellStyle name="20 % - Akzent5 8 3 2 2 3 4" xfId="3875" xr:uid="{C7B0C6D0-EAC8-46FA-9EB7-386A375B0C2C}"/>
    <cellStyle name="20 % - Akzent5 8 3 2 2 3 5" xfId="3876" xr:uid="{7A4F06BD-A6FE-40CF-8BFD-9DB1C84E5CEE}"/>
    <cellStyle name="20 % - Akzent5 8 3 2 2 3_Nucléaire" xfId="10646" xr:uid="{EE92987B-3D2E-4958-AE94-DF74A7F123AD}"/>
    <cellStyle name="20 % - Akzent5 8 3 2 2 4" xfId="3877" xr:uid="{69769E41-6B4E-4F52-8D60-CBC6669197CD}"/>
    <cellStyle name="20 % - Akzent5 8 3 2 2 4 2" xfId="3878" xr:uid="{89135820-61F6-49A5-A1D4-3D9D67075593}"/>
    <cellStyle name="20 % - Akzent5 8 3 2 2 4 3" xfId="3879" xr:uid="{320A439C-9F05-40B9-B88E-C36F417B6FBA}"/>
    <cellStyle name="20 % - Akzent5 8 3 2 2 4 4" xfId="3880" xr:uid="{A33EB06E-F985-4AF3-BBD4-B47F9786A73D}"/>
    <cellStyle name="20 % - Akzent5 8 3 2 2 4_Nucléaire" xfId="10648" xr:uid="{79B87855-E26A-4541-8680-875F60D04D92}"/>
    <cellStyle name="20 % - Akzent5 8 3 2 2 5" xfId="3881" xr:uid="{8DE4A17E-453F-4DB9-859B-60F7C239410A}"/>
    <cellStyle name="20 % - Akzent5 8 3 2 2 6" xfId="3882" xr:uid="{08799A0B-017A-4D15-8CD7-E13BD2E54CEB}"/>
    <cellStyle name="20 % - Akzent5 8 3 2 2 7" xfId="3883" xr:uid="{CA3EC1A0-E14A-478D-86BD-ACBFDFB793E8}"/>
    <cellStyle name="20 % - Akzent5 8 3 2 2_Nucléaire" xfId="10643" xr:uid="{A3847BA5-BBB7-4DBA-844F-FC351C6F17CB}"/>
    <cellStyle name="20 % - Akzent5 8 3 2 3" xfId="3884" xr:uid="{BF8A5260-86C1-4446-B793-5244BD7E9E80}"/>
    <cellStyle name="20 % - Akzent5 8 3 2 3 2" xfId="3885" xr:uid="{5307EED7-54EC-4979-8AE7-CE22311C86AB}"/>
    <cellStyle name="20 % - Akzent5 8 3 2 3 2 2" xfId="3886" xr:uid="{D2CDD39F-1660-42E6-91DC-E248C4924B2C}"/>
    <cellStyle name="20 % - Akzent5 8 3 2 3 2 3" xfId="3887" xr:uid="{31BAED03-5C68-4437-9EC7-EDF7BBA92E85}"/>
    <cellStyle name="20 % - Akzent5 8 3 2 3 2 4" xfId="3888" xr:uid="{0E21C873-5FAE-470E-B721-C503B5635C5D}"/>
    <cellStyle name="20 % - Akzent5 8 3 2 3 2_Nucléaire" xfId="10650" xr:uid="{AA154FE2-3343-439B-8F38-70633A165B49}"/>
    <cellStyle name="20 % - Akzent5 8 3 2 3 3" xfId="3889" xr:uid="{DE2A7FDD-5018-4076-9C24-DBE529A2DAF4}"/>
    <cellStyle name="20 % - Akzent5 8 3 2 3 4" xfId="3890" xr:uid="{6495A91B-A1A8-4542-8217-BC074A54DFAF}"/>
    <cellStyle name="20 % - Akzent5 8 3 2 3 5" xfId="3891" xr:uid="{AFDFC059-D27B-40A8-BAC1-FF65C1CAD447}"/>
    <cellStyle name="20 % - Akzent5 8 3 2 3_Nucléaire" xfId="10649" xr:uid="{6D4BB84C-F92B-4195-AFA9-7B12E227730C}"/>
    <cellStyle name="20 % - Akzent5 8 3 2 4" xfId="3892" xr:uid="{D4297066-6A6E-4049-B544-D3239BA90FBF}"/>
    <cellStyle name="20 % - Akzent5 8 3 2 4 2" xfId="3893" xr:uid="{D3903A60-2A44-43A2-B281-8FDE9580A55A}"/>
    <cellStyle name="20 % - Akzent5 8 3 2 4 2 2" xfId="3894" xr:uid="{5789D55B-E6AB-4720-8373-8CE933A8485D}"/>
    <cellStyle name="20 % - Akzent5 8 3 2 4 2 3" xfId="3895" xr:uid="{A4BE72CB-B803-4D10-830E-D5A2D8A0FB4B}"/>
    <cellStyle name="20 % - Akzent5 8 3 2 4 2 4" xfId="3896" xr:uid="{F41CD3E5-2418-43D2-846D-869070CCA52D}"/>
    <cellStyle name="20 % - Akzent5 8 3 2 4 2_Nucléaire" xfId="10652" xr:uid="{BAF29351-B5D3-4F26-B541-F446F02C8059}"/>
    <cellStyle name="20 % - Akzent5 8 3 2 4 3" xfId="3897" xr:uid="{F01DBB00-C228-4072-B9A9-63593A9A3AB7}"/>
    <cellStyle name="20 % - Akzent5 8 3 2 4 4" xfId="3898" xr:uid="{DDC9AE4D-E6CA-444C-9282-1395D22466AD}"/>
    <cellStyle name="20 % - Akzent5 8 3 2 4 5" xfId="3899" xr:uid="{D7FE55E2-A8FA-497C-8BD3-2A8C7859307C}"/>
    <cellStyle name="20 % - Akzent5 8 3 2 4_Nucléaire" xfId="10651" xr:uid="{2FCE5CB7-4D71-4929-BBA9-2751768B570C}"/>
    <cellStyle name="20 % - Akzent5 8 3 2 5" xfId="3900" xr:uid="{EE8C85FB-EE4D-4CA5-9263-7A6B59DF259B}"/>
    <cellStyle name="20 % - Akzent5 8 3 2 5 2" xfId="3901" xr:uid="{75196E10-8CA8-4000-BC10-04AC42C6D90F}"/>
    <cellStyle name="20 % - Akzent5 8 3 2 5 3" xfId="3902" xr:uid="{14846252-CB86-4083-88D2-94955FA79E43}"/>
    <cellStyle name="20 % - Akzent5 8 3 2 5 4" xfId="3903" xr:uid="{9352A52C-1464-481A-BBA2-561DEB774A32}"/>
    <cellStyle name="20 % - Akzent5 8 3 2 5_Nucléaire" xfId="10653" xr:uid="{0A7042BE-DCDA-46BB-9A45-268A77A0D39D}"/>
    <cellStyle name="20 % - Akzent5 8 3 2 6" xfId="3904" xr:uid="{EB0E3C56-DD8F-4389-AE30-F6C689380FE2}"/>
    <cellStyle name="20 % - Akzent5 8 3 2 7" xfId="3905" xr:uid="{5437FF9C-427D-4E3F-A938-5725ADEB1C3A}"/>
    <cellStyle name="20 % - Akzent5 8 3 2 8" xfId="3906" xr:uid="{CA6AFBBE-0276-4BDC-8103-B414B6FF7C2C}"/>
    <cellStyle name="20 % - Akzent5 8 3 2_Nucléaire" xfId="10642" xr:uid="{1D9053A2-EE2A-404E-A729-DDC08449ED4F}"/>
    <cellStyle name="20 % - Akzent5 8 3 3" xfId="3907" xr:uid="{DDDF9488-5EC2-42CD-93B8-0B0DC52FB5A1}"/>
    <cellStyle name="20 % - Akzent5 8 3 3 2" xfId="3908" xr:uid="{C1891C70-8DCC-47FC-B194-76C42F7C2D28}"/>
    <cellStyle name="20 % - Akzent5 8 3 3 2 2" xfId="3909" xr:uid="{CF17729E-ED5E-4AF3-85E8-A044319A5D6F}"/>
    <cellStyle name="20 % - Akzent5 8 3 3 2 2 2" xfId="3910" xr:uid="{C4341EA6-364B-45F1-AD9B-777077180F0D}"/>
    <cellStyle name="20 % - Akzent5 8 3 3 2 2 3" xfId="3911" xr:uid="{73F7470D-8195-4A7E-BCD4-59FE2E36F7EB}"/>
    <cellStyle name="20 % - Akzent5 8 3 3 2 2 4" xfId="3912" xr:uid="{8943E5B6-6CAA-49DF-A93D-03655C50515C}"/>
    <cellStyle name="20 % - Akzent5 8 3 3 2 2_Nucléaire" xfId="10656" xr:uid="{F2BB2A33-60A1-464C-A892-B75F63DB5FD1}"/>
    <cellStyle name="20 % - Akzent5 8 3 3 2 3" xfId="3913" xr:uid="{2530C227-54DA-4876-9D1E-9D05E49A9F2D}"/>
    <cellStyle name="20 % - Akzent5 8 3 3 2 4" xfId="3914" xr:uid="{ED4AECB2-74F8-4B86-8280-214EA6335F9B}"/>
    <cellStyle name="20 % - Akzent5 8 3 3 2 5" xfId="3915" xr:uid="{D83E9D1F-9A98-4F64-B7AF-42FC33868E92}"/>
    <cellStyle name="20 % - Akzent5 8 3 3 2_Nucléaire" xfId="10655" xr:uid="{6725FB97-E1A6-4079-AF67-7161EE84BDE6}"/>
    <cellStyle name="20 % - Akzent5 8 3 3 3" xfId="3916" xr:uid="{95BD08E1-A0A9-4D4D-8500-E4CC6D93E908}"/>
    <cellStyle name="20 % - Akzent5 8 3 3 3 2" xfId="3917" xr:uid="{ACF74D18-C366-474E-8FAD-DD74F95843BD}"/>
    <cellStyle name="20 % - Akzent5 8 3 3 3 2 2" xfId="3918" xr:uid="{4F1B53A1-0DFE-4463-B06E-83A5B9B5F21B}"/>
    <cellStyle name="20 % - Akzent5 8 3 3 3 2 3" xfId="3919" xr:uid="{CFE30207-E34D-483A-A653-A3B92FFB78BC}"/>
    <cellStyle name="20 % - Akzent5 8 3 3 3 2 4" xfId="3920" xr:uid="{50ED9F77-CA37-46C6-A4B9-2994769379A3}"/>
    <cellStyle name="20 % - Akzent5 8 3 3 3 2_Nucléaire" xfId="10658" xr:uid="{DF0FB795-51E9-463E-BEEA-7308E94A796B}"/>
    <cellStyle name="20 % - Akzent5 8 3 3 3 3" xfId="3921" xr:uid="{6CF01AF2-6CB8-4A0C-9978-DAACA552B69C}"/>
    <cellStyle name="20 % - Akzent5 8 3 3 3 4" xfId="3922" xr:uid="{99AB2F61-549F-495C-AC2D-933943DAB11A}"/>
    <cellStyle name="20 % - Akzent5 8 3 3 3 5" xfId="3923" xr:uid="{88FE9C7B-D3F7-448C-B4D9-32C85C503804}"/>
    <cellStyle name="20 % - Akzent5 8 3 3 3_Nucléaire" xfId="10657" xr:uid="{A82F07AF-4532-46EE-BC1A-BF5B382FFD6E}"/>
    <cellStyle name="20 % - Akzent5 8 3 3 4" xfId="3924" xr:uid="{80C79653-7CF9-4558-809C-499C47D55E17}"/>
    <cellStyle name="20 % - Akzent5 8 3 3 4 2" xfId="3925" xr:uid="{6FE2AE3A-F631-418F-A239-0B29C12DCD17}"/>
    <cellStyle name="20 % - Akzent5 8 3 3 4 3" xfId="3926" xr:uid="{FB254025-1AA8-46DE-9A9C-42EF9FD9368A}"/>
    <cellStyle name="20 % - Akzent5 8 3 3 4 4" xfId="3927" xr:uid="{2366725F-A683-4A1C-AF09-F6E23D82ECE2}"/>
    <cellStyle name="20 % - Akzent5 8 3 3 4_Nucléaire" xfId="10659" xr:uid="{433C9940-AF79-45E3-BD69-82C1F30ACA97}"/>
    <cellStyle name="20 % - Akzent5 8 3 3 5" xfId="3928" xr:uid="{9C7A3BF0-A8ED-44AC-B527-C6C67ED178D0}"/>
    <cellStyle name="20 % - Akzent5 8 3 3 6" xfId="3929" xr:uid="{E52D23ED-88E7-4849-A210-1A9C26C3E613}"/>
    <cellStyle name="20 % - Akzent5 8 3 3 7" xfId="3930" xr:uid="{A5393713-24CE-4DCF-B04E-EB753C59179F}"/>
    <cellStyle name="20 % - Akzent5 8 3 3_Nucléaire" xfId="10654" xr:uid="{69657B6C-BBCE-475A-89AB-D1DB57F65AFB}"/>
    <cellStyle name="20 % - Akzent5 8 3 4" xfId="3931" xr:uid="{F6CE5BD2-C17B-4852-85E3-E0ECEE1BFFDE}"/>
    <cellStyle name="20 % - Akzent5 8 3 4 2" xfId="3932" xr:uid="{7CBFD00C-73A7-450D-B1F1-DF4B8E9677C4}"/>
    <cellStyle name="20 % - Akzent5 8 3 4 2 2" xfId="3933" xr:uid="{82F46123-9A9A-4372-A214-B225DDB76FAF}"/>
    <cellStyle name="20 % - Akzent5 8 3 4 2 3" xfId="3934" xr:uid="{07F5E60B-D8EF-449A-B0CC-2E0A7A4FB080}"/>
    <cellStyle name="20 % - Akzent5 8 3 4 2 4" xfId="3935" xr:uid="{17A820CA-8C02-4352-9DEA-6EA24F028530}"/>
    <cellStyle name="20 % - Akzent5 8 3 4 2_Nucléaire" xfId="10661" xr:uid="{85BD37BB-DF74-4290-A891-31C2BBADBF24}"/>
    <cellStyle name="20 % - Akzent5 8 3 4 3" xfId="3936" xr:uid="{7E21D1E3-3908-4593-BB88-8F57447713A5}"/>
    <cellStyle name="20 % - Akzent5 8 3 4 4" xfId="3937" xr:uid="{E631AC1C-7F96-4DD9-B725-66E25BDF11B5}"/>
    <cellStyle name="20 % - Akzent5 8 3 4 5" xfId="3938" xr:uid="{683CF50E-F052-46BB-B96C-28588962858B}"/>
    <cellStyle name="20 % - Akzent5 8 3 4_Nucléaire" xfId="10660" xr:uid="{6BFE949F-28C7-4069-9219-6BED495DFB1C}"/>
    <cellStyle name="20 % - Akzent5 8 3 5" xfId="3939" xr:uid="{82AA4C0B-D842-4E46-8418-A5E89095C754}"/>
    <cellStyle name="20 % - Akzent5 8 3 5 2" xfId="3940" xr:uid="{DE18C8F9-1F2D-4D21-9F3B-0FC2063AD28F}"/>
    <cellStyle name="20 % - Akzent5 8 3 5 2 2" xfId="3941" xr:uid="{C072333C-32F3-4E34-9391-7C333FDFADA3}"/>
    <cellStyle name="20 % - Akzent5 8 3 5 2 3" xfId="3942" xr:uid="{E144033C-7087-4EC5-8E33-7BDD2BFBBE02}"/>
    <cellStyle name="20 % - Akzent5 8 3 5 2 4" xfId="3943" xr:uid="{B47562E5-D181-442C-B54C-9519339A1ABE}"/>
    <cellStyle name="20 % - Akzent5 8 3 5 2_Nucléaire" xfId="10663" xr:uid="{E9102CD6-748D-4176-A570-FAB563FF92DA}"/>
    <cellStyle name="20 % - Akzent5 8 3 5 3" xfId="3944" xr:uid="{678049C2-6422-4D2B-BE70-27589F176CC1}"/>
    <cellStyle name="20 % - Akzent5 8 3 5 4" xfId="3945" xr:uid="{6DC48136-E197-4360-8ADE-AA509385824F}"/>
    <cellStyle name="20 % - Akzent5 8 3 5 5" xfId="3946" xr:uid="{9164EC02-797A-4508-B9BC-FBC71BA0E682}"/>
    <cellStyle name="20 % - Akzent5 8 3 5_Nucléaire" xfId="10662" xr:uid="{7B123D41-03B1-44B2-9DC7-94ADB4761B7E}"/>
    <cellStyle name="20 % - Akzent5 8 3 6" xfId="3947" xr:uid="{D6CC26ED-F969-4052-A415-CC5ACFB9EBFA}"/>
    <cellStyle name="20 % - Akzent5 8 3 6 2" xfId="3948" xr:uid="{FFADFD36-A979-4279-B6D2-AC7355B69DA7}"/>
    <cellStyle name="20 % - Akzent5 8 3 6 3" xfId="3949" xr:uid="{6C3E9584-E160-4270-8D79-71227598F4AD}"/>
    <cellStyle name="20 % - Akzent5 8 3 6 4" xfId="3950" xr:uid="{1555D8C0-32DD-469B-BEBB-26258CD562F3}"/>
    <cellStyle name="20 % - Akzent5 8 3 6_Nucléaire" xfId="10664" xr:uid="{6E3ECACE-FE2A-45C5-AFCF-A0CA9C2EC634}"/>
    <cellStyle name="20 % - Akzent5 8 3 7" xfId="3951" xr:uid="{78F89430-9C06-4D17-AC71-01E3D94B090D}"/>
    <cellStyle name="20 % - Akzent5 8 3 8" xfId="3952" xr:uid="{328B912E-B19D-4741-AE08-535B09AA800A}"/>
    <cellStyle name="20 % - Akzent5 8 3 9" xfId="3953" xr:uid="{51C138A9-C7A5-4D24-B3EE-13DFAEBF78B6}"/>
    <cellStyle name="20 % - Akzent5 8 3_Nucléaire" xfId="10641" xr:uid="{350FCB5A-86F9-42ED-B9D5-4D6B5EC10EAD}"/>
    <cellStyle name="20 % - Akzent5 8 4" xfId="3954" xr:uid="{69C32B69-4A73-4C3D-BCD0-C9B86FED38ED}"/>
    <cellStyle name="20 % - Akzent5 8 4 2" xfId="3955" xr:uid="{093E18E9-8645-4CEC-B517-3D7119EF6FF5}"/>
    <cellStyle name="20 % - Akzent5 8 4 2 2" xfId="3956" xr:uid="{DA9A9906-1B81-4B2D-AC59-44EB3537AEF0}"/>
    <cellStyle name="20 % - Akzent5 8 4 2_Nucléaire" xfId="10666" xr:uid="{78E2279D-E476-450A-B96C-EE35CA3DEAFF}"/>
    <cellStyle name="20 % - Akzent5 8 4 3" xfId="3957" xr:uid="{8BD689B7-7733-40DB-9847-AEEE3ECE8F66}"/>
    <cellStyle name="20 % - Akzent5 8 4_Nucléaire" xfId="10665" xr:uid="{6621737A-7094-4E4B-A57F-9C621266BD13}"/>
    <cellStyle name="20 % - Akzent5 8 5" xfId="3958" xr:uid="{FC74FD13-84F4-4E70-94CE-818CD9F9C1B0}"/>
    <cellStyle name="20 % - Akzent5 8 5 2" xfId="3959" xr:uid="{DA12AA83-76D7-467C-A813-FE03B6A96376}"/>
    <cellStyle name="20 % - Akzent5 8 5 2 2" xfId="3960" xr:uid="{43F16BD5-D644-41B5-A4F8-C7D66CB9EBF7}"/>
    <cellStyle name="20 % - Akzent5 8 5 2_Nucléaire" xfId="10668" xr:uid="{4FB2C059-E2FC-44DF-9D05-4361367E5DDF}"/>
    <cellStyle name="20 % - Akzent5 8 5 3" xfId="3961" xr:uid="{D9BB8160-88BD-4FBA-9E37-5DC196865E7B}"/>
    <cellStyle name="20 % - Akzent5 8 5_Nucléaire" xfId="10667" xr:uid="{CDBDB08B-FD47-4ABE-90DB-F82070B5B074}"/>
    <cellStyle name="20 % - Akzent5 8 6" xfId="3962" xr:uid="{93040318-76E3-43E6-B328-C66A394C4E10}"/>
    <cellStyle name="20 % - Akzent5 8 6 2" xfId="3963" xr:uid="{3E5C0A05-AFDC-4931-B675-578C154A6F15}"/>
    <cellStyle name="20 % - Akzent5 8 6_Nucléaire" xfId="10669" xr:uid="{FBE07D68-16BD-4951-BADE-6FABC0BBE673}"/>
    <cellStyle name="20 % - Akzent5 8 7" xfId="3964" xr:uid="{C6910DBB-4906-446B-8109-60F82B736DB2}"/>
    <cellStyle name="20 % - Akzent5 8 8" xfId="3965" xr:uid="{BFEFAF97-0522-4AA0-A008-E72B8EBD2709}"/>
    <cellStyle name="20 % - Akzent5 8_Nucléaire" xfId="10632" xr:uid="{54AB9281-4016-4FAC-B29E-DD072B7199B1}"/>
    <cellStyle name="20 % - Akzent5 9" xfId="3966" xr:uid="{CB84444B-0FE9-442D-A106-B083B581AA68}"/>
    <cellStyle name="20 % - Akzent5 9 2" xfId="3967" xr:uid="{C6CB0949-5F8E-4AC5-97CC-B016EBC3734B}"/>
    <cellStyle name="20 % - Akzent5 9 2 2" xfId="3968" xr:uid="{4E8B051A-1D7C-4534-9B55-082B3AEA6D1F}"/>
    <cellStyle name="20 % - Akzent5 9 2 2 2" xfId="3969" xr:uid="{408A8C01-46A9-46FE-8B13-30566F03258A}"/>
    <cellStyle name="20 % - Akzent5 9 2 2_Nucléaire" xfId="10672" xr:uid="{C4F1069F-D54E-4D46-8A7C-56A9B733CDFE}"/>
    <cellStyle name="20 % - Akzent5 9 2 3" xfId="3970" xr:uid="{0496C60A-C1F8-4865-83B9-7B888C60934E}"/>
    <cellStyle name="20 % - Akzent5 9 2_Nucléaire" xfId="10671" xr:uid="{9E3CF16C-EEF2-42F7-8196-603275CEDD33}"/>
    <cellStyle name="20 % - Akzent5 9 3" xfId="3971" xr:uid="{763078BA-A788-4D45-B04A-B97E93BF92D5}"/>
    <cellStyle name="20 % - Akzent5 9 3 2" xfId="3972" xr:uid="{1A4B51CA-02D6-4237-9ECB-3AE3860C4027}"/>
    <cellStyle name="20 % - Akzent5 9 3 2 2" xfId="3973" xr:uid="{DCCD2DB4-B350-432D-A5DA-11E6D80F6A1C}"/>
    <cellStyle name="20 % - Akzent5 9 3 2_Nucléaire" xfId="10674" xr:uid="{C57E26D5-9A53-4E83-A8E8-F181EB261B84}"/>
    <cellStyle name="20 % - Akzent5 9 3 3" xfId="3974" xr:uid="{4A8BB82C-CC87-45C0-B176-F75D0CB803B5}"/>
    <cellStyle name="20 % - Akzent5 9 3_Nucléaire" xfId="10673" xr:uid="{CB6247E3-8AD6-408F-8EC8-D1AB711553A3}"/>
    <cellStyle name="20 % - Akzent5 9 4" xfId="3975" xr:uid="{08C7B093-F13B-4172-B432-F7133DD71665}"/>
    <cellStyle name="20 % - Akzent5 9 4 2" xfId="3976" xr:uid="{EF2B8948-201C-444E-BEC2-35144D564375}"/>
    <cellStyle name="20 % - Akzent5 9 4_Nucléaire" xfId="10675" xr:uid="{D866CEEE-E1DA-4208-9FCC-BC9596BABB4C}"/>
    <cellStyle name="20 % - Akzent5 9 5" xfId="3977" xr:uid="{9D1BA0AD-36AB-4C8A-A005-95B08B5AB369}"/>
    <cellStyle name="20 % - Akzent5 9 6" xfId="3978" xr:uid="{D825C1EA-EBC2-4964-8E27-E240F108FDBB}"/>
    <cellStyle name="20 % - Akzent5 9 7" xfId="3979" xr:uid="{D8B45986-89F6-4DAD-9DBF-54AE1FE4A31E}"/>
    <cellStyle name="20 % - Akzent5 9_Nucléaire" xfId="10670" xr:uid="{279460DE-D857-4D65-8105-7C1A94EBDB7B}"/>
    <cellStyle name="20 % - Akzent6" xfId="1517" xr:uid="{C03A7D3C-319C-489E-B4C6-A64F6A800DEE}"/>
    <cellStyle name="20 % - Akzent6 10" xfId="3981" xr:uid="{260E5D49-CEFC-4706-A3FA-FECAABE82FC2}"/>
    <cellStyle name="20 % - Akzent6 10 2" xfId="3982" xr:uid="{C9F05E05-B227-41E8-A365-30697DB42BC5}"/>
    <cellStyle name="20 % - Akzent6 10 3" xfId="3983" xr:uid="{954325FA-4F28-48FC-B99D-6B9C37B98128}"/>
    <cellStyle name="20 % - Akzent6 10 3 2" xfId="3984" xr:uid="{8E4F2185-F9F4-48DF-B654-B45F8316A1BB}"/>
    <cellStyle name="20 % - Akzent6 10 3_Nucléaire" xfId="10676" xr:uid="{8134E0C5-D389-4BC6-9317-237FD7C5C8B0}"/>
    <cellStyle name="20 % - Akzent6 11" xfId="3985" xr:uid="{BBBDE0B0-D236-4A6A-83CC-6E5BBAEADDD3}"/>
    <cellStyle name="20 % - Akzent6 11 2" xfId="3986" xr:uid="{01A6EB3D-8DE2-41F1-A514-C34BF2ED1780}"/>
    <cellStyle name="20 % - Akzent6 11 2 2" xfId="3987" xr:uid="{870C73DF-596D-42CF-871E-57C25357BC3F}"/>
    <cellStyle name="20 % - Akzent6 11 2_Nucléaire" xfId="10678" xr:uid="{ABC91CD6-DBE7-443A-AE5B-80680BE3BDFC}"/>
    <cellStyle name="20 % - Akzent6 11 3" xfId="3988" xr:uid="{F43E3B22-8A87-45C8-B95E-FB9A91F8B87C}"/>
    <cellStyle name="20 % - Akzent6 11_Nucléaire" xfId="10677" xr:uid="{D2EE87A7-9709-424E-8E5F-7ECA77A79D5E}"/>
    <cellStyle name="20 % - Akzent6 12" xfId="3989" xr:uid="{94BD7328-7B32-40B2-B224-0723B4BA71D6}"/>
    <cellStyle name="20 % - Akzent6 12 2" xfId="3990" xr:uid="{1D2E59FE-3CD6-46E2-A271-749407CFFE3B}"/>
    <cellStyle name="20 % - Akzent6 12 2 2" xfId="3991" xr:uid="{3C48050E-00BC-426E-9392-3848F9C3927F}"/>
    <cellStyle name="20 % - Akzent6 12 2_Nucléaire" xfId="10680" xr:uid="{0D6E768B-EF8E-44A1-83F4-210908D5ECCE}"/>
    <cellStyle name="20 % - Akzent6 12 3" xfId="3992" xr:uid="{1EC4AA68-1F6F-4041-B173-DC1985413E02}"/>
    <cellStyle name="20 % - Akzent6 12_Nucléaire" xfId="10679" xr:uid="{AF7F90A6-DC7A-498F-B191-FE1E1B24EAFF}"/>
    <cellStyle name="20 % - Akzent6 13" xfId="3993" xr:uid="{0FD152EF-F735-4992-8E49-EC18E90A8C48}"/>
    <cellStyle name="20 % - Akzent6 13 2" xfId="3994" xr:uid="{59F30DC7-1AE0-4DAC-8F2D-FE28E2E61CA2}"/>
    <cellStyle name="20 % - Akzent6 13_Nucléaire" xfId="10681" xr:uid="{08894E7E-0A78-4B91-AE1E-665834B67E55}"/>
    <cellStyle name="20 % - Akzent6 14" xfId="3995" xr:uid="{689D6FBB-EA63-4558-AF41-327BAD955D5C}"/>
    <cellStyle name="20 % - Akzent6 14 2" xfId="3996" xr:uid="{8E391736-7BA4-40C7-857C-211CCA54BF24}"/>
    <cellStyle name="20 % - Akzent6 14_Nucléaire" xfId="10682" xr:uid="{A6431169-464A-416C-8248-332262C70426}"/>
    <cellStyle name="20 % - Akzent6 15" xfId="3997" xr:uid="{26053076-CF0A-4BC7-84D6-09706F5254FB}"/>
    <cellStyle name="20 % - Akzent6 16" xfId="3998" xr:uid="{99ED4952-716E-4197-BF6F-8CD173CFBFBC}"/>
    <cellStyle name="20 % - Akzent6 17" xfId="3980" xr:uid="{DFCB48CC-8416-4A34-8B0F-5CA02FB734E6}"/>
    <cellStyle name="20 % - Akzent6 2" xfId="887" xr:uid="{5B4F0609-543D-4D45-87E9-D5836295CC4F}"/>
    <cellStyle name="20 % - Akzent6 2 2" xfId="4000" xr:uid="{261A0A29-0A4F-4D45-90B7-6E6EF4FBC9BB}"/>
    <cellStyle name="20 % - Akzent6 2 3" xfId="3999" xr:uid="{4DAE507C-8870-4296-9834-A13C4208424B}"/>
    <cellStyle name="20 % - Akzent6 3" xfId="4001" xr:uid="{D9D41525-B2A5-4828-B047-001C2F96C16F}"/>
    <cellStyle name="20 % - Akzent6 4" xfId="4002" xr:uid="{CEE04524-AB96-432F-8219-1ABEB89D5691}"/>
    <cellStyle name="20 % - Akzent6 5" xfId="4003" xr:uid="{5BEE8149-71AD-40A5-AF30-14504830D02D}"/>
    <cellStyle name="20 % - Akzent6 5 2" xfId="4004" xr:uid="{17517447-1F93-494D-BAAE-5DF3649B154A}"/>
    <cellStyle name="20 % - Akzent6 5 2 2" xfId="4005" xr:uid="{699E6C4C-7931-488D-967C-47BE5EF5E571}"/>
    <cellStyle name="20 % - Akzent6 5 2 2 2" xfId="4006" xr:uid="{7BD83451-8B61-427E-BA6F-6B4F6FFB2D5D}"/>
    <cellStyle name="20 % - Akzent6 5 2 2 2 2" xfId="4007" xr:uid="{EEADD284-3339-463D-9E54-F57F73D1CFD8}"/>
    <cellStyle name="20 % - Akzent6 5 2 2 2 2 2" xfId="4008" xr:uid="{AEE0BF1C-D459-4225-A66D-E06261A943D3}"/>
    <cellStyle name="20 % - Akzent6 5 2 2 2 2_Nucléaire" xfId="10687" xr:uid="{5B068710-304E-4FB9-BF56-5D67E436743E}"/>
    <cellStyle name="20 % - Akzent6 5 2 2 2 3" xfId="4009" xr:uid="{B549A293-76C8-42C2-871B-30FFEF9071FE}"/>
    <cellStyle name="20 % - Akzent6 5 2 2 2_Nucléaire" xfId="10686" xr:uid="{1BBF5FBA-5230-431D-ABF4-713CD145A1BE}"/>
    <cellStyle name="20 % - Akzent6 5 2 2 3" xfId="4010" xr:uid="{5F1D5FAB-ADA7-4689-88A1-EC81E581C4B6}"/>
    <cellStyle name="20 % - Akzent6 5 2 2 3 2" xfId="4011" xr:uid="{2C46DC65-D610-47F6-88F8-50C097F9F491}"/>
    <cellStyle name="20 % - Akzent6 5 2 2 3 2 2" xfId="4012" xr:uid="{1D620FE9-C78D-4122-899D-BDEDA0E1159D}"/>
    <cellStyle name="20 % - Akzent6 5 2 2 3 2_Nucléaire" xfId="10689" xr:uid="{2EF42933-5606-430A-A2E8-3FCB3BD0CFA3}"/>
    <cellStyle name="20 % - Akzent6 5 2 2 3 3" xfId="4013" xr:uid="{5C961ED8-AE49-4E1E-947E-CF6C31CDCEA6}"/>
    <cellStyle name="20 % - Akzent6 5 2 2 3_Nucléaire" xfId="10688" xr:uid="{8765321C-A9F7-473E-8F73-CBCA5B81988A}"/>
    <cellStyle name="20 % - Akzent6 5 2 2 4" xfId="4014" xr:uid="{D76C3D98-FA76-4AA2-8920-E06171023EAC}"/>
    <cellStyle name="20 % - Akzent6 5 2 2 4 2" xfId="4015" xr:uid="{20EB141E-C271-41EC-B598-219C34644727}"/>
    <cellStyle name="20 % - Akzent6 5 2 2 4_Nucléaire" xfId="10690" xr:uid="{92D22DD9-FB9D-466F-8CBC-E1F7FEFB6BE8}"/>
    <cellStyle name="20 % - Akzent6 5 2 2 5" xfId="4016" xr:uid="{9EA32122-A6F0-4D2F-A60D-ABD47B3200E1}"/>
    <cellStyle name="20 % - Akzent6 5 2 2_Nucléaire" xfId="10685" xr:uid="{2842F9FA-D157-449E-91A8-C77AA695A4E8}"/>
    <cellStyle name="20 % - Akzent6 5 2 3" xfId="4017" xr:uid="{7D2863C2-12B8-413F-9923-1917254303C7}"/>
    <cellStyle name="20 % - Akzent6 5 2 3 2" xfId="4018" xr:uid="{CC1A425C-5BF5-4F52-9F8A-5410A088D047}"/>
    <cellStyle name="20 % - Akzent6 5 2 3 2 2" xfId="4019" xr:uid="{F6153B6F-6E55-4D4E-A6A0-4B3013F3A9F0}"/>
    <cellStyle name="20 % - Akzent6 5 2 3 2_Nucléaire" xfId="10692" xr:uid="{61AF4670-6FD5-41AF-9FA3-577B7292315B}"/>
    <cellStyle name="20 % - Akzent6 5 2 3 3" xfId="4020" xr:uid="{68B53266-5331-4AF5-A1E0-3ED958221ECE}"/>
    <cellStyle name="20 % - Akzent6 5 2 3_Nucléaire" xfId="10691" xr:uid="{A837DB2E-CDA9-40BB-A4E1-79C6708EC4C0}"/>
    <cellStyle name="20 % - Akzent6 5 2 4" xfId="4021" xr:uid="{6FFBEC26-7837-47CE-85BC-02BE8C16FDB9}"/>
    <cellStyle name="20 % - Akzent6 5 2 4 2" xfId="4022" xr:uid="{7669CD4C-A3C8-4D8C-894D-4EC9919F12F0}"/>
    <cellStyle name="20 % - Akzent6 5 2 4 2 2" xfId="4023" xr:uid="{99F4CF72-49FA-47C4-A90B-3FB5B42D3F43}"/>
    <cellStyle name="20 % - Akzent6 5 2 4 2_Nucléaire" xfId="10694" xr:uid="{1A11FB8C-E4BF-43C1-A85C-0FB86A25D453}"/>
    <cellStyle name="20 % - Akzent6 5 2 4 3" xfId="4024" xr:uid="{087D29CC-276D-4638-8752-38C845E074D4}"/>
    <cellStyle name="20 % - Akzent6 5 2 4_Nucléaire" xfId="10693" xr:uid="{F30F4A06-285D-437A-9A72-594DC0C69098}"/>
    <cellStyle name="20 % - Akzent6 5 2 5" xfId="4025" xr:uid="{C5BFD800-78EB-4897-ABE0-7A55747DBACA}"/>
    <cellStyle name="20 % - Akzent6 5 2 5 2" xfId="4026" xr:uid="{06AA344C-CDD1-423D-B49C-97B8D7C4382B}"/>
    <cellStyle name="20 % - Akzent6 5 2 5_Nucléaire" xfId="10695" xr:uid="{2952A0B1-F8F4-4617-B816-0402E45F5A0D}"/>
    <cellStyle name="20 % - Akzent6 5 2 6" xfId="4027" xr:uid="{FBEA9D2C-0D39-49D3-8F9D-6915EF7405A2}"/>
    <cellStyle name="20 % - Akzent6 5 2_Nucléaire" xfId="10684" xr:uid="{424460D8-1320-49DA-8A86-837AF97732AB}"/>
    <cellStyle name="20 % - Akzent6 5 3" xfId="4028" xr:uid="{32F9AFE0-5D5B-4AC1-A421-7D17714E3DCD}"/>
    <cellStyle name="20 % - Akzent6 5 3 2" xfId="4029" xr:uid="{D320F0A7-FD5C-46B9-AE13-3F1F3DD9B9B0}"/>
    <cellStyle name="20 % - Akzent6 5 3 2 2" xfId="4030" xr:uid="{F3349621-0E3B-4A2E-87FF-3035EECA44C1}"/>
    <cellStyle name="20 % - Akzent6 5 3 2 2 2" xfId="4031" xr:uid="{7F0468BB-1DE8-44BB-AA85-2A63B1A5EB47}"/>
    <cellStyle name="20 % - Akzent6 5 3 2 2_Nucléaire" xfId="10698" xr:uid="{11DFA615-A4D5-4E1C-864F-304A702ACB23}"/>
    <cellStyle name="20 % - Akzent6 5 3 2 3" xfId="4032" xr:uid="{E9658E35-9210-4790-A89B-B4BABCE917EF}"/>
    <cellStyle name="20 % - Akzent6 5 3 2_Nucléaire" xfId="10697" xr:uid="{893F1A5F-1197-4C4E-B9AF-38195A6964C1}"/>
    <cellStyle name="20 % - Akzent6 5 3 3" xfId="4033" xr:uid="{9FA1B692-E712-4B69-9249-B33EF388A723}"/>
    <cellStyle name="20 % - Akzent6 5 3 3 2" xfId="4034" xr:uid="{82F8BC71-A846-462B-AEDF-1FE690D768A6}"/>
    <cellStyle name="20 % - Akzent6 5 3 3 2 2" xfId="4035" xr:uid="{364F5175-A896-4BE0-BFEA-3FE8E1B77223}"/>
    <cellStyle name="20 % - Akzent6 5 3 3 2_Nucléaire" xfId="10700" xr:uid="{AE5F8B6F-FA26-4B44-9FB7-61FAD767BDE8}"/>
    <cellStyle name="20 % - Akzent6 5 3 3 3" xfId="4036" xr:uid="{0EA4796D-B8A9-4753-A8E6-48759F785511}"/>
    <cellStyle name="20 % - Akzent6 5 3 3_Nucléaire" xfId="10699" xr:uid="{872F0053-1AC3-4962-AD8B-70D775A0E603}"/>
    <cellStyle name="20 % - Akzent6 5 3 4" xfId="4037" xr:uid="{59248A82-D143-4BE6-B88B-B81F55D92283}"/>
    <cellStyle name="20 % - Akzent6 5 3 4 2" xfId="4038" xr:uid="{40A399D3-2E52-4CF5-B0BB-DEBE75E6EFFA}"/>
    <cellStyle name="20 % - Akzent6 5 3 4_Nucléaire" xfId="10701" xr:uid="{77107686-8ABF-4B0B-9037-F350AB81ABA9}"/>
    <cellStyle name="20 % - Akzent6 5 3 5" xfId="4039" xr:uid="{A12BEE6A-2935-4599-A4A5-94F4CF0486F9}"/>
    <cellStyle name="20 % - Akzent6 5 3_Nucléaire" xfId="10696" xr:uid="{B1027658-0997-42A9-A7C9-E523402F2A8E}"/>
    <cellStyle name="20 % - Akzent6 5 4" xfId="4040" xr:uid="{A29EA0ED-19D3-496D-AF13-CEFE4421BA76}"/>
    <cellStyle name="20 % - Akzent6 5 4 2" xfId="4041" xr:uid="{6CA8EA0A-FB7B-4ADC-8B35-0D1784F57526}"/>
    <cellStyle name="20 % - Akzent6 5 4 2 2" xfId="4042" xr:uid="{CE8F77A8-DA98-408D-A2BA-78E44B697B6A}"/>
    <cellStyle name="20 % - Akzent6 5 4 2_Nucléaire" xfId="10703" xr:uid="{5A6C88DD-5614-4F88-A564-8C7B2EF907C8}"/>
    <cellStyle name="20 % - Akzent6 5 4 3" xfId="4043" xr:uid="{B64325AC-7D66-4B20-893F-2804A03BF7D3}"/>
    <cellStyle name="20 % - Akzent6 5 4_Nucléaire" xfId="10702" xr:uid="{F9359C8C-B6DA-4D97-9EB7-90AFCA522167}"/>
    <cellStyle name="20 % - Akzent6 5 5" xfId="4044" xr:uid="{70D8FC0F-8A58-46A0-AC08-CAA62BBD7164}"/>
    <cellStyle name="20 % - Akzent6 5 5 2" xfId="4045" xr:uid="{24B453D3-FDE9-4B39-8E87-B0274297075C}"/>
    <cellStyle name="20 % - Akzent6 5 5 2 2" xfId="4046" xr:uid="{E3678B1D-3112-472E-9A74-63481DDF7353}"/>
    <cellStyle name="20 % - Akzent6 5 5 2_Nucléaire" xfId="10705" xr:uid="{30B8DD82-C68D-4CCC-A4F7-25369DFA015D}"/>
    <cellStyle name="20 % - Akzent6 5 5 3" xfId="4047" xr:uid="{A264AD2B-EEE1-40BB-AF86-3C9AC0EDFE8A}"/>
    <cellStyle name="20 % - Akzent6 5 5_Nucléaire" xfId="10704" xr:uid="{5A0CB42E-B3FB-44D3-A50F-1B0E9B500B3E}"/>
    <cellStyle name="20 % - Akzent6 5 6" xfId="4048" xr:uid="{85CB4FA9-2981-471F-9B4D-209BD7CB3EC6}"/>
    <cellStyle name="20 % - Akzent6 5 6 2" xfId="4049" xr:uid="{DE36D895-67A7-4F23-B8F5-C88EB4CB3A19}"/>
    <cellStyle name="20 % - Akzent6 5 6_Nucléaire" xfId="10706" xr:uid="{6218C2E8-65EE-4D6B-98AA-AFC260E5C90E}"/>
    <cellStyle name="20 % - Akzent6 5 7" xfId="4050" xr:uid="{C8202E68-B619-4C35-B105-480676DECB5C}"/>
    <cellStyle name="20 % - Akzent6 5_Nucléaire" xfId="10683" xr:uid="{DC752E08-B9BE-4A13-A0CF-0E92E244B8C7}"/>
    <cellStyle name="20 % - Akzent6 6" xfId="4051" xr:uid="{FFB02CF8-AA8D-43F4-8DE2-FBD6CF71B6C5}"/>
    <cellStyle name="20 % - Akzent6 6 2" xfId="4052" xr:uid="{C9030C95-5DCD-4F21-BA00-8A53E61EBF96}"/>
    <cellStyle name="20 % - Akzent6 6 2 2" xfId="4053" xr:uid="{8E18CE1B-AA14-4B27-A9E9-1B4C04AD9747}"/>
    <cellStyle name="20 % - Akzent6 6 2 2 2" xfId="4054" xr:uid="{AA0918AD-BBE7-4E6D-8C04-7B96E48EB51B}"/>
    <cellStyle name="20 % - Akzent6 6 2 2 2 2" xfId="4055" xr:uid="{B0FA58D3-B0B6-4CF3-A50E-4BA6CE142D8B}"/>
    <cellStyle name="20 % - Akzent6 6 2 2 2 2 2" xfId="4056" xr:uid="{D81B6FE4-1CF6-47EE-9B64-929C9A6365C3}"/>
    <cellStyle name="20 % - Akzent6 6 2 2 2 2_Nucléaire" xfId="10711" xr:uid="{E1BEE441-33B7-438D-AC8C-980A9E81FF74}"/>
    <cellStyle name="20 % - Akzent6 6 2 2 2 3" xfId="4057" xr:uid="{14BC425A-9923-4810-A575-8806DB18F660}"/>
    <cellStyle name="20 % - Akzent6 6 2 2 2_Nucléaire" xfId="10710" xr:uid="{C33A0E8B-E411-4369-9226-68DE19E7A465}"/>
    <cellStyle name="20 % - Akzent6 6 2 2 3" xfId="4058" xr:uid="{64B1A6A7-2D7A-4E1F-A05B-61576822E269}"/>
    <cellStyle name="20 % - Akzent6 6 2 2 3 2" xfId="4059" xr:uid="{5C97942C-C3B2-421C-837E-1DDCFACD00FF}"/>
    <cellStyle name="20 % - Akzent6 6 2 2 3 2 2" xfId="4060" xr:uid="{718278F3-B8A9-40EE-9A44-6B58367BB4C0}"/>
    <cellStyle name="20 % - Akzent6 6 2 2 3 2_Nucléaire" xfId="10713" xr:uid="{6263A851-760B-4B9A-87B2-6640668C3778}"/>
    <cellStyle name="20 % - Akzent6 6 2 2 3 3" xfId="4061" xr:uid="{EAD98649-F2E0-4F45-A8A0-5152A001906E}"/>
    <cellStyle name="20 % - Akzent6 6 2 2 3_Nucléaire" xfId="10712" xr:uid="{57F706FE-560D-41C2-8CD0-5362E2806E11}"/>
    <cellStyle name="20 % - Akzent6 6 2 2 4" xfId="4062" xr:uid="{E3AB9949-54F0-4A85-82DD-EE058FD6BBD2}"/>
    <cellStyle name="20 % - Akzent6 6 2 2 4 2" xfId="4063" xr:uid="{A152D876-0A8D-4FAD-A9D5-05013EAAABFD}"/>
    <cellStyle name="20 % - Akzent6 6 2 2 4_Nucléaire" xfId="10714" xr:uid="{9550FC8D-94F7-45ED-B6A5-B230E3DFBE71}"/>
    <cellStyle name="20 % - Akzent6 6 2 2 5" xfId="4064" xr:uid="{382375EE-FEDF-4300-94D8-3FC48232C538}"/>
    <cellStyle name="20 % - Akzent6 6 2 2_Nucléaire" xfId="10709" xr:uid="{47752C4C-C7DE-4834-BD19-F2A200599028}"/>
    <cellStyle name="20 % - Akzent6 6 2 3" xfId="4065" xr:uid="{BAB40E1A-69BA-400D-8F8B-3198EFB3E457}"/>
    <cellStyle name="20 % - Akzent6 6 2 3 2" xfId="4066" xr:uid="{A3C34EFE-43D3-4578-98FC-8846B10EB16F}"/>
    <cellStyle name="20 % - Akzent6 6 2 3 2 2" xfId="4067" xr:uid="{F1893C6C-4FA7-45F9-A1E3-A89C70DF8ECD}"/>
    <cellStyle name="20 % - Akzent6 6 2 3 2_Nucléaire" xfId="10716" xr:uid="{AE65AC0F-D9C2-44CA-9636-145DCF1C09DE}"/>
    <cellStyle name="20 % - Akzent6 6 2 3 3" xfId="4068" xr:uid="{0B0A23AD-80FD-4872-8DBB-E46BE650F4A3}"/>
    <cellStyle name="20 % - Akzent6 6 2 3_Nucléaire" xfId="10715" xr:uid="{43C1FD38-ADD6-473B-920D-B8C407232D4E}"/>
    <cellStyle name="20 % - Akzent6 6 2 4" xfId="4069" xr:uid="{0E6321A4-1FD2-4D72-A857-8FA18EA42329}"/>
    <cellStyle name="20 % - Akzent6 6 2 4 2" xfId="4070" xr:uid="{FED99E47-3317-484B-9938-467C884249ED}"/>
    <cellStyle name="20 % - Akzent6 6 2 4 2 2" xfId="4071" xr:uid="{892D4189-C274-4A41-8B58-85293D58165E}"/>
    <cellStyle name="20 % - Akzent6 6 2 4 2_Nucléaire" xfId="10718" xr:uid="{9823BBD9-2665-4D6F-88FA-27D498DB070A}"/>
    <cellStyle name="20 % - Akzent6 6 2 4 3" xfId="4072" xr:uid="{C3B5916A-B6FA-4D62-956E-4340BFFF78A9}"/>
    <cellStyle name="20 % - Akzent6 6 2 4_Nucléaire" xfId="10717" xr:uid="{87327E54-D19B-43C3-9055-7F068E63D15E}"/>
    <cellStyle name="20 % - Akzent6 6 2 5" xfId="4073" xr:uid="{41EB7D24-A690-4B78-BFF2-F992E67EACFB}"/>
    <cellStyle name="20 % - Akzent6 6 2 5 2" xfId="4074" xr:uid="{B4B2F15B-3C0F-48E6-8979-61C7979F2C08}"/>
    <cellStyle name="20 % - Akzent6 6 2 5_Nucléaire" xfId="10719" xr:uid="{FEB479E0-72A1-4F99-87AC-4D32553916A9}"/>
    <cellStyle name="20 % - Akzent6 6 2 6" xfId="4075" xr:uid="{DCF7301E-5178-4BFE-852C-F6629F393ABE}"/>
    <cellStyle name="20 % - Akzent6 6 2_Nucléaire" xfId="10708" xr:uid="{99F852C7-9D28-4F2C-A3A2-CE3D55CACB9E}"/>
    <cellStyle name="20 % - Akzent6 6 3" xfId="4076" xr:uid="{BEB43A8A-C365-4A5D-96DF-9F78AA069A43}"/>
    <cellStyle name="20 % - Akzent6 6 3 2" xfId="4077" xr:uid="{7232378F-66B1-4FA3-B528-794986B4EF25}"/>
    <cellStyle name="20 % - Akzent6 6 3 2 2" xfId="4078" xr:uid="{C75E4A4D-39E0-4154-94EB-F599717B1BC8}"/>
    <cellStyle name="20 % - Akzent6 6 3 2 2 2" xfId="4079" xr:uid="{267BFC8F-52C2-4792-B4CB-50F40C16C696}"/>
    <cellStyle name="20 % - Akzent6 6 3 2 2_Nucléaire" xfId="10722" xr:uid="{0BEE30EB-FD69-4499-BF72-B386D3F0A8EE}"/>
    <cellStyle name="20 % - Akzent6 6 3 2 3" xfId="4080" xr:uid="{83828038-ECBA-45BE-8F0B-DE788029FE38}"/>
    <cellStyle name="20 % - Akzent6 6 3 2_Nucléaire" xfId="10721" xr:uid="{0B518D40-6585-4B45-A91D-5C26E5192A01}"/>
    <cellStyle name="20 % - Akzent6 6 3 3" xfId="4081" xr:uid="{D9A0D0C1-82B3-42D4-AA20-A3D19786146A}"/>
    <cellStyle name="20 % - Akzent6 6 3 3 2" xfId="4082" xr:uid="{015D6A26-34F9-4DB2-89C0-C23D44C42B01}"/>
    <cellStyle name="20 % - Akzent6 6 3 3 2 2" xfId="4083" xr:uid="{CD68A48C-2132-4832-9616-0980E6FE585E}"/>
    <cellStyle name="20 % - Akzent6 6 3 3 2_Nucléaire" xfId="10724" xr:uid="{6AF1DCBB-7F87-42FC-918B-6FE1DDF331E9}"/>
    <cellStyle name="20 % - Akzent6 6 3 3 3" xfId="4084" xr:uid="{91BA448E-DC38-49F8-9E46-255735EE7CAD}"/>
    <cellStyle name="20 % - Akzent6 6 3 3_Nucléaire" xfId="10723" xr:uid="{2B6D3238-448D-4272-A074-CF5D3B955D97}"/>
    <cellStyle name="20 % - Akzent6 6 3 4" xfId="4085" xr:uid="{9D0B02F0-9551-4490-8A6B-624C50B3F81F}"/>
    <cellStyle name="20 % - Akzent6 6 3 4 2" xfId="4086" xr:uid="{CA541002-C9B5-4180-85CC-C8525FD1DE07}"/>
    <cellStyle name="20 % - Akzent6 6 3 4_Nucléaire" xfId="10725" xr:uid="{B9F478F1-A013-4C26-B165-7180898733E7}"/>
    <cellStyle name="20 % - Akzent6 6 3 5" xfId="4087" xr:uid="{F7E03982-7D59-4297-A2C6-2839E85D40D6}"/>
    <cellStyle name="20 % - Akzent6 6 3_Nucléaire" xfId="10720" xr:uid="{9F300A2E-3097-4B61-B7FA-E33D6D3400EB}"/>
    <cellStyle name="20 % - Akzent6 6 4" xfId="4088" xr:uid="{C7A19D55-016F-42A8-ABDD-4E09F86709F6}"/>
    <cellStyle name="20 % - Akzent6 6 5" xfId="4089" xr:uid="{8B116FAA-FDD0-4364-8909-A5E0632E347D}"/>
    <cellStyle name="20 % - Akzent6 6 5 2" xfId="4090" xr:uid="{874E68CF-A4EA-4CEE-8FAF-DDE0B33FBDDA}"/>
    <cellStyle name="20 % - Akzent6 6 5 2 2" xfId="4091" xr:uid="{16E0543B-DF4C-4CCC-A818-DE17118CB726}"/>
    <cellStyle name="20 % - Akzent6 6 5 2_Nucléaire" xfId="10727" xr:uid="{C3494610-3D20-43EA-9EC4-6AF8F9C73454}"/>
    <cellStyle name="20 % - Akzent6 6 5 3" xfId="4092" xr:uid="{D2AC0836-7A3D-41C2-8028-B9F0AEBC3FA1}"/>
    <cellStyle name="20 % - Akzent6 6 5_Nucléaire" xfId="10726" xr:uid="{FD037B75-D66E-46E6-91E4-224901DEFF80}"/>
    <cellStyle name="20 % - Akzent6 6 6" xfId="4093" xr:uid="{C373851F-7AFE-4F13-AED6-8C0980767BCF}"/>
    <cellStyle name="20 % - Akzent6 6 6 2" xfId="4094" xr:uid="{30B1432E-D0DC-45AA-9E2F-8CE3C2DB2A0B}"/>
    <cellStyle name="20 % - Akzent6 6 6 2 2" xfId="4095" xr:uid="{1CF9575F-D00C-4096-BBF1-D0867A3B4490}"/>
    <cellStyle name="20 % - Akzent6 6 6 2_Nucléaire" xfId="10729" xr:uid="{1FAD4BB3-CA2C-4096-B58D-A39C3A39D419}"/>
    <cellStyle name="20 % - Akzent6 6 6 3" xfId="4096" xr:uid="{E9234174-9174-4C7E-9758-1938CD530917}"/>
    <cellStyle name="20 % - Akzent6 6 6_Nucléaire" xfId="10728" xr:uid="{FADD4963-49DD-4CA1-92C3-D4E1F51AAC7C}"/>
    <cellStyle name="20 % - Akzent6 6 7" xfId="4097" xr:uid="{78C528D6-27BF-42DF-A1EC-41578760A345}"/>
    <cellStyle name="20 % - Akzent6 6 7 2" xfId="4098" xr:uid="{043641EC-4FD7-4355-99D7-A574B73DCEF3}"/>
    <cellStyle name="20 % - Akzent6 6 7_Nucléaire" xfId="10730" xr:uid="{20A21829-31D6-412A-BC94-EF04AA2F00A6}"/>
    <cellStyle name="20 % - Akzent6 6 8" xfId="4099" xr:uid="{BFA979F8-A534-4981-B3EC-DDCE13C44706}"/>
    <cellStyle name="20 % - Akzent6 6 9" xfId="4100" xr:uid="{A7710659-80D4-4AA1-970A-3CA1903DCA41}"/>
    <cellStyle name="20 % - Akzent6 6_Nucléaire" xfId="10707" xr:uid="{DCD0EBF7-54C5-4E60-9C80-505BE8D0EED5}"/>
    <cellStyle name="20 % - Akzent6 7" xfId="4101" xr:uid="{CE0CE7B3-6CDB-4A46-9397-916237937BD2}"/>
    <cellStyle name="20 % - Akzent6 7 10" xfId="4102" xr:uid="{0E7A4651-1840-4270-8F41-8372B9FE9C18}"/>
    <cellStyle name="20 % - Akzent6 7 2" xfId="4103" xr:uid="{A3657320-96CD-45E2-82A2-93B55009C6BC}"/>
    <cellStyle name="20 % - Akzent6 7 2 2" xfId="4104" xr:uid="{E4F2614E-0C73-47A3-8524-6A330FB2E0AF}"/>
    <cellStyle name="20 % - Akzent6 7 2 2 2" xfId="4105" xr:uid="{FF710FB8-38F0-4A67-87A5-9F25DB14BB26}"/>
    <cellStyle name="20 % - Akzent6 7 2 2 2 2" xfId="4106" xr:uid="{AEBC98B6-919E-456A-B669-2E9B44CCB992}"/>
    <cellStyle name="20 % - Akzent6 7 2 2 2 2 2" xfId="4107" xr:uid="{35CD6AAB-BBFB-42AF-B9AD-8A6D27B753EA}"/>
    <cellStyle name="20 % - Akzent6 7 2 2 2 2_Nucléaire" xfId="10735" xr:uid="{7E90C0FC-191C-458A-BEAE-AA3E05106F7E}"/>
    <cellStyle name="20 % - Akzent6 7 2 2 2 3" xfId="4108" xr:uid="{62AB4D3C-2662-4E63-A69C-2B72EF0AB572}"/>
    <cellStyle name="20 % - Akzent6 7 2 2 2_Nucléaire" xfId="10734" xr:uid="{89CA78B2-BD2C-435A-83CF-B6D90E725FB1}"/>
    <cellStyle name="20 % - Akzent6 7 2 2 3" xfId="4109" xr:uid="{84B6EE59-33D6-4D58-B4C1-4C929C62EDF6}"/>
    <cellStyle name="20 % - Akzent6 7 2 2 3 2" xfId="4110" xr:uid="{B211096E-2C43-498D-86A5-D7A2AA4F5174}"/>
    <cellStyle name="20 % - Akzent6 7 2 2 3 2 2" xfId="4111" xr:uid="{D7FB32A2-9646-4C52-A9F4-650C22ACD6FD}"/>
    <cellStyle name="20 % - Akzent6 7 2 2 3 2_Nucléaire" xfId="10737" xr:uid="{98A16EC7-E241-4480-9D5A-E3CBFA97C303}"/>
    <cellStyle name="20 % - Akzent6 7 2 2 3 3" xfId="4112" xr:uid="{A85B05F7-CC7B-4712-88B8-56FB88F48B8D}"/>
    <cellStyle name="20 % - Akzent6 7 2 2 3_Nucléaire" xfId="10736" xr:uid="{4C9700E9-705E-4630-9756-47C636A26CDF}"/>
    <cellStyle name="20 % - Akzent6 7 2 2 4" xfId="4113" xr:uid="{6F16FB81-076F-41C9-BE9F-86001F85342A}"/>
    <cellStyle name="20 % - Akzent6 7 2 2 4 2" xfId="4114" xr:uid="{56C5EDA9-5D06-4163-BC26-8480D0565617}"/>
    <cellStyle name="20 % - Akzent6 7 2 2 4_Nucléaire" xfId="10738" xr:uid="{884ED54A-35AB-4280-B394-32202416B149}"/>
    <cellStyle name="20 % - Akzent6 7 2 2 5" xfId="4115" xr:uid="{7CD884FA-D960-4261-BC1B-A5FF7BF35550}"/>
    <cellStyle name="20 % - Akzent6 7 2 2 6" xfId="4116" xr:uid="{1DD5FBA3-4BD8-4332-8BC8-B018D48CBFAA}"/>
    <cellStyle name="20 % - Akzent6 7 2 2 7" xfId="4117" xr:uid="{3B8FF391-B8FC-496A-8237-BD1B8AA0AD9B}"/>
    <cellStyle name="20 % - Akzent6 7 2 2 7 2" xfId="4118" xr:uid="{46674492-CF50-4662-83FD-7F68AAFB706A}"/>
    <cellStyle name="20 % - Akzent6 7 2 2 7_Nucléaire" xfId="10739" xr:uid="{1116C6FF-2FFF-41F6-84A3-C43390E2F705}"/>
    <cellStyle name="20 % - Akzent6 7 2 2_Nucléaire" xfId="10733" xr:uid="{C710D6EB-D37A-4862-A035-EEF514015FFD}"/>
    <cellStyle name="20 % - Akzent6 7 2 3" xfId="4119" xr:uid="{493C3BD5-9DA7-46F8-B7FB-B75156CDE5B7}"/>
    <cellStyle name="20 % - Akzent6 7 2 3 2" xfId="4120" xr:uid="{DA40243E-3365-40FA-A228-0FD8FE66DB0D}"/>
    <cellStyle name="20 % - Akzent6 7 2 3 2 2" xfId="4121" xr:uid="{129C783F-4EB6-4899-ABF4-98618AA53AD4}"/>
    <cellStyle name="20 % - Akzent6 7 2 3 2_Nucléaire" xfId="10741" xr:uid="{6351A266-110F-4EF1-A1A5-DE052897B725}"/>
    <cellStyle name="20 % - Akzent6 7 2 3 3" xfId="4122" xr:uid="{7DB78B57-7921-4C42-BABE-6BE4881C80DE}"/>
    <cellStyle name="20 % - Akzent6 7 2 3_Nucléaire" xfId="10740" xr:uid="{07F8EF60-BE2C-4908-B234-D91469EF0722}"/>
    <cellStyle name="20 % - Akzent6 7 2 4" xfId="4123" xr:uid="{2B39BA41-1D81-40CC-B744-5FE860BA507C}"/>
    <cellStyle name="20 % - Akzent6 7 2 4 2" xfId="4124" xr:uid="{53DC2781-F243-4C3B-AE54-A1E246D87DCB}"/>
    <cellStyle name="20 % - Akzent6 7 2 4 2 2" xfId="4125" xr:uid="{6F3B552C-59A6-40E8-B611-ED5170984931}"/>
    <cellStyle name="20 % - Akzent6 7 2 4 2_Nucléaire" xfId="10743" xr:uid="{49291797-F248-4B63-AC8C-6847A688C8D7}"/>
    <cellStyle name="20 % - Akzent6 7 2 4 3" xfId="4126" xr:uid="{49960E0E-E234-4680-8AE5-F3F59A2A787A}"/>
    <cellStyle name="20 % - Akzent6 7 2 4_Nucléaire" xfId="10742" xr:uid="{77B44EA6-C0B4-4C78-A675-5377185DF874}"/>
    <cellStyle name="20 % - Akzent6 7 2 5" xfId="4127" xr:uid="{1B0CAAF2-3918-48EE-9451-77BD6FA6472C}"/>
    <cellStyle name="20 % - Akzent6 7 2 5 2" xfId="4128" xr:uid="{E30A4117-376C-4FD8-AA45-20E9A2B3FE44}"/>
    <cellStyle name="20 % - Akzent6 7 2 5_Nucléaire" xfId="10744" xr:uid="{59959733-9A06-4EB1-9F83-A78B47F4C0C8}"/>
    <cellStyle name="20 % - Akzent6 7 2 6" xfId="4129" xr:uid="{0FC78EC8-2129-462D-AEEA-DCFB1807F371}"/>
    <cellStyle name="20 % - Akzent6 7 2 7" xfId="4130" xr:uid="{80A176F6-F88A-4747-B292-E765A50E829F}"/>
    <cellStyle name="20 % - Akzent6 7 2 8" xfId="4131" xr:uid="{EF53B70B-72C2-4203-96BE-DFC6E262EF0C}"/>
    <cellStyle name="20 % - Akzent6 7 2 8 2" xfId="4132" xr:uid="{09CECDB3-797C-45E9-932A-EB4877E116BC}"/>
    <cellStyle name="20 % - Akzent6 7 2 8_Nucléaire" xfId="10745" xr:uid="{D05A5550-4B7B-4088-BEC7-826605F2CDD7}"/>
    <cellStyle name="20 % - Akzent6 7 2_Nucléaire" xfId="10732" xr:uid="{5DDA9C1A-6B03-4C9F-9C79-F8580487F944}"/>
    <cellStyle name="20 % - Akzent6 7 3" xfId="4133" xr:uid="{64875720-F178-4AAE-B4C0-10D911BEF809}"/>
    <cellStyle name="20 % - Akzent6 7 3 2" xfId="4134" xr:uid="{E55F908D-00E3-42CD-8F06-A58841CF6C5F}"/>
    <cellStyle name="20 % - Akzent6 7 3 2 2" xfId="4135" xr:uid="{228ADB53-54C8-4004-8F9A-388223DC6928}"/>
    <cellStyle name="20 % - Akzent6 7 3 2 2 2" xfId="4136" xr:uid="{2DC71E95-F3E8-4FFA-806E-48181AC5827E}"/>
    <cellStyle name="20 % - Akzent6 7 3 2 2_Nucléaire" xfId="10748" xr:uid="{010F258D-F1C8-47CB-9581-9E4C31FED7A9}"/>
    <cellStyle name="20 % - Akzent6 7 3 2 3" xfId="4137" xr:uid="{334F3009-0963-4AAF-85CA-49BB481B23B9}"/>
    <cellStyle name="20 % - Akzent6 7 3 2_Nucléaire" xfId="10747" xr:uid="{8633C875-BC25-471C-89A3-7F55797B8051}"/>
    <cellStyle name="20 % - Akzent6 7 3 3" xfId="4138" xr:uid="{703CFDBE-0F1C-4692-AFE4-5F0854D60B58}"/>
    <cellStyle name="20 % - Akzent6 7 3 3 2" xfId="4139" xr:uid="{754A6FA9-6051-4904-AEE5-31CBAA01750B}"/>
    <cellStyle name="20 % - Akzent6 7 3 3 2 2" xfId="4140" xr:uid="{68E023FB-5573-4BF0-B941-F862D30977D2}"/>
    <cellStyle name="20 % - Akzent6 7 3 3 2_Nucléaire" xfId="10750" xr:uid="{6297C33C-D432-4CE5-B23F-51EE54E27F38}"/>
    <cellStyle name="20 % - Akzent6 7 3 3 3" xfId="4141" xr:uid="{D50773F6-F0F0-4C63-8BF3-DF2990AD3C32}"/>
    <cellStyle name="20 % - Akzent6 7 3 3_Nucléaire" xfId="10749" xr:uid="{9E2B798A-0B7D-4E15-903C-52961D4B96FB}"/>
    <cellStyle name="20 % - Akzent6 7 3 4" xfId="4142" xr:uid="{E41BE545-80AB-4F92-B15F-E55DA05F700A}"/>
    <cellStyle name="20 % - Akzent6 7 3 4 2" xfId="4143" xr:uid="{7BB8A072-FEAA-456A-BCA9-8ACD0ABE402F}"/>
    <cellStyle name="20 % - Akzent6 7 3 4_Nucléaire" xfId="10751" xr:uid="{59B714AD-4D56-4CAD-9AF7-CEAC6E777659}"/>
    <cellStyle name="20 % - Akzent6 7 3 5" xfId="4144" xr:uid="{B733BE93-C424-4456-A9C2-AA1B2389FCA1}"/>
    <cellStyle name="20 % - Akzent6 7 3 6" xfId="4145" xr:uid="{FB54D636-71F2-4C9D-BF18-78525553045F}"/>
    <cellStyle name="20 % - Akzent6 7 3 7" xfId="4146" xr:uid="{8CB890A9-D8D0-4924-922E-590076E4066B}"/>
    <cellStyle name="20 % - Akzent6 7 3 7 2" xfId="4147" xr:uid="{21A35C3A-8E9E-4D78-A6F8-9E7B8A2A6300}"/>
    <cellStyle name="20 % - Akzent6 7 3 7_Nucléaire" xfId="10752" xr:uid="{A75A52CA-7AC5-409B-A823-E39C5931D332}"/>
    <cellStyle name="20 % - Akzent6 7 3_Nucléaire" xfId="10746" xr:uid="{0325C5DC-D1CD-4465-912F-2FF279BF290F}"/>
    <cellStyle name="20 % - Akzent6 7 4" xfId="4148" xr:uid="{831D2729-8193-452F-8742-92A4088CDC1A}"/>
    <cellStyle name="20 % - Akzent6 7 4 2" xfId="4149" xr:uid="{D7E8D1BE-BD0F-42F1-A3FD-9577D595CB78}"/>
    <cellStyle name="20 % - Akzent6 7 4 2 2" xfId="4150" xr:uid="{2F4F97C6-A042-4136-B29F-77A96D798ADB}"/>
    <cellStyle name="20 % - Akzent6 7 4 2 2 2" xfId="4151" xr:uid="{BF07EA95-4CB6-45C9-8360-ABC512F68E80}"/>
    <cellStyle name="20 % - Akzent6 7 4 2 2 2 2" xfId="4152" xr:uid="{63B2A003-6C0C-4D6B-B11C-F409D0FC6DE6}"/>
    <cellStyle name="20 % - Akzent6 7 4 2 2 2 2 2" xfId="4153" xr:uid="{E74B9DD5-F10C-4855-B7E0-3488E5BED838}"/>
    <cellStyle name="20 % - Akzent6 7 4 2 2 2 2 3" xfId="4154" xr:uid="{572CDB2C-266E-4AC4-84DA-2F3F3D2FC181}"/>
    <cellStyle name="20 % - Akzent6 7 4 2 2 2 2 4" xfId="4155" xr:uid="{AC59623B-D576-4C56-9F37-BBCE78293CEA}"/>
    <cellStyle name="20 % - Akzent6 7 4 2 2 2 2_Nucléaire" xfId="10757" xr:uid="{712CC7D1-4C91-40B0-AE6D-915963F826C9}"/>
    <cellStyle name="20 % - Akzent6 7 4 2 2 2 3" xfId="4156" xr:uid="{BC590AB8-547C-4401-8282-BE428B1B50DC}"/>
    <cellStyle name="20 % - Akzent6 7 4 2 2 2 4" xfId="4157" xr:uid="{4C4777CD-5BCA-43BA-A038-300CB76FA4B3}"/>
    <cellStyle name="20 % - Akzent6 7 4 2 2 2 5" xfId="4158" xr:uid="{D2526E11-711A-41F1-A094-383A200C76B7}"/>
    <cellStyle name="20 % - Akzent6 7 4 2 2 2_Nucléaire" xfId="10756" xr:uid="{C67CE674-796E-4AA1-9916-D021235A8430}"/>
    <cellStyle name="20 % - Akzent6 7 4 2 2 3" xfId="4159" xr:uid="{FDFDC3D1-BC78-4DAD-8EBC-252CFE76E60E}"/>
    <cellStyle name="20 % - Akzent6 7 4 2 2 3 2" xfId="4160" xr:uid="{85823B25-12F4-4764-AF9C-F990623C6ABE}"/>
    <cellStyle name="20 % - Akzent6 7 4 2 2 3 2 2" xfId="4161" xr:uid="{3B8138D8-1CA3-427B-86C3-93C62DBFAEBE}"/>
    <cellStyle name="20 % - Akzent6 7 4 2 2 3 2 3" xfId="4162" xr:uid="{8EB5EDD8-95C5-4C82-AEBB-2ACB4FA7ACF1}"/>
    <cellStyle name="20 % - Akzent6 7 4 2 2 3 2 4" xfId="4163" xr:uid="{8A25156C-B546-4872-AF2F-BBEB733A98B6}"/>
    <cellStyle name="20 % - Akzent6 7 4 2 2 3 2_Nucléaire" xfId="10759" xr:uid="{896B9CF7-2FEA-4331-9F4A-06A947B86304}"/>
    <cellStyle name="20 % - Akzent6 7 4 2 2 3 3" xfId="4164" xr:uid="{7964D0E7-2DF2-4F17-8B08-C7B41FA8EEB1}"/>
    <cellStyle name="20 % - Akzent6 7 4 2 2 3 4" xfId="4165" xr:uid="{E8D226BF-DF9F-4C73-B8B0-602481773041}"/>
    <cellStyle name="20 % - Akzent6 7 4 2 2 3 5" xfId="4166" xr:uid="{B9DD9A92-DCD6-48E7-94C1-93BA089559AF}"/>
    <cellStyle name="20 % - Akzent6 7 4 2 2 3_Nucléaire" xfId="10758" xr:uid="{24E026CC-C8F2-4B2F-B810-E6B14B757DB5}"/>
    <cellStyle name="20 % - Akzent6 7 4 2 2 4" xfId="4167" xr:uid="{4B21EE63-11DD-46A2-8B9A-079B3BEA0A7B}"/>
    <cellStyle name="20 % - Akzent6 7 4 2 2 4 2" xfId="4168" xr:uid="{639ECD9E-8CD4-4701-913D-F76D45B710DB}"/>
    <cellStyle name="20 % - Akzent6 7 4 2 2 4 3" xfId="4169" xr:uid="{08128915-95C8-4BD4-B972-71D5FDDD38FE}"/>
    <cellStyle name="20 % - Akzent6 7 4 2 2 4 4" xfId="4170" xr:uid="{0658FB4C-89A5-4138-B000-F11AF96AE0E6}"/>
    <cellStyle name="20 % - Akzent6 7 4 2 2 4_Nucléaire" xfId="10760" xr:uid="{7E462463-0924-4056-B0DB-D7C4A8DC619A}"/>
    <cellStyle name="20 % - Akzent6 7 4 2 2 5" xfId="4171" xr:uid="{04AA4ED2-6D7B-43C3-A5F8-10C6CA7A3315}"/>
    <cellStyle name="20 % - Akzent6 7 4 2 2 6" xfId="4172" xr:uid="{6EEAAB0B-4582-4649-A474-D2254332CEAC}"/>
    <cellStyle name="20 % - Akzent6 7 4 2 2 7" xfId="4173" xr:uid="{A9A911EF-6560-4CE7-8ED2-81C1CB8F129A}"/>
    <cellStyle name="20 % - Akzent6 7 4 2 2_Nucléaire" xfId="10755" xr:uid="{F72AEC8C-98F6-4381-83D9-46DB931516CF}"/>
    <cellStyle name="20 % - Akzent6 7 4 2 3" xfId="4174" xr:uid="{72A41EBA-CDCB-4282-AA74-BB490E0FD820}"/>
    <cellStyle name="20 % - Akzent6 7 4 2 3 2" xfId="4175" xr:uid="{1FED5CC0-FEF4-45A7-AD5D-CDE580254B67}"/>
    <cellStyle name="20 % - Akzent6 7 4 2 3 2 2" xfId="4176" xr:uid="{C2CB1953-BCB8-4E54-838A-602B37FB77D0}"/>
    <cellStyle name="20 % - Akzent6 7 4 2 3 2 3" xfId="4177" xr:uid="{FB59500B-2484-4C88-84F0-2152F0017BC2}"/>
    <cellStyle name="20 % - Akzent6 7 4 2 3 2 4" xfId="4178" xr:uid="{B8BA5F43-BA9E-4B8D-A271-C8A68925DE7C}"/>
    <cellStyle name="20 % - Akzent6 7 4 2 3 2_Nucléaire" xfId="10762" xr:uid="{EAEC3297-5337-4754-A8AC-9D3073C48961}"/>
    <cellStyle name="20 % - Akzent6 7 4 2 3 3" xfId="4179" xr:uid="{B3CCDE78-D2D6-4284-9A04-3B6C94474F0A}"/>
    <cellStyle name="20 % - Akzent6 7 4 2 3 4" xfId="4180" xr:uid="{A5E2AF9B-601E-44A7-B2DD-77D03E5DBB87}"/>
    <cellStyle name="20 % - Akzent6 7 4 2 3 5" xfId="4181" xr:uid="{199CDE80-7593-4C9B-87D6-8ABE5E597CCD}"/>
    <cellStyle name="20 % - Akzent6 7 4 2 3_Nucléaire" xfId="10761" xr:uid="{1B706975-2D0C-47FA-9736-DD8B49F7396D}"/>
    <cellStyle name="20 % - Akzent6 7 4 2 4" xfId="4182" xr:uid="{BBDEF10E-1626-4CC0-AD75-068E608397B0}"/>
    <cellStyle name="20 % - Akzent6 7 4 2 4 2" xfId="4183" xr:uid="{939F585F-97DB-492C-8BC9-5FD1F8999BED}"/>
    <cellStyle name="20 % - Akzent6 7 4 2 4 2 2" xfId="4184" xr:uid="{44F65CF9-1CF4-4D39-8059-F276F63F035A}"/>
    <cellStyle name="20 % - Akzent6 7 4 2 4 2 3" xfId="4185" xr:uid="{0A3A335D-B869-454D-94C1-9C971F304DF7}"/>
    <cellStyle name="20 % - Akzent6 7 4 2 4 2 4" xfId="4186" xr:uid="{CADCE2EA-11B7-4102-81D5-7E14E5EF8AC9}"/>
    <cellStyle name="20 % - Akzent6 7 4 2 4 2_Nucléaire" xfId="10764" xr:uid="{E1A87104-F7AA-4CBC-A8C6-E193159A7B7A}"/>
    <cellStyle name="20 % - Akzent6 7 4 2 4 3" xfId="4187" xr:uid="{C8CEA418-8C2C-4E50-B0AE-E584E8AEB865}"/>
    <cellStyle name="20 % - Akzent6 7 4 2 4 4" xfId="4188" xr:uid="{4C9A7B83-F561-42A0-9FAC-71DA8A36248A}"/>
    <cellStyle name="20 % - Akzent6 7 4 2 4 5" xfId="4189" xr:uid="{E0763C54-A401-480C-9490-A1FF4F65CF48}"/>
    <cellStyle name="20 % - Akzent6 7 4 2 4_Nucléaire" xfId="10763" xr:uid="{D766585F-78F4-401D-9F98-420EFE652F60}"/>
    <cellStyle name="20 % - Akzent6 7 4 2 5" xfId="4190" xr:uid="{64FAB6C8-A63E-439C-9D6A-5AC6A8D983F4}"/>
    <cellStyle name="20 % - Akzent6 7 4 2 5 2" xfId="4191" xr:uid="{24405415-2F15-424B-A0CB-376A80741C1F}"/>
    <cellStyle name="20 % - Akzent6 7 4 2 5 3" xfId="4192" xr:uid="{4504E24E-C3A1-46C4-86DF-F8E33DF66F57}"/>
    <cellStyle name="20 % - Akzent6 7 4 2 5 4" xfId="4193" xr:uid="{45FCCEF2-67FB-44BA-B01F-D516A956BA81}"/>
    <cellStyle name="20 % - Akzent6 7 4 2 5_Nucléaire" xfId="10765" xr:uid="{CFC936FF-CE87-4509-861F-D46141235BAC}"/>
    <cellStyle name="20 % - Akzent6 7 4 2 6" xfId="4194" xr:uid="{FBB4399A-D3E6-4FD3-ACFC-6E5A1003AD2E}"/>
    <cellStyle name="20 % - Akzent6 7 4 2 7" xfId="4195" xr:uid="{0CED85B1-6427-4906-A62C-2A78D8DB4511}"/>
    <cellStyle name="20 % - Akzent6 7 4 2 8" xfId="4196" xr:uid="{A0C86390-B2DA-46E4-93C5-7A8D46C72E5A}"/>
    <cellStyle name="20 % - Akzent6 7 4 2_Nucléaire" xfId="10754" xr:uid="{E9309157-89B7-4F8E-B29D-8BCD757A6A26}"/>
    <cellStyle name="20 % - Akzent6 7 4 3" xfId="4197" xr:uid="{097119B9-2829-45B8-9F4F-BFEACDE67870}"/>
    <cellStyle name="20 % - Akzent6 7 4 3 2" xfId="4198" xr:uid="{FC13472F-B8F1-42B2-A02D-F9AF4666C25E}"/>
    <cellStyle name="20 % - Akzent6 7 4 3 2 2" xfId="4199" xr:uid="{8A95860A-7135-49D9-BEF3-C550B29CB643}"/>
    <cellStyle name="20 % - Akzent6 7 4 3 2 2 2" xfId="4200" xr:uid="{CF0B3986-809A-4E0B-9B5B-121FFFB9BC17}"/>
    <cellStyle name="20 % - Akzent6 7 4 3 2 2 3" xfId="4201" xr:uid="{D30E0370-474D-40C9-854D-25471BE660CD}"/>
    <cellStyle name="20 % - Akzent6 7 4 3 2 2 4" xfId="4202" xr:uid="{70082D8A-AA59-46FA-92F8-718E2204930F}"/>
    <cellStyle name="20 % - Akzent6 7 4 3 2 2_Nucléaire" xfId="10768" xr:uid="{8F2D0338-7AF1-40D2-9251-AB094551A4FB}"/>
    <cellStyle name="20 % - Akzent6 7 4 3 2 3" xfId="4203" xr:uid="{02DD8A9A-3BC3-4FE6-AA1B-B3163E6E3248}"/>
    <cellStyle name="20 % - Akzent6 7 4 3 2 4" xfId="4204" xr:uid="{FF1D11D5-5425-4F63-B904-3BBDE2ED2906}"/>
    <cellStyle name="20 % - Akzent6 7 4 3 2 5" xfId="4205" xr:uid="{165445D7-39AD-42F5-9602-9109410A2170}"/>
    <cellStyle name="20 % - Akzent6 7 4 3 2_Nucléaire" xfId="10767" xr:uid="{3E15CBFF-AA75-49C0-9331-665497DC6315}"/>
    <cellStyle name="20 % - Akzent6 7 4 3 3" xfId="4206" xr:uid="{C3324A5C-259A-4C72-AF50-5C5B0885B500}"/>
    <cellStyle name="20 % - Akzent6 7 4 3 3 2" xfId="4207" xr:uid="{CC06D187-3A9E-4FEA-953A-773A082728EB}"/>
    <cellStyle name="20 % - Akzent6 7 4 3 3 2 2" xfId="4208" xr:uid="{F85F4790-E905-406A-A106-2EC5F7C966CB}"/>
    <cellStyle name="20 % - Akzent6 7 4 3 3 2 3" xfId="4209" xr:uid="{F41B7A74-E530-469E-874D-33F2E75A64FB}"/>
    <cellStyle name="20 % - Akzent6 7 4 3 3 2 4" xfId="4210" xr:uid="{FEB12555-2B90-48A2-B212-2149DB849A50}"/>
    <cellStyle name="20 % - Akzent6 7 4 3 3 2_Nucléaire" xfId="10770" xr:uid="{590EE9EB-D31D-4D43-ACD2-BDB6BD668000}"/>
    <cellStyle name="20 % - Akzent6 7 4 3 3 3" xfId="4211" xr:uid="{D0C350D8-D0EC-459F-A151-BF232B07A4B6}"/>
    <cellStyle name="20 % - Akzent6 7 4 3 3 4" xfId="4212" xr:uid="{237F9498-7B1A-4AF9-8855-AE2F5CEFC09A}"/>
    <cellStyle name="20 % - Akzent6 7 4 3 3 5" xfId="4213" xr:uid="{76F8655F-CCAD-4A7A-B3FD-7B62DC6B5F7F}"/>
    <cellStyle name="20 % - Akzent6 7 4 3 3_Nucléaire" xfId="10769" xr:uid="{D6DAFB47-64F2-4040-83CD-B1F10EDDD45A}"/>
    <cellStyle name="20 % - Akzent6 7 4 3 4" xfId="4214" xr:uid="{923319F8-20F6-4EF6-8E60-55A0F9143079}"/>
    <cellStyle name="20 % - Akzent6 7 4 3 4 2" xfId="4215" xr:uid="{0AD0B305-0A13-48D7-A502-BEF21485B932}"/>
    <cellStyle name="20 % - Akzent6 7 4 3 4 3" xfId="4216" xr:uid="{0379ECA7-AB31-4301-9D1D-E9888F37C5A2}"/>
    <cellStyle name="20 % - Akzent6 7 4 3 4 4" xfId="4217" xr:uid="{950C9163-6B62-49F2-8D6D-FAA3C9DFD3C1}"/>
    <cellStyle name="20 % - Akzent6 7 4 3 4_Nucléaire" xfId="10771" xr:uid="{09D92825-D539-4066-938D-AC1499BCCDC8}"/>
    <cellStyle name="20 % - Akzent6 7 4 3 5" xfId="4218" xr:uid="{6D0EC5ED-9CD8-4ABD-B753-3EEAA5B9D2A8}"/>
    <cellStyle name="20 % - Akzent6 7 4 3 6" xfId="4219" xr:uid="{0CD7D02E-ABF6-49AE-BC70-C5BCE763D475}"/>
    <cellStyle name="20 % - Akzent6 7 4 3 7" xfId="4220" xr:uid="{050A2806-5CDC-40F2-9F92-3E03E7C0924E}"/>
    <cellStyle name="20 % - Akzent6 7 4 3_Nucléaire" xfId="10766" xr:uid="{2C1A94B6-69DA-404D-B35C-BCA2D0D3C79D}"/>
    <cellStyle name="20 % - Akzent6 7 4 4" xfId="4221" xr:uid="{69C0A361-C6DA-4197-B233-4DE8BCE3B0D3}"/>
    <cellStyle name="20 % - Akzent6 7 4 4 2" xfId="4222" xr:uid="{7FA06878-BB78-4803-A0F2-226E05796DED}"/>
    <cellStyle name="20 % - Akzent6 7 4 4 2 2" xfId="4223" xr:uid="{F25DD722-6E78-44A5-BC7B-5568E588574A}"/>
    <cellStyle name="20 % - Akzent6 7 4 4 2 3" xfId="4224" xr:uid="{37EBC644-C5EA-4485-81B4-FB447C204078}"/>
    <cellStyle name="20 % - Akzent6 7 4 4 2 4" xfId="4225" xr:uid="{92E8B3F2-4C29-4E6B-8175-EEAF1D9578DA}"/>
    <cellStyle name="20 % - Akzent6 7 4 4 2_Nucléaire" xfId="10773" xr:uid="{17062D62-9B30-431F-85B7-F0F3D8688039}"/>
    <cellStyle name="20 % - Akzent6 7 4 4 3" xfId="4226" xr:uid="{9326A11C-A11F-450F-8EE2-DBFF1B8C8EED}"/>
    <cellStyle name="20 % - Akzent6 7 4 4 4" xfId="4227" xr:uid="{B7FB4918-E318-4682-9421-1A4F87077860}"/>
    <cellStyle name="20 % - Akzent6 7 4 4 5" xfId="4228" xr:uid="{DF25743B-FB6B-46F3-B487-5122C0C76575}"/>
    <cellStyle name="20 % - Akzent6 7 4 4_Nucléaire" xfId="10772" xr:uid="{28BD7F24-70AA-41B5-8A7B-43A32D6CA812}"/>
    <cellStyle name="20 % - Akzent6 7 4 5" xfId="4229" xr:uid="{9B9C030C-69A1-4F39-9B77-350A6BCF9C45}"/>
    <cellStyle name="20 % - Akzent6 7 4 5 2" xfId="4230" xr:uid="{770E16AD-7229-4562-B830-01EA34A54E0A}"/>
    <cellStyle name="20 % - Akzent6 7 4 5 2 2" xfId="4231" xr:uid="{1DBE7027-F338-4A0E-A8FC-2C6B8133C52F}"/>
    <cellStyle name="20 % - Akzent6 7 4 5 2 3" xfId="4232" xr:uid="{A329A15B-B254-4BE7-AC9B-B9601D0A19A0}"/>
    <cellStyle name="20 % - Akzent6 7 4 5 2 4" xfId="4233" xr:uid="{5C38B80D-CF0E-444B-9D2D-0EFC6FF7AF99}"/>
    <cellStyle name="20 % - Akzent6 7 4 5 2_Nucléaire" xfId="10775" xr:uid="{A79A1048-D687-45AE-B1E8-9EB1C6ED7249}"/>
    <cellStyle name="20 % - Akzent6 7 4 5 3" xfId="4234" xr:uid="{7E9BBDEB-536A-4A0B-BBA3-2480D9CCE60E}"/>
    <cellStyle name="20 % - Akzent6 7 4 5 4" xfId="4235" xr:uid="{E515EBEC-A787-45DB-86FF-2CBA0FDD9FEF}"/>
    <cellStyle name="20 % - Akzent6 7 4 5 5" xfId="4236" xr:uid="{ECCBF5FE-8898-4F99-A02A-8F068B27BAE0}"/>
    <cellStyle name="20 % - Akzent6 7 4 5_Nucléaire" xfId="10774" xr:uid="{9CE20357-CFEB-408A-B6CE-8EF6BF38B0F8}"/>
    <cellStyle name="20 % - Akzent6 7 4 6" xfId="4237" xr:uid="{529BA198-6AD0-4925-9DF4-821CCCB38781}"/>
    <cellStyle name="20 % - Akzent6 7 4 6 2" xfId="4238" xr:uid="{5FCA0772-6EAE-476A-972D-6F2B34F5AED0}"/>
    <cellStyle name="20 % - Akzent6 7 4 6 3" xfId="4239" xr:uid="{5BBB2840-5889-4DD9-BDEC-CA5FE563DD48}"/>
    <cellStyle name="20 % - Akzent6 7 4 6 4" xfId="4240" xr:uid="{AB713B45-F056-4CB5-81E4-28BB1F94CA53}"/>
    <cellStyle name="20 % - Akzent6 7 4 6_Nucléaire" xfId="10776" xr:uid="{3BB89223-C1FE-497A-950A-15780BB06736}"/>
    <cellStyle name="20 % - Akzent6 7 4 7" xfId="4241" xr:uid="{4985C023-0DB0-4650-8488-9733DE85DC98}"/>
    <cellStyle name="20 % - Akzent6 7 4 8" xfId="4242" xr:uid="{0DAEA06B-CEC4-4453-8C75-02B81B1DA3CF}"/>
    <cellStyle name="20 % - Akzent6 7 4 9" xfId="4243" xr:uid="{285DE777-D40B-4F7B-862B-FB6C1DD445D1}"/>
    <cellStyle name="20 % - Akzent6 7 4_Nucléaire" xfId="10753" xr:uid="{D0D8672B-A9F8-41AA-AD99-61BA4F00F3D3}"/>
    <cellStyle name="20 % - Akzent6 7 5" xfId="4244" xr:uid="{BE02FD56-4422-4DD8-9AFE-232B53424C45}"/>
    <cellStyle name="20 % - Akzent6 7 5 2" xfId="4245" xr:uid="{7901C139-C81E-4B75-89F0-C3D996C6BD2D}"/>
    <cellStyle name="20 % - Akzent6 7 5 2 2" xfId="4246" xr:uid="{A4C4A0A3-0B71-4013-9F9A-6617A3361844}"/>
    <cellStyle name="20 % - Akzent6 7 5 2_Nucléaire" xfId="10778" xr:uid="{919DB94B-3A8D-46BF-9A17-D7A8653B6DA8}"/>
    <cellStyle name="20 % - Akzent6 7 5 3" xfId="4247" xr:uid="{FA0721B9-F54D-4E92-80C7-E0D66232522F}"/>
    <cellStyle name="20 % - Akzent6 7 5_Nucléaire" xfId="10777" xr:uid="{9BA6FA1A-1027-4967-962D-D826CF1655AE}"/>
    <cellStyle name="20 % - Akzent6 7 6" xfId="4248" xr:uid="{78A7567B-95F3-4FB2-92C3-C6187338AEE0}"/>
    <cellStyle name="20 % - Akzent6 7 6 2" xfId="4249" xr:uid="{96D35BE4-4541-41BA-8BD1-28A642EC22E5}"/>
    <cellStyle name="20 % - Akzent6 7 6 2 2" xfId="4250" xr:uid="{0EA669E4-4D7F-4DA2-9926-9E60A4F259DE}"/>
    <cellStyle name="20 % - Akzent6 7 6 2_Nucléaire" xfId="10780" xr:uid="{AD957227-D3D1-4498-B4E8-E9959355DD39}"/>
    <cellStyle name="20 % - Akzent6 7 6 3" xfId="4251" xr:uid="{F8919323-097B-43EC-A2AC-D01F708F4532}"/>
    <cellStyle name="20 % - Akzent6 7 6_Nucléaire" xfId="10779" xr:uid="{962CC9DC-8852-4A61-BF06-93510F18D3EE}"/>
    <cellStyle name="20 % - Akzent6 7 7" xfId="4252" xr:uid="{0DFD0B10-91EA-4010-A9AC-F5C020CE0BEB}"/>
    <cellStyle name="20 % - Akzent6 7 7 2" xfId="4253" xr:uid="{D634CB54-9769-4950-8637-336A2CF357E4}"/>
    <cellStyle name="20 % - Akzent6 7 7_Nucléaire" xfId="10781" xr:uid="{21109A0C-5A1C-4FE2-B669-D231758CC6CA}"/>
    <cellStyle name="20 % - Akzent6 7 8" xfId="4254" xr:uid="{84F89537-B9D1-447A-A073-4C7732925144}"/>
    <cellStyle name="20 % - Akzent6 7 9" xfId="4255" xr:uid="{49C37078-2EE1-4985-A527-F6857090C4D6}"/>
    <cellStyle name="20 % - Akzent6 7_Nucléaire" xfId="10731" xr:uid="{699E80AD-BA71-4F02-98F3-A1293CBB340B}"/>
    <cellStyle name="20 % - Akzent6 8" xfId="4256" xr:uid="{7FE6BF0D-1135-4F67-B016-1641C16A8E4F}"/>
    <cellStyle name="20 % - Akzent6 8 2" xfId="4257" xr:uid="{D338C82D-ED88-4504-AB7D-D89843BA1FE0}"/>
    <cellStyle name="20 % - Akzent6 8 2 2" xfId="4258" xr:uid="{116AC2AB-40BB-4927-840E-6905182C90E3}"/>
    <cellStyle name="20 % - Akzent6 8 2 2 2" xfId="4259" xr:uid="{81F9442D-2F92-4045-8CA7-EB6645A5C65A}"/>
    <cellStyle name="20 % - Akzent6 8 2 2 2 2" xfId="4260" xr:uid="{D6585F91-4AAF-4E1E-A1BD-226C53666153}"/>
    <cellStyle name="20 % - Akzent6 8 2 2 2_Nucléaire" xfId="10785" xr:uid="{775D7E5A-8AC5-40A6-83BA-9E94661CE1A5}"/>
    <cellStyle name="20 % - Akzent6 8 2 2 3" xfId="4261" xr:uid="{CE086F3F-C66A-417B-8BE0-FF565F1A98E8}"/>
    <cellStyle name="20 % - Akzent6 8 2 2 4" xfId="4262" xr:uid="{9AF61A3B-A0B4-4D56-B05C-10A98C93D446}"/>
    <cellStyle name="20 % - Akzent6 8 2 2 5" xfId="4263" xr:uid="{B2B70923-92FC-485F-9050-C652C9A7D948}"/>
    <cellStyle name="20 % - Akzent6 8 2 2 5 2" xfId="4264" xr:uid="{FF3E48CE-E8A6-401B-8BAF-FDFA5542F240}"/>
    <cellStyle name="20 % - Akzent6 8 2 2 5_Nucléaire" xfId="10786" xr:uid="{59075FB0-486F-4BAD-9BD3-68ABCA596A5D}"/>
    <cellStyle name="20 % - Akzent6 8 2 2_Nucléaire" xfId="10784" xr:uid="{F758766B-3746-4699-AA00-5D6F37F1076F}"/>
    <cellStyle name="20 % - Akzent6 8 2 3" xfId="4265" xr:uid="{C172E371-710E-4B13-8C27-C2B5352BA5A8}"/>
    <cellStyle name="20 % - Akzent6 8 2 3 2" xfId="4266" xr:uid="{E1AEF07E-AF6C-405C-8F47-5DABA43631D9}"/>
    <cellStyle name="20 % - Akzent6 8 2 3 2 2" xfId="4267" xr:uid="{40FB1ABA-299A-4E0E-98C9-73DA86876120}"/>
    <cellStyle name="20 % - Akzent6 8 2 3 2_Nucléaire" xfId="10788" xr:uid="{80D3CBE8-4126-4E39-A420-F7D0F0865E0A}"/>
    <cellStyle name="20 % - Akzent6 8 2 3 3" xfId="4268" xr:uid="{2937AA1F-BA08-4C2F-B186-3E587B8E8BBD}"/>
    <cellStyle name="20 % - Akzent6 8 2 3_Nucléaire" xfId="10787" xr:uid="{F479018A-F831-42AF-9BB9-1C203B943EF0}"/>
    <cellStyle name="20 % - Akzent6 8 2 4" xfId="4269" xr:uid="{C4830ECC-6A2C-4BA8-A201-A8DC6E065CC6}"/>
    <cellStyle name="20 % - Akzent6 8 2 4 2" xfId="4270" xr:uid="{BFF1C2DC-DC4D-4334-B644-44369AC14F94}"/>
    <cellStyle name="20 % - Akzent6 8 2 4_Nucléaire" xfId="10789" xr:uid="{C7939564-36B4-4544-BCD3-926A07143071}"/>
    <cellStyle name="20 % - Akzent6 8 2 5" xfId="4271" xr:uid="{E0ACE502-6E6C-4B54-95A0-74AEA67465ED}"/>
    <cellStyle name="20 % - Akzent6 8 2 6" xfId="4272" xr:uid="{08BF1842-6CCF-44C3-B835-A4E6CFEB091B}"/>
    <cellStyle name="20 % - Akzent6 8 2 7" xfId="4273" xr:uid="{E6662FF6-C991-4333-B396-61C265A0C462}"/>
    <cellStyle name="20 % - Akzent6 8 2 7 2" xfId="4274" xr:uid="{D25C2269-C235-4B3C-8084-EC6973B63F92}"/>
    <cellStyle name="20 % - Akzent6 8 2 7_Nucléaire" xfId="10790" xr:uid="{FAA1B0F0-9A19-4956-BB87-8FF6BD22A1D9}"/>
    <cellStyle name="20 % - Akzent6 8 2_Nucléaire" xfId="10783" xr:uid="{FE973E10-98C1-4671-9446-EC6B846A31D0}"/>
    <cellStyle name="20 % - Akzent6 8 3" xfId="4275" xr:uid="{975E77DF-3533-44F7-890B-EF609FA1EDA4}"/>
    <cellStyle name="20 % - Akzent6 8 3 2" xfId="4276" xr:uid="{2E8F0378-D9E3-4146-BFD4-962888C50D99}"/>
    <cellStyle name="20 % - Akzent6 8 3 2 2" xfId="4277" xr:uid="{27DDD836-3BA5-453A-A581-65D2C597892D}"/>
    <cellStyle name="20 % - Akzent6 8 3 2 2 2" xfId="4278" xr:uid="{70B8FBFD-F1A4-48AD-B746-2AD45CA66D35}"/>
    <cellStyle name="20 % - Akzent6 8 3 2 2 2 2" xfId="4279" xr:uid="{39F28828-62BD-42B6-B9F6-96EC55E2A82B}"/>
    <cellStyle name="20 % - Akzent6 8 3 2 2 2 2 2" xfId="4280" xr:uid="{2A191824-3A58-4A80-862E-312B0324C74B}"/>
    <cellStyle name="20 % - Akzent6 8 3 2 2 2 2 3" xfId="4281" xr:uid="{1B7E1335-3022-4425-AB4E-8A5A8B39B61C}"/>
    <cellStyle name="20 % - Akzent6 8 3 2 2 2 2 4" xfId="4282" xr:uid="{3C8C9BB9-9D10-4EFB-ABB7-FBCBFF941A28}"/>
    <cellStyle name="20 % - Akzent6 8 3 2 2 2 2_Nucléaire" xfId="10795" xr:uid="{6C8E6FD4-F895-4A5C-9BB3-35B8DD03A0CC}"/>
    <cellStyle name="20 % - Akzent6 8 3 2 2 2 3" xfId="4283" xr:uid="{4C5224D5-AC1F-4E09-B648-1231EFF8D978}"/>
    <cellStyle name="20 % - Akzent6 8 3 2 2 2 4" xfId="4284" xr:uid="{C72E411D-1268-4CB6-AD4A-7CC28652921F}"/>
    <cellStyle name="20 % - Akzent6 8 3 2 2 2 5" xfId="4285" xr:uid="{A81845D0-7E95-4667-A65A-A7D511687509}"/>
    <cellStyle name="20 % - Akzent6 8 3 2 2 2_Nucléaire" xfId="10794" xr:uid="{5740B7E8-3057-42F5-A5E9-BCE66460A6AB}"/>
    <cellStyle name="20 % - Akzent6 8 3 2 2 3" xfId="4286" xr:uid="{4B80341F-089F-4BBD-A3A8-25C68F92AE3A}"/>
    <cellStyle name="20 % - Akzent6 8 3 2 2 3 2" xfId="4287" xr:uid="{DD1E978D-5D1E-4E2F-BE83-5B74287C3B5C}"/>
    <cellStyle name="20 % - Akzent6 8 3 2 2 3 2 2" xfId="4288" xr:uid="{73835098-11CE-4051-8502-F6C79B99AEA8}"/>
    <cellStyle name="20 % - Akzent6 8 3 2 2 3 2 3" xfId="4289" xr:uid="{4BBFA081-77E2-4DC9-B7F9-EE1149ADD8C0}"/>
    <cellStyle name="20 % - Akzent6 8 3 2 2 3 2 4" xfId="4290" xr:uid="{FB67D602-1761-450B-A492-01793EBE986A}"/>
    <cellStyle name="20 % - Akzent6 8 3 2 2 3 2_Nucléaire" xfId="10797" xr:uid="{65593296-DE0F-4214-AFBE-33B7B3C61D8B}"/>
    <cellStyle name="20 % - Akzent6 8 3 2 2 3 3" xfId="4291" xr:uid="{28D2AAE2-7D56-4219-B54F-48E722F74A2B}"/>
    <cellStyle name="20 % - Akzent6 8 3 2 2 3 4" xfId="4292" xr:uid="{F159E084-99E8-4E14-9A20-18B0FEE301CB}"/>
    <cellStyle name="20 % - Akzent6 8 3 2 2 3 5" xfId="4293" xr:uid="{1B369A9C-30ED-443A-A169-BDF00FE35F12}"/>
    <cellStyle name="20 % - Akzent6 8 3 2 2 3_Nucléaire" xfId="10796" xr:uid="{A73A902E-A86C-46B9-AA35-515E3F68CC76}"/>
    <cellStyle name="20 % - Akzent6 8 3 2 2 4" xfId="4294" xr:uid="{B5D97981-1625-4E69-BBEF-65A680655AD6}"/>
    <cellStyle name="20 % - Akzent6 8 3 2 2 4 2" xfId="4295" xr:uid="{67B4B473-6E3E-41D7-9F10-16F5AC852D22}"/>
    <cellStyle name="20 % - Akzent6 8 3 2 2 4 3" xfId="4296" xr:uid="{7107E1D2-0AF3-477C-BCA3-ECB94431E9A9}"/>
    <cellStyle name="20 % - Akzent6 8 3 2 2 4 4" xfId="4297" xr:uid="{8D0F310C-E71F-4EFD-9C42-1E96C3B3DE88}"/>
    <cellStyle name="20 % - Akzent6 8 3 2 2 4_Nucléaire" xfId="10798" xr:uid="{6B53DD92-C672-4D64-89A3-E0B2DECAFB2D}"/>
    <cellStyle name="20 % - Akzent6 8 3 2 2 5" xfId="4298" xr:uid="{2CAF0681-25FA-4EA1-B6EF-CDC28EA289B8}"/>
    <cellStyle name="20 % - Akzent6 8 3 2 2 6" xfId="4299" xr:uid="{F4DA29DE-C2C2-4E9C-BBB7-7EC37DB052B4}"/>
    <cellStyle name="20 % - Akzent6 8 3 2 2 7" xfId="4300" xr:uid="{C809E6D7-1CB5-49FB-8667-3BE66C39672E}"/>
    <cellStyle name="20 % - Akzent6 8 3 2 2_Nucléaire" xfId="10793" xr:uid="{196EECCB-93F1-4E34-B386-C3A5F0C3E16E}"/>
    <cellStyle name="20 % - Akzent6 8 3 2 3" xfId="4301" xr:uid="{4AA8A4E1-4E92-43D0-8C9A-7E593A09550F}"/>
    <cellStyle name="20 % - Akzent6 8 3 2 3 2" xfId="4302" xr:uid="{D4AAC73E-91FF-4513-B288-4D4D7C2228D9}"/>
    <cellStyle name="20 % - Akzent6 8 3 2 3 2 2" xfId="4303" xr:uid="{29253B0D-156A-4571-A847-FCFA2BBF2DBD}"/>
    <cellStyle name="20 % - Akzent6 8 3 2 3 2 3" xfId="4304" xr:uid="{A32158AF-28DB-4ECA-B8A5-64F1D264186B}"/>
    <cellStyle name="20 % - Akzent6 8 3 2 3 2 4" xfId="4305" xr:uid="{FE9B07A3-F094-482D-8F9F-EC21F32D78B4}"/>
    <cellStyle name="20 % - Akzent6 8 3 2 3 2_Nucléaire" xfId="10800" xr:uid="{4EDC3415-FC2B-490A-AA8B-656734BC527D}"/>
    <cellStyle name="20 % - Akzent6 8 3 2 3 3" xfId="4306" xr:uid="{AE96896E-E7D0-4F89-A253-D30AC674C26C}"/>
    <cellStyle name="20 % - Akzent6 8 3 2 3 4" xfId="4307" xr:uid="{87C7F732-01B8-4295-BA0E-4FFBB6429B0D}"/>
    <cellStyle name="20 % - Akzent6 8 3 2 3 5" xfId="4308" xr:uid="{DCEA5DAF-E225-4C49-BE86-1B41859BF3C1}"/>
    <cellStyle name="20 % - Akzent6 8 3 2 3_Nucléaire" xfId="10799" xr:uid="{02A7B6C6-CE53-4BDD-B635-53AED0170727}"/>
    <cellStyle name="20 % - Akzent6 8 3 2 4" xfId="4309" xr:uid="{6EC8B025-CDD5-4139-9D66-095DAD8ECC9C}"/>
    <cellStyle name="20 % - Akzent6 8 3 2 4 2" xfId="4310" xr:uid="{3F09832C-3EDA-4155-90FF-3ED20F4F8F44}"/>
    <cellStyle name="20 % - Akzent6 8 3 2 4 2 2" xfId="4311" xr:uid="{CACECA95-34F8-497F-9823-81F32DB03AEA}"/>
    <cellStyle name="20 % - Akzent6 8 3 2 4 2 3" xfId="4312" xr:uid="{CCA5C4A1-03EF-4F7D-BC17-29329CAD46B2}"/>
    <cellStyle name="20 % - Akzent6 8 3 2 4 2 4" xfId="4313" xr:uid="{BB081E63-A240-4921-91AC-22532040D9C4}"/>
    <cellStyle name="20 % - Akzent6 8 3 2 4 2_Nucléaire" xfId="10802" xr:uid="{9479A971-8A21-4EC4-B060-25A7A209FA0B}"/>
    <cellStyle name="20 % - Akzent6 8 3 2 4 3" xfId="4314" xr:uid="{ECA596E8-110A-47DE-8255-A08502946657}"/>
    <cellStyle name="20 % - Akzent6 8 3 2 4 4" xfId="4315" xr:uid="{DC4F0D8F-1A8C-431D-B421-608D9A385CCA}"/>
    <cellStyle name="20 % - Akzent6 8 3 2 4 5" xfId="4316" xr:uid="{C49AA72C-1EFD-4ED7-8729-FBEAF9F8809A}"/>
    <cellStyle name="20 % - Akzent6 8 3 2 4_Nucléaire" xfId="10801" xr:uid="{4F599004-345A-440A-A10F-1A042783B369}"/>
    <cellStyle name="20 % - Akzent6 8 3 2 5" xfId="4317" xr:uid="{16941680-5F73-4702-805A-174D76C9F588}"/>
    <cellStyle name="20 % - Akzent6 8 3 2 5 2" xfId="4318" xr:uid="{7B3F2B4B-9294-4283-82A5-72DC49ADBE73}"/>
    <cellStyle name="20 % - Akzent6 8 3 2 5 3" xfId="4319" xr:uid="{E947834B-4D95-4B45-ADDF-F357010DD685}"/>
    <cellStyle name="20 % - Akzent6 8 3 2 5 4" xfId="4320" xr:uid="{54D76EAE-3D27-4025-A975-C83604BAC351}"/>
    <cellStyle name="20 % - Akzent6 8 3 2 5_Nucléaire" xfId="10803" xr:uid="{DA703934-518C-42F9-A3C6-D3B10C4BD698}"/>
    <cellStyle name="20 % - Akzent6 8 3 2 6" xfId="4321" xr:uid="{82F92802-8DE7-4698-B602-D6E810BC533A}"/>
    <cellStyle name="20 % - Akzent6 8 3 2 7" xfId="4322" xr:uid="{E1814B5B-86E9-4C2B-8AF3-21FA65F3B2FE}"/>
    <cellStyle name="20 % - Akzent6 8 3 2 8" xfId="4323" xr:uid="{79ABF21F-7896-4D11-8129-B7504DDF941F}"/>
    <cellStyle name="20 % - Akzent6 8 3 2_Nucléaire" xfId="10792" xr:uid="{2E315FB8-8C3F-4B1C-ACAA-BC9218FBF350}"/>
    <cellStyle name="20 % - Akzent6 8 3 3" xfId="4324" xr:uid="{7441CB54-3D69-44A7-818F-6950F59A5DE3}"/>
    <cellStyle name="20 % - Akzent6 8 3 3 2" xfId="4325" xr:uid="{A99E9C69-9B58-4210-AE66-F48CB5475252}"/>
    <cellStyle name="20 % - Akzent6 8 3 3 2 2" xfId="4326" xr:uid="{42338FBA-F142-4460-B041-1C39A5C3B9BB}"/>
    <cellStyle name="20 % - Akzent6 8 3 3 2 2 2" xfId="4327" xr:uid="{F02C4C97-A7D7-4663-8400-057FA33CFBF3}"/>
    <cellStyle name="20 % - Akzent6 8 3 3 2 2 3" xfId="4328" xr:uid="{153F32FC-F25D-4CA7-83EC-A5E64DA3B10B}"/>
    <cellStyle name="20 % - Akzent6 8 3 3 2 2 4" xfId="4329" xr:uid="{086213A5-7569-44CE-A8DA-9904721A77D9}"/>
    <cellStyle name="20 % - Akzent6 8 3 3 2 2_Nucléaire" xfId="10806" xr:uid="{6BDDC824-D8CB-4687-8E72-6D96611A4C56}"/>
    <cellStyle name="20 % - Akzent6 8 3 3 2 3" xfId="4330" xr:uid="{E8853C4D-17C0-4B12-AD90-3E466BC852E2}"/>
    <cellStyle name="20 % - Akzent6 8 3 3 2 4" xfId="4331" xr:uid="{398E6405-B4D8-4274-90A6-FF4EA1CAF70B}"/>
    <cellStyle name="20 % - Akzent6 8 3 3 2 5" xfId="4332" xr:uid="{12B044B7-7501-405D-B381-3AF24F4001A0}"/>
    <cellStyle name="20 % - Akzent6 8 3 3 2_Nucléaire" xfId="10805" xr:uid="{06D944B1-2629-4DAD-8D68-B9FE81F509CE}"/>
    <cellStyle name="20 % - Akzent6 8 3 3 3" xfId="4333" xr:uid="{299744E5-0016-4EF2-BE4B-E07466B50083}"/>
    <cellStyle name="20 % - Akzent6 8 3 3 3 2" xfId="4334" xr:uid="{1251D564-1B08-45C4-9DD7-86CCD9065068}"/>
    <cellStyle name="20 % - Akzent6 8 3 3 3 2 2" xfId="4335" xr:uid="{DECA4E22-C718-4A5B-B8F5-6FD367D786C8}"/>
    <cellStyle name="20 % - Akzent6 8 3 3 3 2 3" xfId="4336" xr:uid="{230450A0-0ED3-48A5-AE4E-7EBAD0626BA9}"/>
    <cellStyle name="20 % - Akzent6 8 3 3 3 2 4" xfId="4337" xr:uid="{34E69D36-A2BF-45F1-9068-8E6380B629AC}"/>
    <cellStyle name="20 % - Akzent6 8 3 3 3 2_Nucléaire" xfId="10808" xr:uid="{77AF8551-9088-4444-83A7-FBC5FC27F7F4}"/>
    <cellStyle name="20 % - Akzent6 8 3 3 3 3" xfId="4338" xr:uid="{D4183A95-C9FF-42F5-8CE3-17B5FC2F6952}"/>
    <cellStyle name="20 % - Akzent6 8 3 3 3 4" xfId="4339" xr:uid="{53B9DD6C-8AFD-4398-9CB4-1AAA47CC1EB9}"/>
    <cellStyle name="20 % - Akzent6 8 3 3 3 5" xfId="4340" xr:uid="{9DAA405D-CE72-4101-96F3-3ED9844DBB7A}"/>
    <cellStyle name="20 % - Akzent6 8 3 3 3_Nucléaire" xfId="10807" xr:uid="{E8873FA5-3C9B-46DD-8517-1D064542870E}"/>
    <cellStyle name="20 % - Akzent6 8 3 3 4" xfId="4341" xr:uid="{5C1A5C2E-EBAD-483B-94E5-A10FF11A36BD}"/>
    <cellStyle name="20 % - Akzent6 8 3 3 4 2" xfId="4342" xr:uid="{E29A37B8-28C9-49A9-8DAA-BFA07C5F1EEA}"/>
    <cellStyle name="20 % - Akzent6 8 3 3 4 3" xfId="4343" xr:uid="{40720F94-F1BF-4985-8BD6-6F8C71276EEF}"/>
    <cellStyle name="20 % - Akzent6 8 3 3 4 4" xfId="4344" xr:uid="{8D97A532-C628-4597-AFC9-9C4505302693}"/>
    <cellStyle name="20 % - Akzent6 8 3 3 4_Nucléaire" xfId="10809" xr:uid="{E669D8A0-BA4C-4568-AD12-5A3E2BEBD959}"/>
    <cellStyle name="20 % - Akzent6 8 3 3 5" xfId="4345" xr:uid="{8F16D9BC-F8D7-41A4-B02D-3E13F3E7EBBD}"/>
    <cellStyle name="20 % - Akzent6 8 3 3 6" xfId="4346" xr:uid="{A12D474E-DBB9-464D-B598-4B9827AA47FF}"/>
    <cellStyle name="20 % - Akzent6 8 3 3 7" xfId="4347" xr:uid="{28E5B0FC-137C-457D-ACA7-31753CE9593B}"/>
    <cellStyle name="20 % - Akzent6 8 3 3_Nucléaire" xfId="10804" xr:uid="{2FCC0CE0-FE0B-45DB-92A6-49A246D094DC}"/>
    <cellStyle name="20 % - Akzent6 8 3 4" xfId="4348" xr:uid="{AB1F48B8-1B5F-4D01-816D-91C92975452B}"/>
    <cellStyle name="20 % - Akzent6 8 3 4 2" xfId="4349" xr:uid="{EB7957F2-A9E7-4DC2-AF51-8D3BF32CE7B7}"/>
    <cellStyle name="20 % - Akzent6 8 3 4 2 2" xfId="4350" xr:uid="{31B1D4FA-B734-4F95-B5E1-F53D11E5E183}"/>
    <cellStyle name="20 % - Akzent6 8 3 4 2 3" xfId="4351" xr:uid="{707B2533-852D-4388-B8EF-2970760738DA}"/>
    <cellStyle name="20 % - Akzent6 8 3 4 2 4" xfId="4352" xr:uid="{AF993960-CC33-456F-B273-86ADC764E33E}"/>
    <cellStyle name="20 % - Akzent6 8 3 4 2_Nucléaire" xfId="10811" xr:uid="{25FA05F6-645A-4172-91F6-ECC32CAD76D5}"/>
    <cellStyle name="20 % - Akzent6 8 3 4 3" xfId="4353" xr:uid="{E8A46E57-9FF0-4A69-B535-D506CDD44164}"/>
    <cellStyle name="20 % - Akzent6 8 3 4 4" xfId="4354" xr:uid="{92808348-914A-483D-9343-7BEB09B57941}"/>
    <cellStyle name="20 % - Akzent6 8 3 4 5" xfId="4355" xr:uid="{EBB582FE-678E-4DCD-B06C-7244101ECF81}"/>
    <cellStyle name="20 % - Akzent6 8 3 4_Nucléaire" xfId="10810" xr:uid="{53F18D78-71F3-4396-9134-8906DAB1B361}"/>
    <cellStyle name="20 % - Akzent6 8 3 5" xfId="4356" xr:uid="{406163E1-849B-4817-ABC8-D24BDFC8A518}"/>
    <cellStyle name="20 % - Akzent6 8 3 5 2" xfId="4357" xr:uid="{2E014B04-72A5-4DB6-8BED-F97EFA54D4F2}"/>
    <cellStyle name="20 % - Akzent6 8 3 5 2 2" xfId="4358" xr:uid="{2CBC87E7-5B9C-4745-8999-B10D6D94CE14}"/>
    <cellStyle name="20 % - Akzent6 8 3 5 2 3" xfId="4359" xr:uid="{7E591B1C-AD2C-4DFD-91A8-B9D0A6A32504}"/>
    <cellStyle name="20 % - Akzent6 8 3 5 2 4" xfId="4360" xr:uid="{1EDCF5CD-3C63-4A4B-A4F3-3DE742168844}"/>
    <cellStyle name="20 % - Akzent6 8 3 5 2_Nucléaire" xfId="10813" xr:uid="{7818E254-EE3B-4967-8758-5CB7C69A5D5E}"/>
    <cellStyle name="20 % - Akzent6 8 3 5 3" xfId="4361" xr:uid="{9580A5D0-F5DE-4D34-8A8C-2068F4EE1B7B}"/>
    <cellStyle name="20 % - Akzent6 8 3 5 4" xfId="4362" xr:uid="{0AA093D3-0C4E-403E-856D-0245A5BC3ADE}"/>
    <cellStyle name="20 % - Akzent6 8 3 5 5" xfId="4363" xr:uid="{F5BE2702-BCB8-443C-B9C3-A82F104F3C13}"/>
    <cellStyle name="20 % - Akzent6 8 3 5_Nucléaire" xfId="10812" xr:uid="{DED9A357-82B7-48CE-93A0-3669131B176C}"/>
    <cellStyle name="20 % - Akzent6 8 3 6" xfId="4364" xr:uid="{ACA298B4-91FE-4CCC-A12F-919433E6B752}"/>
    <cellStyle name="20 % - Akzent6 8 3 6 2" xfId="4365" xr:uid="{E067D387-D352-4356-8FBD-6623E813EBD0}"/>
    <cellStyle name="20 % - Akzent6 8 3 6 3" xfId="4366" xr:uid="{9754AC23-DCBF-47F0-AEFE-67D6CF49FEFA}"/>
    <cellStyle name="20 % - Akzent6 8 3 6 4" xfId="4367" xr:uid="{8442FCE7-637B-4672-8B27-AAC5DA196362}"/>
    <cellStyle name="20 % - Akzent6 8 3 6_Nucléaire" xfId="10814" xr:uid="{725BF67A-4D53-49A5-930A-50165F145912}"/>
    <cellStyle name="20 % - Akzent6 8 3 7" xfId="4368" xr:uid="{857C6A7D-6FDE-4403-AEBE-4CACBAA50FA4}"/>
    <cellStyle name="20 % - Akzent6 8 3 8" xfId="4369" xr:uid="{8D4ECB32-9AE6-4F40-8F43-67C992785C55}"/>
    <cellStyle name="20 % - Akzent6 8 3 9" xfId="4370" xr:uid="{FB9D8368-E322-4BF3-8E5D-249222F250BF}"/>
    <cellStyle name="20 % - Akzent6 8 3_Nucléaire" xfId="10791" xr:uid="{4C83B790-5E96-4427-8B6A-A137CBBBC8A5}"/>
    <cellStyle name="20 % - Akzent6 8 4" xfId="4371" xr:uid="{6DFF596D-CDDD-4CEC-930B-5200F124ED54}"/>
    <cellStyle name="20 % - Akzent6 8 4 2" xfId="4372" xr:uid="{B46596E4-1ACF-46E9-926C-660DB539EFE7}"/>
    <cellStyle name="20 % - Akzent6 8 4 2 2" xfId="4373" xr:uid="{B640875A-853F-4F87-9229-2CD956F365F3}"/>
    <cellStyle name="20 % - Akzent6 8 4 2_Nucléaire" xfId="10816" xr:uid="{2613619D-4737-4B02-A20D-9B9E1925BF1B}"/>
    <cellStyle name="20 % - Akzent6 8 4 3" xfId="4374" xr:uid="{E765DE57-AF26-4BE9-996A-0434828D25BC}"/>
    <cellStyle name="20 % - Akzent6 8 4_Nucléaire" xfId="10815" xr:uid="{2D724B7D-97A2-447A-A091-0637F89967B3}"/>
    <cellStyle name="20 % - Akzent6 8 5" xfId="4375" xr:uid="{B5623023-39CC-4B65-9B26-9B534E7C1A19}"/>
    <cellStyle name="20 % - Akzent6 8 5 2" xfId="4376" xr:uid="{9AB8600D-0840-4F05-B263-BB8EE7BABE0D}"/>
    <cellStyle name="20 % - Akzent6 8 5 2 2" xfId="4377" xr:uid="{43CA22C1-63F5-414F-BA98-31D7AF47D1CC}"/>
    <cellStyle name="20 % - Akzent6 8 5 2_Nucléaire" xfId="10818" xr:uid="{9E5B6515-BD9A-4CCB-9ADD-1D8C262BD3A6}"/>
    <cellStyle name="20 % - Akzent6 8 5 3" xfId="4378" xr:uid="{7061FD4A-7386-4AA0-828D-E7AB84824E21}"/>
    <cellStyle name="20 % - Akzent6 8 5_Nucléaire" xfId="10817" xr:uid="{85E2620C-DB5A-4484-9F03-AB3DFD95F1D2}"/>
    <cellStyle name="20 % - Akzent6 8 6" xfId="4379" xr:uid="{57F29117-6BF9-4D8C-95E1-A0DEDB285365}"/>
    <cellStyle name="20 % - Akzent6 8 6 2" xfId="4380" xr:uid="{A2F1E4E4-1400-4C9E-8728-357E171E0849}"/>
    <cellStyle name="20 % - Akzent6 8 6_Nucléaire" xfId="10819" xr:uid="{8925B929-01CD-4C4D-8A36-1CF18C150B1F}"/>
    <cellStyle name="20 % - Akzent6 8 7" xfId="4381" xr:uid="{733ECF5E-CB96-4F17-9E91-EFA684F5E45C}"/>
    <cellStyle name="20 % - Akzent6 8 8" xfId="4382" xr:uid="{2C580BD3-D1CD-42AD-9BA8-7F5C9D34B0FB}"/>
    <cellStyle name="20 % - Akzent6 8_Nucléaire" xfId="10782" xr:uid="{C67CC91B-EB49-4B1D-B295-E136CB74B32B}"/>
    <cellStyle name="20 % - Akzent6 9" xfId="4383" xr:uid="{E1B40C69-4F0D-4DB8-9E38-8D6753B48AC6}"/>
    <cellStyle name="20 % - Akzent6 9 2" xfId="4384" xr:uid="{5706C3BC-C12B-4146-B076-24DA5E8E2D54}"/>
    <cellStyle name="20 % - Akzent6 9 2 2" xfId="4385" xr:uid="{B95DA007-2BA9-4D90-B1C2-1FE0FBB01D0B}"/>
    <cellStyle name="20 % - Akzent6 9 2 2 2" xfId="4386" xr:uid="{64652EB7-9969-42D2-A3B6-7DB4DC2EA8C7}"/>
    <cellStyle name="20 % - Akzent6 9 2 2_Nucléaire" xfId="10822" xr:uid="{FF02365C-AEDA-4CD3-B1D1-505580CCF549}"/>
    <cellStyle name="20 % - Akzent6 9 2 3" xfId="4387" xr:uid="{27F23CAD-2872-4098-8BEF-C785C4520C3D}"/>
    <cellStyle name="20 % - Akzent6 9 2_Nucléaire" xfId="10821" xr:uid="{FE3F7DA2-92B6-4D7E-B611-0E9A7EFE0D9D}"/>
    <cellStyle name="20 % - Akzent6 9 3" xfId="4388" xr:uid="{859CF96B-5D88-42D8-BD4F-A13BF9EF52B4}"/>
    <cellStyle name="20 % - Akzent6 9 3 2" xfId="4389" xr:uid="{4A3D66B7-3711-4396-8340-914E38F242D6}"/>
    <cellStyle name="20 % - Akzent6 9 3 2 2" xfId="4390" xr:uid="{BC2F0AAD-EEE7-4C3C-AA64-AE73CB78BBE9}"/>
    <cellStyle name="20 % - Akzent6 9 3 2_Nucléaire" xfId="10824" xr:uid="{5979C72D-85E9-4587-B31C-5272FCE20766}"/>
    <cellStyle name="20 % - Akzent6 9 3 3" xfId="4391" xr:uid="{836DD610-4B0B-4C1E-88D2-B35CA8B784F4}"/>
    <cellStyle name="20 % - Akzent6 9 3_Nucléaire" xfId="10823" xr:uid="{AF994C45-DE3E-4120-9B9B-A37E6D9EFF96}"/>
    <cellStyle name="20 % - Akzent6 9 4" xfId="4392" xr:uid="{832DA917-E2C7-44FE-BB51-BA1B4AAF9687}"/>
    <cellStyle name="20 % - Akzent6 9 4 2" xfId="4393" xr:uid="{C825F43D-07E4-4D9C-9941-78D1FD259CF7}"/>
    <cellStyle name="20 % - Akzent6 9 4_Nucléaire" xfId="10825" xr:uid="{64C73F72-D433-4D40-8A69-E6D1101A86EF}"/>
    <cellStyle name="20 % - Akzent6 9 5" xfId="4394" xr:uid="{2C6AEFAA-ECCD-4144-B984-E255106977D5}"/>
    <cellStyle name="20 % - Akzent6 9 6" xfId="4395" xr:uid="{9930960D-6DAF-470E-87DC-D8A7FEB0DA67}"/>
    <cellStyle name="20 % - Akzent6 9 7" xfId="4396" xr:uid="{02190BBC-924D-4C28-AF7E-970746113C39}"/>
    <cellStyle name="20 % - Akzent6 9_Nucléaire" xfId="10820" xr:uid="{1E6695EA-7D60-469C-816E-A11F60497663}"/>
    <cellStyle name="20 % - Accent1 2" xfId="4397" xr:uid="{AA9719DF-89A0-413B-B9A1-666481C1E1CF}"/>
    <cellStyle name="20 % - Accent1 2 2" xfId="4398" xr:uid="{3E3DACD8-814A-4934-A225-C240ABD082BE}"/>
    <cellStyle name="20 % - Accent1 2 2 2" xfId="4399" xr:uid="{892B453E-F97A-4399-85A6-8817FC01C918}"/>
    <cellStyle name="20 % - Accent1 2 2 2 2" xfId="4400" xr:uid="{435FA66A-697F-43C3-942A-91F889E2C8B4}"/>
    <cellStyle name="20 % - Accent1 2 3" xfId="4401" xr:uid="{EFE7FBE8-A749-4134-80C4-AC91DF62773F}"/>
    <cellStyle name="20 % - Accent1 3" xfId="4402" xr:uid="{DF1B0A81-0DB9-4C61-B040-032D42883207}"/>
    <cellStyle name="20 % - Accent1 3 2" xfId="4403" xr:uid="{F3D5868A-796D-46EB-A34B-9A73045369A9}"/>
    <cellStyle name="20 % - Accent1 4" xfId="4404" xr:uid="{03E52AB0-D6AA-43D0-BFF4-0C763C31DF7F}"/>
    <cellStyle name="20 % - Accent1 5" xfId="4405" xr:uid="{9A6FB29F-13F3-4256-A0F5-065E601166E6}"/>
    <cellStyle name="20 % - Accent2 2" xfId="4406" xr:uid="{175B9E31-9C48-4D0C-9006-7AC86C009719}"/>
    <cellStyle name="20 % - Accent2 2 2" xfId="4407" xr:uid="{7C7D323D-B247-4236-A7FB-E4C1CB0B7C4F}"/>
    <cellStyle name="20 % - Accent2 2 2 2" xfId="4408" xr:uid="{A402DD74-3C75-46FF-BDEF-A853FE77E8A6}"/>
    <cellStyle name="20 % - Accent2 2 2 2 2" xfId="4409" xr:uid="{44BBB0A0-6F05-479A-AF2B-1C79F5E10C36}"/>
    <cellStyle name="20 % - Accent2 2 3" xfId="4410" xr:uid="{CBA8E46E-1FB9-4FE6-A489-4A5AC5C683D2}"/>
    <cellStyle name="20 % - Accent2 3" xfId="4411" xr:uid="{53D1CEB0-C14C-4744-8BF1-2878CCF111D8}"/>
    <cellStyle name="20 % - Accent2 3 2" xfId="4412" xr:uid="{40FE720A-4706-47C1-A601-12634CB78491}"/>
    <cellStyle name="20 % - Accent2 4" xfId="4413" xr:uid="{A70234CF-C59E-4800-A5F6-C8699B72DA15}"/>
    <cellStyle name="20 % - Accent2 5" xfId="4414" xr:uid="{200E33A3-C5A8-42B2-9707-E5E3E59BE33F}"/>
    <cellStyle name="20 % - Accent3 2" xfId="4415" xr:uid="{0839C1F3-FA6B-49AC-9873-ECFD1462BFC0}"/>
    <cellStyle name="20 % - Accent3 2 2" xfId="4416" xr:uid="{29D57508-5B2C-43AA-BA1A-3AA23A2F1E65}"/>
    <cellStyle name="20 % - Accent3 2 2 2" xfId="4417" xr:uid="{71DA2231-759A-4B51-9A04-5A9535F18DBF}"/>
    <cellStyle name="20 % - Accent3 2 2 2 2" xfId="4418" xr:uid="{3BDAED69-B075-40CD-8642-873F6064AFAA}"/>
    <cellStyle name="20 % - Accent3 2 3" xfId="4419" xr:uid="{C65F0404-8850-4B2C-842B-440AF0B9E3A3}"/>
    <cellStyle name="20 % - Accent3 3" xfId="4420" xr:uid="{42BBD612-475F-47A4-AAAB-81DF438A389D}"/>
    <cellStyle name="20 % - Accent3 3 2" xfId="4421" xr:uid="{BCEECE8A-A21E-4C4A-B00B-FA9B25489CC8}"/>
    <cellStyle name="20 % - Accent3 4" xfId="4422" xr:uid="{F9FA5575-8D6C-4A7D-B391-F05C6E5230C3}"/>
    <cellStyle name="20 % - Accent3 5" xfId="4423" xr:uid="{7B4CB709-4591-4D4A-9C80-9B1F217C934B}"/>
    <cellStyle name="20 % - Accent4 2" xfId="4424" xr:uid="{C90AA5BE-3EA6-45A8-A946-FEE35F378746}"/>
    <cellStyle name="20 % - Accent4 2 2" xfId="4425" xr:uid="{85A36FC9-3118-476F-87CE-648EC93E9928}"/>
    <cellStyle name="20 % - Accent4 2 2 2" xfId="4426" xr:uid="{F0BE697C-96A8-45AA-B5FA-D437CDF50013}"/>
    <cellStyle name="20 % - Accent4 2 2 2 2" xfId="4427" xr:uid="{9B0B59F7-9A8D-49F6-9D4F-BF747989EDA3}"/>
    <cellStyle name="20 % - Accent4 2 3" xfId="4428" xr:uid="{F05BF2AF-8E8A-42CD-B612-79799FC554C7}"/>
    <cellStyle name="20 % - Accent4 3" xfId="4429" xr:uid="{118F0B6F-0F1A-48FD-9EDE-4981455653F2}"/>
    <cellStyle name="20 % - Accent4 3 2" xfId="4430" xr:uid="{1685F705-B373-4874-90FE-BA279D441F7D}"/>
    <cellStyle name="20 % - Accent4 4" xfId="4431" xr:uid="{99E1F9C4-C50A-4133-B89A-51D2E94E4D02}"/>
    <cellStyle name="20 % - Accent4 5" xfId="4432" xr:uid="{6807E761-A9E5-4686-AC6B-55D9363F3828}"/>
    <cellStyle name="20 % - Accent5 2" xfId="4433" xr:uid="{D4E36DD9-F3A0-4B7D-BD8A-5C29FEE5A3AD}"/>
    <cellStyle name="20 % - Accent5 2 2" xfId="4434" xr:uid="{22A57482-722A-4A4A-8A6E-F86EFAA6E363}"/>
    <cellStyle name="20 % - Accent5 2_Nucléaire" xfId="10826" xr:uid="{62897991-C575-425D-84A9-A99F2D6BE4C6}"/>
    <cellStyle name="20 % - Accent5 3" xfId="4435" xr:uid="{390F91DB-41E6-4425-8624-C4E16D9B36F4}"/>
    <cellStyle name="20 % - Accent5 4" xfId="4436" xr:uid="{76D2AD7B-CD45-45C1-A4C2-3000899D0A3A}"/>
    <cellStyle name="20 % - Accent6 2" xfId="4437" xr:uid="{2476CB7F-317D-4829-B1D9-42561FD8FFBA}"/>
    <cellStyle name="20 % - Accent6 2 2" xfId="4438" xr:uid="{9BD7FB0D-7889-4EE5-81F8-60085DE39900}"/>
    <cellStyle name="20 % - Accent6 2 2 2" xfId="4439" xr:uid="{F85B2569-E4D3-4D90-A2A5-147C2CF83CD5}"/>
    <cellStyle name="20 % - Accent6 2 2 2 2" xfId="4440" xr:uid="{4B266A7D-4698-4C85-BDA4-2B1F2016A709}"/>
    <cellStyle name="20 % - Accent6 2 3" xfId="4441" xr:uid="{C55119C9-339B-4FD9-9E0A-22C048FAB91F}"/>
    <cellStyle name="20 % - Accent6 3" xfId="4442" xr:uid="{D792EC71-A59E-4DD5-9478-62B54524DCF2}"/>
    <cellStyle name="20 % - Accent6 3 2" xfId="4443" xr:uid="{44ACCF67-BE11-4C55-9F91-70CE694A8350}"/>
    <cellStyle name="20 % - Accent6 4" xfId="4444" xr:uid="{A8B0E352-FBBE-4683-8928-19E57C7150FD}"/>
    <cellStyle name="20 % - Accent6 5" xfId="4445" xr:uid="{A434173E-CDAD-4622-B9AD-9B866E637E65}"/>
    <cellStyle name="20% - Accent1" xfId="22" builtinId="30" customBuiltin="1"/>
    <cellStyle name="20% - Accent1 2" xfId="4446" xr:uid="{5A25FC15-9756-468D-9ED0-5887EB111826}"/>
    <cellStyle name="20% - Accent2" xfId="26" builtinId="34" customBuiltin="1"/>
    <cellStyle name="20% - Accent2 2" xfId="4447" xr:uid="{65ECCE09-9BC0-4565-846E-1970EB07BFDE}"/>
    <cellStyle name="20% - Accent3" xfId="30" builtinId="38" customBuiltin="1"/>
    <cellStyle name="20% - Accent3 2" xfId="4448" xr:uid="{C1933C74-F44C-4281-87BD-B3E920ECDAA9}"/>
    <cellStyle name="20% - Accent4" xfId="34" builtinId="42" customBuiltin="1"/>
    <cellStyle name="20% - Accent4 2" xfId="4449" xr:uid="{81BFA8B4-FD39-4D32-89E9-0F8445B681AB}"/>
    <cellStyle name="20% - Accent5" xfId="38" builtinId="46" customBuiltin="1"/>
    <cellStyle name="20% - Accent5 2" xfId="4450" xr:uid="{8996E51A-F187-4320-A884-444F49A9364A}"/>
    <cellStyle name="20% - Accent6" xfId="42" builtinId="50" customBuiltin="1"/>
    <cellStyle name="20% - Accent6 2" xfId="4451" xr:uid="{C4F0CDD3-3D45-4586-9CFF-51D31D1AF391}"/>
    <cellStyle name="20% - Akzent1" xfId="4452" xr:uid="{27DCECBC-E0AB-4BE3-89E0-8F1AC7CD5BC6}"/>
    <cellStyle name="20% - Akzent1 2" xfId="4453" xr:uid="{49DBDA78-F01B-44BE-A5CF-C43136371BC9}"/>
    <cellStyle name="20% - Akzent2" xfId="4454" xr:uid="{4045A865-807E-45A5-88AE-D440242A5ADE}"/>
    <cellStyle name="20% - Akzent2 2" xfId="4455" xr:uid="{32B90DAD-71C4-4788-8F43-4AC613A6E6FB}"/>
    <cellStyle name="20% - Akzent3" xfId="4456" xr:uid="{66E39AD9-F363-4ADE-B90D-4FD8E0EABC65}"/>
    <cellStyle name="20% - Akzent3 2" xfId="4457" xr:uid="{BDE09F72-4CAE-4689-A214-F7563A50FD6C}"/>
    <cellStyle name="20% - Akzent4" xfId="4458" xr:uid="{8DCB7B04-DDA4-43FA-81A2-E648277FE445}"/>
    <cellStyle name="20% - Akzent4 2" xfId="4459" xr:uid="{F18FC776-B217-450E-BC38-782B6F451E90}"/>
    <cellStyle name="20% - Akzent5" xfId="4460" xr:uid="{E04860A5-5644-4666-9DD0-540AE19BCFB1}"/>
    <cellStyle name="20% - Akzent5 2" xfId="4461" xr:uid="{81F738C8-97F6-479B-8203-5BFFE7D3E108}"/>
    <cellStyle name="20% - Akzent6" xfId="4462" xr:uid="{6D6DB19F-8B42-4BB4-B1F5-054F8EA6EAED}"/>
    <cellStyle name="20% - Akzent6 2" xfId="4463" xr:uid="{143ECFBB-083D-4690-BA1A-E8D0D1EA5AD8}"/>
    <cellStyle name="40 % - Akzent1" xfId="1518" xr:uid="{5EB4F4C4-C4AE-4C6B-92EB-B74DED9626A4}"/>
    <cellStyle name="40 % - Akzent1 10" xfId="4464" xr:uid="{795E268D-3D20-43F9-A4F0-39E17B2634CD}"/>
    <cellStyle name="40 % - Akzent1 10 2" xfId="4465" xr:uid="{D48495A5-670F-4F58-8419-241E4B0D659A}"/>
    <cellStyle name="40 % - Akzent1 10 3" xfId="4466" xr:uid="{DF426C7F-C2B1-4010-B483-F77282B07827}"/>
    <cellStyle name="40 % - Akzent1 10 3 2" xfId="4467" xr:uid="{08F2297A-8303-4DFE-9491-94844BE79D2F}"/>
    <cellStyle name="40 % - Akzent1 10 3_Nucléaire" xfId="10827" xr:uid="{B6EF4BC6-BBFD-4FC1-AB30-A59E468DF573}"/>
    <cellStyle name="40 % - Akzent1 11" xfId="4468" xr:uid="{98DC77F1-850A-4293-9262-7BB5F822D408}"/>
    <cellStyle name="40 % - Akzent1 11 2" xfId="4469" xr:uid="{4F1BE30D-CE09-4FEA-A2D8-18E5E14BD5C7}"/>
    <cellStyle name="40 % - Akzent1 11 2 2" xfId="4470" xr:uid="{495A46C1-BCD1-4AE1-B18F-9AD2BF7C48D5}"/>
    <cellStyle name="40 % - Akzent1 11 2_Nucléaire" xfId="10829" xr:uid="{72F204D6-2598-4CF1-9BEF-99CD4ABEE1DE}"/>
    <cellStyle name="40 % - Akzent1 11 3" xfId="4471" xr:uid="{B6B037BF-CA98-4DE4-9DAF-17D98E95514E}"/>
    <cellStyle name="40 % - Akzent1 11_Nucléaire" xfId="10828" xr:uid="{1C0C397F-E350-4BD1-A5D2-144C6C51E3C7}"/>
    <cellStyle name="40 % - Akzent1 12" xfId="4472" xr:uid="{F99B738C-7398-4517-AA2F-BD7F594BC51F}"/>
    <cellStyle name="40 % - Akzent1 12 2" xfId="4473" xr:uid="{42F855CE-6054-4656-80D5-24679C95FB5C}"/>
    <cellStyle name="40 % - Akzent1 12 2 2" xfId="4474" xr:uid="{4D748D42-B50E-43BA-B77F-850727D821A6}"/>
    <cellStyle name="40 % - Akzent1 12 2_Nucléaire" xfId="10831" xr:uid="{0A0E3688-6667-47BD-82EF-7F506D41E352}"/>
    <cellStyle name="40 % - Akzent1 12 3" xfId="4475" xr:uid="{40B7FE3B-BB02-4815-8D99-688AEB801D9A}"/>
    <cellStyle name="40 % - Akzent1 12_Nucléaire" xfId="10830" xr:uid="{A7EE3298-5F45-4A46-B714-482D283A10C7}"/>
    <cellStyle name="40 % - Akzent1 13" xfId="4476" xr:uid="{93E691C4-51D0-4464-A5CB-207AE82E0A80}"/>
    <cellStyle name="40 % - Akzent1 13 2" xfId="4477" xr:uid="{E207E65F-501E-40E2-810F-517A282E7482}"/>
    <cellStyle name="40 % - Akzent1 13_Nucléaire" xfId="10832" xr:uid="{CBC4F315-D248-486D-AB64-4211545785F0}"/>
    <cellStyle name="40 % - Akzent1 14" xfId="4478" xr:uid="{830A0F34-F5C3-4642-B85E-5D665151FEE4}"/>
    <cellStyle name="40 % - Akzent1 14 2" xfId="4479" xr:uid="{9FAFAC4F-4072-4CCC-8906-C26265AC8B14}"/>
    <cellStyle name="40 % - Akzent1 14_Nucléaire" xfId="10833" xr:uid="{6BE88068-C311-4E8F-B7C7-92DFA9E4C75D}"/>
    <cellStyle name="40 % - Akzent1 15" xfId="4480" xr:uid="{172A0A68-B842-4B21-A7AD-0BFA50EC5181}"/>
    <cellStyle name="40 % - Akzent1 16" xfId="4481" xr:uid="{B005F3D5-7BF3-4A16-A476-42B7257ADE19}"/>
    <cellStyle name="40 % - Akzent1 2" xfId="868" xr:uid="{643C3A72-335E-4DBB-AD29-09FBC7603C60}"/>
    <cellStyle name="40 % - Akzent1 2 2" xfId="4483" xr:uid="{1F92546B-B9AD-4F75-8E62-32BF4B6158FF}"/>
    <cellStyle name="40 % - Akzent1 2 3" xfId="4482" xr:uid="{B9B7718A-8AD9-40AD-AC5C-1163E012845F}"/>
    <cellStyle name="40 % - Akzent1 3" xfId="4484" xr:uid="{C2A1E76A-968E-4108-AA98-CDEAB816F88F}"/>
    <cellStyle name="40 % - Akzent1 4" xfId="4485" xr:uid="{4A046367-2776-492B-A8C3-BDBB7290AED3}"/>
    <cellStyle name="40 % - Akzent1 5" xfId="4486" xr:uid="{E8D1D898-066E-4320-B19D-5C9A79604C27}"/>
    <cellStyle name="40 % - Akzent1 5 2" xfId="4487" xr:uid="{4E7202F1-069D-4C5E-A11E-4695FC737B9B}"/>
    <cellStyle name="40 % - Akzent1 5 2 2" xfId="4488" xr:uid="{C09B9187-77DB-4A1C-8C24-3046908F615D}"/>
    <cellStyle name="40 % - Akzent1 5 2 2 2" xfId="4489" xr:uid="{6C6AA42F-CDBF-4AE5-85A5-80BDBCE94571}"/>
    <cellStyle name="40 % - Akzent1 5 2 2 2 2" xfId="4490" xr:uid="{BDBACFC8-E272-4AEA-B0DC-8FFBFA7DE723}"/>
    <cellStyle name="40 % - Akzent1 5 2 2 2 2 2" xfId="4491" xr:uid="{A48F4BB4-627D-4BAD-B34A-2967BB1471C5}"/>
    <cellStyle name="40 % - Akzent1 5 2 2 2 2_Nucléaire" xfId="10838" xr:uid="{D6DB7E25-6070-4548-8E6F-DD9AB41E3532}"/>
    <cellStyle name="40 % - Akzent1 5 2 2 2 3" xfId="4492" xr:uid="{206259CC-140E-4C2A-ACFC-21D37D512CF5}"/>
    <cellStyle name="40 % - Akzent1 5 2 2 2_Nucléaire" xfId="10837" xr:uid="{B59C81E5-6499-4AAE-A2C2-980137BACD25}"/>
    <cellStyle name="40 % - Akzent1 5 2 2 3" xfId="4493" xr:uid="{D51AF612-E8DE-415D-A6B6-EB176E30934F}"/>
    <cellStyle name="40 % - Akzent1 5 2 2 3 2" xfId="4494" xr:uid="{A61FA413-34FA-415A-993B-5A0FC810ABFC}"/>
    <cellStyle name="40 % - Akzent1 5 2 2 3 2 2" xfId="4495" xr:uid="{17B9E9D3-F41C-4566-8778-DB09535AE9A4}"/>
    <cellStyle name="40 % - Akzent1 5 2 2 3 2_Nucléaire" xfId="10840" xr:uid="{0664883A-8179-4354-B8AC-3E1E16B0E423}"/>
    <cellStyle name="40 % - Akzent1 5 2 2 3 3" xfId="4496" xr:uid="{CA3BFB96-3808-4717-B325-C16324F7A5ED}"/>
    <cellStyle name="40 % - Akzent1 5 2 2 3_Nucléaire" xfId="10839" xr:uid="{9DE71507-179E-4546-8ED5-37BAB1D3CC1D}"/>
    <cellStyle name="40 % - Akzent1 5 2 2 4" xfId="4497" xr:uid="{2952110A-CA9D-48CA-A152-32300E42C2F5}"/>
    <cellStyle name="40 % - Akzent1 5 2 2 4 2" xfId="4498" xr:uid="{DB47EC0B-CF20-4152-BAB8-F373851D89AF}"/>
    <cellStyle name="40 % - Akzent1 5 2 2 4_Nucléaire" xfId="10841" xr:uid="{A6208A02-9EFB-4405-B369-1C84E92E1451}"/>
    <cellStyle name="40 % - Akzent1 5 2 2 5" xfId="4499" xr:uid="{84D2B34A-01DD-49A1-96E0-47011D09A2E8}"/>
    <cellStyle name="40 % - Akzent1 5 2 2_Nucléaire" xfId="10836" xr:uid="{AE3AD3A3-F41D-4721-A877-E73DE088FCFB}"/>
    <cellStyle name="40 % - Akzent1 5 2 3" xfId="4500" xr:uid="{86661151-5F1B-456F-8F9D-683CE9510DEA}"/>
    <cellStyle name="40 % - Akzent1 5 2 3 2" xfId="4501" xr:uid="{C30FDE66-945F-4D78-B05B-06AF9202750A}"/>
    <cellStyle name="40 % - Akzent1 5 2 3 2 2" xfId="4502" xr:uid="{56A84561-9B4D-443D-BB6C-9D494B7B0598}"/>
    <cellStyle name="40 % - Akzent1 5 2 3 2_Nucléaire" xfId="10843" xr:uid="{E50FF0E4-CE09-462C-953B-C94D598A3FE1}"/>
    <cellStyle name="40 % - Akzent1 5 2 3 3" xfId="4503" xr:uid="{684D1E02-2BFA-4002-80DF-3F85F468EEEF}"/>
    <cellStyle name="40 % - Akzent1 5 2 3_Nucléaire" xfId="10842" xr:uid="{66FF42A7-48F5-40E2-8DE8-49B205F9B2E1}"/>
    <cellStyle name="40 % - Akzent1 5 2 4" xfId="4504" xr:uid="{433BFE67-839E-443A-923F-2EBE706448D2}"/>
    <cellStyle name="40 % - Akzent1 5 2 4 2" xfId="4505" xr:uid="{1FF7F45B-05D1-4960-9052-AF22CB105EE3}"/>
    <cellStyle name="40 % - Akzent1 5 2 4 2 2" xfId="4506" xr:uid="{5B3C5264-3C40-41CF-A7F0-F7C280198BDB}"/>
    <cellStyle name="40 % - Akzent1 5 2 4 2_Nucléaire" xfId="10845" xr:uid="{3FF92D5D-91FD-408E-80B3-205ED27090A7}"/>
    <cellStyle name="40 % - Akzent1 5 2 4 3" xfId="4507" xr:uid="{45275AA7-E2C3-41E8-9E26-42EDD8BB156A}"/>
    <cellStyle name="40 % - Akzent1 5 2 4_Nucléaire" xfId="10844" xr:uid="{22EBEEC2-B70F-421D-A017-65FF51DC6F1C}"/>
    <cellStyle name="40 % - Akzent1 5 2 5" xfId="4508" xr:uid="{FAA5CF28-F9F0-4CC9-BDA7-0B44D076B4FB}"/>
    <cellStyle name="40 % - Akzent1 5 2 5 2" xfId="4509" xr:uid="{45D25A76-38B8-4DD8-A7CC-B2F4906D42EF}"/>
    <cellStyle name="40 % - Akzent1 5 2 5_Nucléaire" xfId="10846" xr:uid="{B344F368-0F61-4590-93EC-3382D464B028}"/>
    <cellStyle name="40 % - Akzent1 5 2 6" xfId="4510" xr:uid="{2D936A1C-74DB-450D-A2F7-01E05EBECF97}"/>
    <cellStyle name="40 % - Akzent1 5 2_Nucléaire" xfId="10835" xr:uid="{932699A8-2FE9-4400-9A5B-67F664CCF236}"/>
    <cellStyle name="40 % - Akzent1 5 3" xfId="4511" xr:uid="{5393424D-5D6F-42B1-B963-AE89DCA6AEBD}"/>
    <cellStyle name="40 % - Akzent1 5 3 2" xfId="4512" xr:uid="{6E932737-D3A3-453B-8E86-48CA3DC27C79}"/>
    <cellStyle name="40 % - Akzent1 5 3 2 2" xfId="4513" xr:uid="{F4A843D0-8F1C-42B9-800B-83FCBC1CD746}"/>
    <cellStyle name="40 % - Akzent1 5 3 2 2 2" xfId="4514" xr:uid="{263D6D67-10EE-42EE-A461-DF440F208E38}"/>
    <cellStyle name="40 % - Akzent1 5 3 2 2_Nucléaire" xfId="10849" xr:uid="{7BEDFB88-0515-4ADD-8FBC-9BD0A4F253E8}"/>
    <cellStyle name="40 % - Akzent1 5 3 2 3" xfId="4515" xr:uid="{108B3755-19B3-4137-9293-4F677E214AC6}"/>
    <cellStyle name="40 % - Akzent1 5 3 2_Nucléaire" xfId="10848" xr:uid="{0462E878-C51D-4636-8950-FF40D242E330}"/>
    <cellStyle name="40 % - Akzent1 5 3 3" xfId="4516" xr:uid="{2EE7B0E6-45C4-4517-9390-27F207007DDF}"/>
    <cellStyle name="40 % - Akzent1 5 3 3 2" xfId="4517" xr:uid="{E0F500E4-C2B9-4996-AD70-EFB5C02EBCA6}"/>
    <cellStyle name="40 % - Akzent1 5 3 3 2 2" xfId="4518" xr:uid="{7A9EBE0C-FB12-4DB2-AF25-A009002E95AA}"/>
    <cellStyle name="40 % - Akzent1 5 3 3 2_Nucléaire" xfId="10851" xr:uid="{EB8768CC-8C85-457D-915A-EEC8A9D16958}"/>
    <cellStyle name="40 % - Akzent1 5 3 3 3" xfId="4519" xr:uid="{7F07153F-E805-4D0D-BBD2-9EBAD221E9B5}"/>
    <cellStyle name="40 % - Akzent1 5 3 3_Nucléaire" xfId="10850" xr:uid="{762E2E38-7F08-48C9-BA76-89EF11892140}"/>
    <cellStyle name="40 % - Akzent1 5 3 4" xfId="4520" xr:uid="{5566EF71-3D2A-4414-BCF1-D73667A858D8}"/>
    <cellStyle name="40 % - Akzent1 5 3 4 2" xfId="4521" xr:uid="{CE96BF2B-71A8-42F4-96B8-D276E2C4BA20}"/>
    <cellStyle name="40 % - Akzent1 5 3 4_Nucléaire" xfId="10852" xr:uid="{9A1719DF-7AC0-479A-93D0-431D2E4F68DF}"/>
    <cellStyle name="40 % - Akzent1 5 3 5" xfId="4522" xr:uid="{A425F513-1848-4B99-851B-DFCA98744E6E}"/>
    <cellStyle name="40 % - Akzent1 5 3_Nucléaire" xfId="10847" xr:uid="{B88F55E5-C0E9-4C6D-AF8A-455DD0090CFE}"/>
    <cellStyle name="40 % - Akzent1 5 4" xfId="4523" xr:uid="{50BCAF36-2DD8-4D28-8625-3F7258CA2DC3}"/>
    <cellStyle name="40 % - Akzent1 5 4 2" xfId="4524" xr:uid="{FD1C1B6C-1253-4C84-9FC7-DAEC5FCE0F26}"/>
    <cellStyle name="40 % - Akzent1 5 4 2 2" xfId="4525" xr:uid="{D776F969-1966-4F47-A724-130B58D6AE4A}"/>
    <cellStyle name="40 % - Akzent1 5 4 2_Nucléaire" xfId="10854" xr:uid="{CF3A78A7-E86D-4358-AE66-F62D9865C388}"/>
    <cellStyle name="40 % - Akzent1 5 4 3" xfId="4526" xr:uid="{18E635C5-26E7-47C6-99C2-4A4A1A16CEB2}"/>
    <cellStyle name="40 % - Akzent1 5 4_Nucléaire" xfId="10853" xr:uid="{66C98857-FC51-47B4-9176-643904DA74B3}"/>
    <cellStyle name="40 % - Akzent1 5 5" xfId="4527" xr:uid="{EDC4A346-B1B8-443C-B001-14204FE72AF0}"/>
    <cellStyle name="40 % - Akzent1 5 5 2" xfId="4528" xr:uid="{617BAA5F-B48B-4461-92B3-75C8FBC2AA40}"/>
    <cellStyle name="40 % - Akzent1 5 5 2 2" xfId="4529" xr:uid="{3BF22ED1-64A3-4E8B-AEEB-3A33AF4993CA}"/>
    <cellStyle name="40 % - Akzent1 5 5 2_Nucléaire" xfId="10856" xr:uid="{1869F62F-9EA3-4429-A509-BCD1F88E66EA}"/>
    <cellStyle name="40 % - Akzent1 5 5 3" xfId="4530" xr:uid="{60A88B2D-5E41-490A-92BE-7B13CA31D1B4}"/>
    <cellStyle name="40 % - Akzent1 5 5_Nucléaire" xfId="10855" xr:uid="{8155D3C4-7C85-4AEE-8394-F48383671DFD}"/>
    <cellStyle name="40 % - Akzent1 5 6" xfId="4531" xr:uid="{784C8FC1-1404-472D-B654-4C57D644A8A9}"/>
    <cellStyle name="40 % - Akzent1 5 6 2" xfId="4532" xr:uid="{54BE3335-7CCB-4514-B8A0-37D666EDDF03}"/>
    <cellStyle name="40 % - Akzent1 5 6_Nucléaire" xfId="10857" xr:uid="{10C8446A-D3E9-49BA-B401-D90F35A99FEC}"/>
    <cellStyle name="40 % - Akzent1 5 7" xfId="4533" xr:uid="{4970B816-7341-41ED-98CC-133ECB5C2C7E}"/>
    <cellStyle name="40 % - Akzent1 5_Nucléaire" xfId="10834" xr:uid="{DACF6F2C-D1F1-4955-8CFD-853067412944}"/>
    <cellStyle name="40 % - Akzent1 6" xfId="4534" xr:uid="{84F55A40-42D8-441B-8788-09C884DB79A3}"/>
    <cellStyle name="40 % - Akzent1 6 2" xfId="4535" xr:uid="{63777D7F-63B9-4A16-A791-EBF7D54EACD0}"/>
    <cellStyle name="40 % - Akzent1 6 2 2" xfId="4536" xr:uid="{F0269F1E-BCA0-4CCF-AD04-595E46359A8B}"/>
    <cellStyle name="40 % - Akzent1 6 2 2 2" xfId="4537" xr:uid="{FF06B253-A47F-4832-8C90-279F141858F7}"/>
    <cellStyle name="40 % - Akzent1 6 2 2 2 2" xfId="4538" xr:uid="{0C08C98B-8BD0-4BD3-A3A9-F38F007901AD}"/>
    <cellStyle name="40 % - Akzent1 6 2 2 2 2 2" xfId="4539" xr:uid="{4CFEC998-7E07-4422-AB66-0992028AB80B}"/>
    <cellStyle name="40 % - Akzent1 6 2 2 2 2_Nucléaire" xfId="10862" xr:uid="{37FB3DD2-6F89-4897-9698-BBCF70F8B287}"/>
    <cellStyle name="40 % - Akzent1 6 2 2 2 3" xfId="4540" xr:uid="{6415B24D-49BC-4E17-8262-1FDB979A93FE}"/>
    <cellStyle name="40 % - Akzent1 6 2 2 2_Nucléaire" xfId="10861" xr:uid="{A3788C3C-D643-4255-A3F2-DCF2E74411F1}"/>
    <cellStyle name="40 % - Akzent1 6 2 2 3" xfId="4541" xr:uid="{DCFB5E5F-47B2-4CF2-8C07-074DBCCB621D}"/>
    <cellStyle name="40 % - Akzent1 6 2 2 3 2" xfId="4542" xr:uid="{84CB89E3-9CC7-482C-B75E-07F7F5E0735D}"/>
    <cellStyle name="40 % - Akzent1 6 2 2 3 2 2" xfId="4543" xr:uid="{395CB081-0D2C-4DEB-9B3A-B3FA4664DAC1}"/>
    <cellStyle name="40 % - Akzent1 6 2 2 3 2_Nucléaire" xfId="10864" xr:uid="{08C7F471-3571-4E39-88F9-EC6C4008757C}"/>
    <cellStyle name="40 % - Akzent1 6 2 2 3 3" xfId="4544" xr:uid="{9B67CD84-9F7B-4820-8C6F-BAA39796FCB7}"/>
    <cellStyle name="40 % - Akzent1 6 2 2 3_Nucléaire" xfId="10863" xr:uid="{2C6F8D3A-CC90-4DFB-83EC-DFFE153BBCBB}"/>
    <cellStyle name="40 % - Akzent1 6 2 2 4" xfId="4545" xr:uid="{28700CB5-67C8-4659-A3F9-835662395669}"/>
    <cellStyle name="40 % - Akzent1 6 2 2 4 2" xfId="4546" xr:uid="{4CB26EE8-EEA5-4491-B275-57B8A51DFB07}"/>
    <cellStyle name="40 % - Akzent1 6 2 2 4_Nucléaire" xfId="10865" xr:uid="{226A2A2F-45E4-4F6C-B1A7-9B2F48DE9965}"/>
    <cellStyle name="40 % - Akzent1 6 2 2 5" xfId="4547" xr:uid="{32D65CF7-F16C-4013-A2D5-A5ABF918744E}"/>
    <cellStyle name="40 % - Akzent1 6 2 2_Nucléaire" xfId="10860" xr:uid="{532909C1-A73E-4E62-8242-4D0DD9A75EBA}"/>
    <cellStyle name="40 % - Akzent1 6 2 3" xfId="4548" xr:uid="{E50C409D-62B1-4D43-80AB-0C341D53CF23}"/>
    <cellStyle name="40 % - Akzent1 6 2 3 2" xfId="4549" xr:uid="{678B9E1D-3B55-452F-A1C0-17373F19C025}"/>
    <cellStyle name="40 % - Akzent1 6 2 3 2 2" xfId="4550" xr:uid="{2C900AC0-FD35-4DA8-AF4E-FE42673F58E8}"/>
    <cellStyle name="40 % - Akzent1 6 2 3 2_Nucléaire" xfId="10867" xr:uid="{4A15E76B-30D0-4D90-91C2-7061C7D51A9D}"/>
    <cellStyle name="40 % - Akzent1 6 2 3 3" xfId="4551" xr:uid="{FA0BBD9E-AF78-4017-8872-20988A888E6C}"/>
    <cellStyle name="40 % - Akzent1 6 2 3_Nucléaire" xfId="10866" xr:uid="{7C99AB22-9B28-4ABA-AB5B-96FD8E5D6A20}"/>
    <cellStyle name="40 % - Akzent1 6 2 4" xfId="4552" xr:uid="{2AD7F5AB-76A1-4578-9D6E-9E2645840855}"/>
    <cellStyle name="40 % - Akzent1 6 2 4 2" xfId="4553" xr:uid="{8F217A09-1F62-48B4-B56A-164AB1C38B44}"/>
    <cellStyle name="40 % - Akzent1 6 2 4 2 2" xfId="4554" xr:uid="{492E641D-C099-41C0-B199-FF6B1FFC7212}"/>
    <cellStyle name="40 % - Akzent1 6 2 4 2_Nucléaire" xfId="10869" xr:uid="{FCE7FE29-398A-449B-90D2-F4163DEEDC31}"/>
    <cellStyle name="40 % - Akzent1 6 2 4 3" xfId="4555" xr:uid="{F779F39D-6798-4D5C-AA30-72F761DD210D}"/>
    <cellStyle name="40 % - Akzent1 6 2 4_Nucléaire" xfId="10868" xr:uid="{26B4A60F-E195-4B9D-BFAB-FD35B0A8D9C2}"/>
    <cellStyle name="40 % - Akzent1 6 2 5" xfId="4556" xr:uid="{27BFD6D9-EE1C-438B-9D12-D81DE05C680B}"/>
    <cellStyle name="40 % - Akzent1 6 2 5 2" xfId="4557" xr:uid="{CF849A79-63AA-4918-A1C5-D0CBF6E47A68}"/>
    <cellStyle name="40 % - Akzent1 6 2 5_Nucléaire" xfId="10870" xr:uid="{FDB6FA6E-08D3-46B2-B8BA-2A21B6F0519D}"/>
    <cellStyle name="40 % - Akzent1 6 2 6" xfId="4558" xr:uid="{5740C576-736C-45B3-8732-B301B9C65EC6}"/>
    <cellStyle name="40 % - Akzent1 6 2_Nucléaire" xfId="10859" xr:uid="{7A6C1D06-21C0-4143-A2E4-1CD293CE5199}"/>
    <cellStyle name="40 % - Akzent1 6 3" xfId="4559" xr:uid="{BF553618-EDC3-42C9-BDE2-3DDF87F6F381}"/>
    <cellStyle name="40 % - Akzent1 6 3 2" xfId="4560" xr:uid="{6606E22B-2264-49B4-B62C-06CE53F6E6CD}"/>
    <cellStyle name="40 % - Akzent1 6 3 2 2" xfId="4561" xr:uid="{48DFFFA5-1B74-44AA-9AA2-1A12C7BC7107}"/>
    <cellStyle name="40 % - Akzent1 6 3 2 2 2" xfId="4562" xr:uid="{854DDCA8-D041-4144-B602-6A9C5D265079}"/>
    <cellStyle name="40 % - Akzent1 6 3 2 2_Nucléaire" xfId="10873" xr:uid="{09DB6336-10CA-42B3-9C8D-CD76166BCDD8}"/>
    <cellStyle name="40 % - Akzent1 6 3 2 3" xfId="4563" xr:uid="{061308F2-BEA4-499D-8E4E-639BCC7B087C}"/>
    <cellStyle name="40 % - Akzent1 6 3 2_Nucléaire" xfId="10872" xr:uid="{BBC70BA4-39AF-464D-A35F-3756BADCF285}"/>
    <cellStyle name="40 % - Akzent1 6 3 3" xfId="4564" xr:uid="{32F91AC5-3444-4BD3-8E83-9DD57BEF3B2F}"/>
    <cellStyle name="40 % - Akzent1 6 3 3 2" xfId="4565" xr:uid="{D4827283-56F7-4710-AE3D-614AC1B2D0DE}"/>
    <cellStyle name="40 % - Akzent1 6 3 3 2 2" xfId="4566" xr:uid="{E639CB63-9C39-4B76-B8D0-83B774F0829C}"/>
    <cellStyle name="40 % - Akzent1 6 3 3 2_Nucléaire" xfId="10875" xr:uid="{C0BF7C58-15E1-4A5D-864A-B51D35293268}"/>
    <cellStyle name="40 % - Akzent1 6 3 3 3" xfId="4567" xr:uid="{7A8143D9-7EEE-4ECD-8542-C65F49473D6A}"/>
    <cellStyle name="40 % - Akzent1 6 3 3_Nucléaire" xfId="10874" xr:uid="{3E857C00-A93B-493A-8566-8D49E5E7E7CA}"/>
    <cellStyle name="40 % - Akzent1 6 3 4" xfId="4568" xr:uid="{E2B8B554-18C5-4874-9F0B-9BF8B5A8FB43}"/>
    <cellStyle name="40 % - Akzent1 6 3 4 2" xfId="4569" xr:uid="{246558C0-43F8-4B30-BF23-DCA0B8926782}"/>
    <cellStyle name="40 % - Akzent1 6 3 4_Nucléaire" xfId="10876" xr:uid="{4EF4EAD5-1C2F-457B-8E14-D39B090474D6}"/>
    <cellStyle name="40 % - Akzent1 6 3 5" xfId="4570" xr:uid="{4E82EE63-52A0-43CE-9D18-7A9729CD4E66}"/>
    <cellStyle name="40 % - Akzent1 6 3_Nucléaire" xfId="10871" xr:uid="{6BB6B805-DABE-4659-A348-0A64D1C16E3F}"/>
    <cellStyle name="40 % - Akzent1 6 4" xfId="4571" xr:uid="{6265F265-F20B-4E7E-AF86-83AD03B69E53}"/>
    <cellStyle name="40 % - Akzent1 6 5" xfId="4572" xr:uid="{40089DC7-6DC7-4F30-A58E-0A23E37FE322}"/>
    <cellStyle name="40 % - Akzent1 6 5 2" xfId="4573" xr:uid="{E6B85830-657F-4D7B-AD3A-021D37DBF5AF}"/>
    <cellStyle name="40 % - Akzent1 6 5 2 2" xfId="4574" xr:uid="{CE65D4B6-F930-4445-880D-3B445EF6C805}"/>
    <cellStyle name="40 % - Akzent1 6 5 2_Nucléaire" xfId="10878" xr:uid="{BE28A90B-01C8-4EA7-9566-472B6E488864}"/>
    <cellStyle name="40 % - Akzent1 6 5 3" xfId="4575" xr:uid="{9BA5DFFD-1D10-42BA-8B66-376DC43E677D}"/>
    <cellStyle name="40 % - Akzent1 6 5_Nucléaire" xfId="10877" xr:uid="{44ABFD9D-D9E3-4301-AA51-AB2F529F1CFC}"/>
    <cellStyle name="40 % - Akzent1 6 6" xfId="4576" xr:uid="{FB4983AD-F279-42BE-A331-8E7C2991D52D}"/>
    <cellStyle name="40 % - Akzent1 6 6 2" xfId="4577" xr:uid="{1E53454C-FE8A-400F-BD6D-E128A3905848}"/>
    <cellStyle name="40 % - Akzent1 6 6 2 2" xfId="4578" xr:uid="{A22F1269-6F10-4A72-AAF0-91BC1BA7FD89}"/>
    <cellStyle name="40 % - Akzent1 6 6 2_Nucléaire" xfId="10880" xr:uid="{DDD5D751-82B5-45EC-BE09-8C9750D35229}"/>
    <cellStyle name="40 % - Akzent1 6 6 3" xfId="4579" xr:uid="{2B7BA079-3645-4CA7-89A2-626443A96639}"/>
    <cellStyle name="40 % - Akzent1 6 6_Nucléaire" xfId="10879" xr:uid="{23CB681D-8306-4920-9013-5696C0B8C249}"/>
    <cellStyle name="40 % - Akzent1 6 7" xfId="4580" xr:uid="{F825EBBE-85EC-41EB-AE5F-3E51129C20A2}"/>
    <cellStyle name="40 % - Akzent1 6 7 2" xfId="4581" xr:uid="{C5BF0CEA-535B-46CD-AD12-6EA3EE73627D}"/>
    <cellStyle name="40 % - Akzent1 6 7_Nucléaire" xfId="10881" xr:uid="{917D35E9-56EA-4F90-8F49-617A1839013B}"/>
    <cellStyle name="40 % - Akzent1 6 8" xfId="4582" xr:uid="{E58EAA8E-C8FD-4461-92A0-8E57FF71B9D2}"/>
    <cellStyle name="40 % - Akzent1 6 9" xfId="4583" xr:uid="{94638D56-6D11-4557-92E4-60393B415EB1}"/>
    <cellStyle name="40 % - Akzent1 6_Nucléaire" xfId="10858" xr:uid="{9184B891-D9A4-4529-AF65-9BE4714C0591}"/>
    <cellStyle name="40 % - Akzent1 7" xfId="4584" xr:uid="{B3749EFA-29FD-4808-86CB-BA4F332E5C5A}"/>
    <cellStyle name="40 % - Akzent1 7 10" xfId="4585" xr:uid="{DB47A3CC-795E-4095-93CC-2AE962FA5A3C}"/>
    <cellStyle name="40 % - Akzent1 7 2" xfId="4586" xr:uid="{904B4E5B-1DAE-49E2-AA4F-4DEEEEC710F7}"/>
    <cellStyle name="40 % - Akzent1 7 2 2" xfId="4587" xr:uid="{82BD9A0A-E0B7-4090-8FE4-C9CF2ACA973E}"/>
    <cellStyle name="40 % - Akzent1 7 2 2 2" xfId="4588" xr:uid="{E01C230E-F503-480C-A8AF-C4017C7F00B0}"/>
    <cellStyle name="40 % - Akzent1 7 2 2 2 2" xfId="4589" xr:uid="{E4A8EDBA-0EF6-46BC-B280-4873AD661381}"/>
    <cellStyle name="40 % - Akzent1 7 2 2 2 2 2" xfId="4590" xr:uid="{4BFD9D61-AD1C-4CE9-9FA6-68544FA953A7}"/>
    <cellStyle name="40 % - Akzent1 7 2 2 2 2_Nucléaire" xfId="10886" xr:uid="{B70DDC33-8D9F-4B37-8C6E-23EC8FE5C557}"/>
    <cellStyle name="40 % - Akzent1 7 2 2 2 3" xfId="4591" xr:uid="{2D048AA1-CA33-42ED-9FA0-74BB29C56D3A}"/>
    <cellStyle name="40 % - Akzent1 7 2 2 2_Nucléaire" xfId="10885" xr:uid="{C4025DC6-F9D8-4DDF-A0C4-E09B6E3F8CE2}"/>
    <cellStyle name="40 % - Akzent1 7 2 2 3" xfId="4592" xr:uid="{918ED443-8739-40D2-A930-45AB1EFFF2C4}"/>
    <cellStyle name="40 % - Akzent1 7 2 2 3 2" xfId="4593" xr:uid="{B718A33A-B58C-4C41-9F78-D6A1ECFE8205}"/>
    <cellStyle name="40 % - Akzent1 7 2 2 3 2 2" xfId="4594" xr:uid="{F48D88E8-FF52-4968-B853-0AF49FC17DD0}"/>
    <cellStyle name="40 % - Akzent1 7 2 2 3 2_Nucléaire" xfId="10888" xr:uid="{A40D49AD-06DB-4321-A50A-FB7FDA3169A0}"/>
    <cellStyle name="40 % - Akzent1 7 2 2 3 3" xfId="4595" xr:uid="{6280B533-3181-4EE7-B2B6-592D8DF31D91}"/>
    <cellStyle name="40 % - Akzent1 7 2 2 3_Nucléaire" xfId="10887" xr:uid="{25EF8AC5-4FDD-48CA-85F7-51B3B927342C}"/>
    <cellStyle name="40 % - Akzent1 7 2 2 4" xfId="4596" xr:uid="{D1486B07-9532-4C0E-9A70-4A9FB377DF95}"/>
    <cellStyle name="40 % - Akzent1 7 2 2 4 2" xfId="4597" xr:uid="{7C29E61A-2459-4EF3-9D58-AF5D78E1DF89}"/>
    <cellStyle name="40 % - Akzent1 7 2 2 4_Nucléaire" xfId="10889" xr:uid="{9A3A9E3B-03B9-4930-9C20-CC2802AD2136}"/>
    <cellStyle name="40 % - Akzent1 7 2 2 5" xfId="4598" xr:uid="{FE6816F8-9F5E-42BC-91FE-E9109C029910}"/>
    <cellStyle name="40 % - Akzent1 7 2 2 6" xfId="4599" xr:uid="{EE7119FD-F4E2-4D8B-A0B7-42529CCCF14C}"/>
    <cellStyle name="40 % - Akzent1 7 2 2 7" xfId="4600" xr:uid="{7D5F2F17-7718-43A6-8613-372718E92D17}"/>
    <cellStyle name="40 % - Akzent1 7 2 2 7 2" xfId="4601" xr:uid="{99112E46-5F74-482E-A4B1-EF355733AEA0}"/>
    <cellStyle name="40 % - Akzent1 7 2 2 7_Nucléaire" xfId="10890" xr:uid="{76F195AD-35FD-445D-97B0-9E0399EDA60E}"/>
    <cellStyle name="40 % - Akzent1 7 2 2_Nucléaire" xfId="10884" xr:uid="{1FAA24C2-B73D-4100-96D3-D7B4216B731F}"/>
    <cellStyle name="40 % - Akzent1 7 2 3" xfId="4602" xr:uid="{4DC395D9-9A60-4FA6-8B55-0D3CC0AD700D}"/>
    <cellStyle name="40 % - Akzent1 7 2 3 2" xfId="4603" xr:uid="{126BD122-42DB-4E31-AC1F-36DFC59D69AD}"/>
    <cellStyle name="40 % - Akzent1 7 2 3 2 2" xfId="4604" xr:uid="{772700D9-48E8-4E8A-86E9-CAFF756E2A84}"/>
    <cellStyle name="40 % - Akzent1 7 2 3 2_Nucléaire" xfId="10892" xr:uid="{149B2F98-ECB0-4AA7-9090-75C1EBFF3D46}"/>
    <cellStyle name="40 % - Akzent1 7 2 3 3" xfId="4605" xr:uid="{2AD78560-5FFB-48FF-8FF9-7066E9A13AFA}"/>
    <cellStyle name="40 % - Akzent1 7 2 3_Nucléaire" xfId="10891" xr:uid="{910FE2B1-03DF-4065-9F4B-53996963ED02}"/>
    <cellStyle name="40 % - Akzent1 7 2 4" xfId="4606" xr:uid="{01D58238-7F86-4C23-8632-CD1AF47C49EB}"/>
    <cellStyle name="40 % - Akzent1 7 2 4 2" xfId="4607" xr:uid="{1EF06D4C-0106-45FD-872E-440DA9C73738}"/>
    <cellStyle name="40 % - Akzent1 7 2 4 2 2" xfId="4608" xr:uid="{3859EDC6-6F84-4AA8-948B-9F4DF89D5691}"/>
    <cellStyle name="40 % - Akzent1 7 2 4 2_Nucléaire" xfId="10894" xr:uid="{7D05D1AE-D3BA-47F5-AA64-E8C1AC08991D}"/>
    <cellStyle name="40 % - Akzent1 7 2 4 3" xfId="4609" xr:uid="{B8B10E9D-4717-43EE-90AA-3946BAC62C5C}"/>
    <cellStyle name="40 % - Akzent1 7 2 4_Nucléaire" xfId="10893" xr:uid="{487AA330-31DC-4EF6-A7B3-129E1D3E15C0}"/>
    <cellStyle name="40 % - Akzent1 7 2 5" xfId="4610" xr:uid="{DA858264-9679-495C-8D0D-5FC3C6293117}"/>
    <cellStyle name="40 % - Akzent1 7 2 5 2" xfId="4611" xr:uid="{B3929C97-8AF7-45E4-88C5-81D6A257CCA5}"/>
    <cellStyle name="40 % - Akzent1 7 2 5_Nucléaire" xfId="10895" xr:uid="{2E2F2BF3-3579-4763-BCBD-7EFF3E0F97E0}"/>
    <cellStyle name="40 % - Akzent1 7 2 6" xfId="4612" xr:uid="{53EEF2D2-C461-4FDC-B33B-2622D6118940}"/>
    <cellStyle name="40 % - Akzent1 7 2 7" xfId="4613" xr:uid="{733600CE-26ED-4DEC-83F8-AED6C2F79EFD}"/>
    <cellStyle name="40 % - Akzent1 7 2 8" xfId="4614" xr:uid="{DFC8661D-AC35-49AD-9FAF-943D535B5934}"/>
    <cellStyle name="40 % - Akzent1 7 2 8 2" xfId="4615" xr:uid="{8E6D9A34-9184-458E-8D06-AEACB184C30E}"/>
    <cellStyle name="40 % - Akzent1 7 2 8_Nucléaire" xfId="10896" xr:uid="{6827DDBC-F62F-4F9B-A3E8-FE3BB488F702}"/>
    <cellStyle name="40 % - Akzent1 7 2_Nucléaire" xfId="10883" xr:uid="{C7970FBA-5703-41F5-BD36-063D233C43EC}"/>
    <cellStyle name="40 % - Akzent1 7 3" xfId="4616" xr:uid="{8467A6AE-B168-4115-80E4-BE5923E7230C}"/>
    <cellStyle name="40 % - Akzent1 7 3 2" xfId="4617" xr:uid="{7FE857E6-FD3E-4194-8B73-D00E4918D58B}"/>
    <cellStyle name="40 % - Akzent1 7 3 2 2" xfId="4618" xr:uid="{71DDBD12-7A93-4628-A45B-4394A01C120D}"/>
    <cellStyle name="40 % - Akzent1 7 3 2 2 2" xfId="4619" xr:uid="{39EE0FDE-9859-4850-B72A-8856CF81DC8F}"/>
    <cellStyle name="40 % - Akzent1 7 3 2 2_Nucléaire" xfId="10899" xr:uid="{577045D4-16B8-4491-B4FF-FA7668BF0B7D}"/>
    <cellStyle name="40 % - Akzent1 7 3 2 3" xfId="4620" xr:uid="{3110214D-FAE9-4F36-B258-6170807AC61E}"/>
    <cellStyle name="40 % - Akzent1 7 3 2_Nucléaire" xfId="10898" xr:uid="{405E7442-1A40-4EA2-B437-2CB05E652B48}"/>
    <cellStyle name="40 % - Akzent1 7 3 3" xfId="4621" xr:uid="{701724E2-FD37-465F-A614-619D65CC9175}"/>
    <cellStyle name="40 % - Akzent1 7 3 3 2" xfId="4622" xr:uid="{FBFD24A0-56D6-4B05-A464-5740CC459001}"/>
    <cellStyle name="40 % - Akzent1 7 3 3 2 2" xfId="4623" xr:uid="{4458A184-9770-4341-B4FA-6F5978FC2B73}"/>
    <cellStyle name="40 % - Akzent1 7 3 3 2_Nucléaire" xfId="10901" xr:uid="{DA9893D0-08E1-43BE-B1F9-DD65A4ECCAD1}"/>
    <cellStyle name="40 % - Akzent1 7 3 3 3" xfId="4624" xr:uid="{C906C6A2-D1E8-43D1-A859-B841732B1400}"/>
    <cellStyle name="40 % - Akzent1 7 3 3_Nucléaire" xfId="10900" xr:uid="{B0A8EE9E-ABC1-4F35-80AE-97F1135DD237}"/>
    <cellStyle name="40 % - Akzent1 7 3 4" xfId="4625" xr:uid="{25D1E2CC-1BB2-44D8-9134-21218EDE7BD1}"/>
    <cellStyle name="40 % - Akzent1 7 3 4 2" xfId="4626" xr:uid="{A0A87C3B-DC92-467B-B9E3-CE7776AF760B}"/>
    <cellStyle name="40 % - Akzent1 7 3 4_Nucléaire" xfId="10902" xr:uid="{8955320D-838F-4087-B50B-5CF21CEA50DA}"/>
    <cellStyle name="40 % - Akzent1 7 3 5" xfId="4627" xr:uid="{CBCCF609-989A-4A18-96D0-444663D91B0C}"/>
    <cellStyle name="40 % - Akzent1 7 3 6" xfId="4628" xr:uid="{40B2D86B-8461-437D-9EA9-26A75A64D3F4}"/>
    <cellStyle name="40 % - Akzent1 7 3 7" xfId="4629" xr:uid="{D2A4A417-0179-48DD-9ACC-4B88AA4595D3}"/>
    <cellStyle name="40 % - Akzent1 7 3 7 2" xfId="4630" xr:uid="{099E83D4-A504-4A2C-8712-718978AAF6FA}"/>
    <cellStyle name="40 % - Akzent1 7 3 7_Nucléaire" xfId="10903" xr:uid="{BF30D035-B5A2-41EF-A85C-DE30CF3957C4}"/>
    <cellStyle name="40 % - Akzent1 7 3_Nucléaire" xfId="10897" xr:uid="{A82B53E9-C249-4473-AD59-8E4D51F73D2D}"/>
    <cellStyle name="40 % - Akzent1 7 4" xfId="4631" xr:uid="{E50F6394-F87C-4075-BCAA-7CCD54B668EB}"/>
    <cellStyle name="40 % - Akzent1 7 4 2" xfId="4632" xr:uid="{A991569F-51FE-4377-B42F-C70AB9E3EB82}"/>
    <cellStyle name="40 % - Akzent1 7 4 2 2" xfId="4633" xr:uid="{772A95B6-1E09-4B38-80E7-E5BDB97B7A05}"/>
    <cellStyle name="40 % - Akzent1 7 4 2 2 2" xfId="4634" xr:uid="{C55615BD-BD42-4540-AFAA-479A0BF745BA}"/>
    <cellStyle name="40 % - Akzent1 7 4 2 2 2 2" xfId="4635" xr:uid="{7005F594-EDA9-4811-BA1E-1478D6808F86}"/>
    <cellStyle name="40 % - Akzent1 7 4 2 2 2 2 2" xfId="4636" xr:uid="{9B83FCA1-4B65-4C3E-9478-D6C2AA004B1F}"/>
    <cellStyle name="40 % - Akzent1 7 4 2 2 2 2 3" xfId="4637" xr:uid="{D9CF4B83-B182-447D-A3B3-9F5FC1E3139F}"/>
    <cellStyle name="40 % - Akzent1 7 4 2 2 2 2 4" xfId="4638" xr:uid="{F21FB5D5-1328-457A-AC77-BC8A2FC947AC}"/>
    <cellStyle name="40 % - Akzent1 7 4 2 2 2 2_Nucléaire" xfId="10908" xr:uid="{7A665822-C297-42B1-BDFE-2C9EDE3FD42E}"/>
    <cellStyle name="40 % - Akzent1 7 4 2 2 2 3" xfId="4639" xr:uid="{27793D7F-74FD-4040-85BD-69A4791386A4}"/>
    <cellStyle name="40 % - Akzent1 7 4 2 2 2 4" xfId="4640" xr:uid="{52056F1E-95CA-400A-9AD3-8AE177B92F01}"/>
    <cellStyle name="40 % - Akzent1 7 4 2 2 2 5" xfId="4641" xr:uid="{41A664E7-CB3C-4E8B-9CEA-B9D6DBBD8E38}"/>
    <cellStyle name="40 % - Akzent1 7 4 2 2 2_Nucléaire" xfId="10907" xr:uid="{8CFA6B93-0674-4989-A0C6-165DFCF50ACD}"/>
    <cellStyle name="40 % - Akzent1 7 4 2 2 3" xfId="4642" xr:uid="{A441F769-D41B-43E3-99B1-1EE2923028A0}"/>
    <cellStyle name="40 % - Akzent1 7 4 2 2 3 2" xfId="4643" xr:uid="{824F975A-4C4A-4D00-9B4A-4D7B7E4DFCB2}"/>
    <cellStyle name="40 % - Akzent1 7 4 2 2 3 2 2" xfId="4644" xr:uid="{C722F0DB-3C1D-4630-AB08-4606D0554185}"/>
    <cellStyle name="40 % - Akzent1 7 4 2 2 3 2 3" xfId="4645" xr:uid="{46F92B55-314E-4977-9787-2813E5B87EF0}"/>
    <cellStyle name="40 % - Akzent1 7 4 2 2 3 2 4" xfId="4646" xr:uid="{41F80CCA-8865-4C88-BD3A-BFC6EB9342BB}"/>
    <cellStyle name="40 % - Akzent1 7 4 2 2 3 2_Nucléaire" xfId="10910" xr:uid="{6DE022F2-CC07-4485-B7AF-0C095B033B01}"/>
    <cellStyle name="40 % - Akzent1 7 4 2 2 3 3" xfId="4647" xr:uid="{6FCD4989-98BA-457D-9983-BA9D6C9A90A5}"/>
    <cellStyle name="40 % - Akzent1 7 4 2 2 3 4" xfId="4648" xr:uid="{3B9BD7F5-6F0E-4C79-9145-DC539A187892}"/>
    <cellStyle name="40 % - Akzent1 7 4 2 2 3 5" xfId="4649" xr:uid="{E0A61FEB-3609-4702-A8EB-A8E77049D8A3}"/>
    <cellStyle name="40 % - Akzent1 7 4 2 2 3_Nucléaire" xfId="10909" xr:uid="{8DE07E25-E40E-4012-B6C8-F35C73BFF012}"/>
    <cellStyle name="40 % - Akzent1 7 4 2 2 4" xfId="4650" xr:uid="{4A853298-4BDB-4489-A615-C9326D553990}"/>
    <cellStyle name="40 % - Akzent1 7 4 2 2 4 2" xfId="4651" xr:uid="{03403109-755E-4E57-86BA-F953B9900274}"/>
    <cellStyle name="40 % - Akzent1 7 4 2 2 4 3" xfId="4652" xr:uid="{E893B44C-ED66-418A-A093-366FCE04F363}"/>
    <cellStyle name="40 % - Akzent1 7 4 2 2 4 4" xfId="4653" xr:uid="{F1D64B3D-2873-4A8A-8E26-693F7000A5A1}"/>
    <cellStyle name="40 % - Akzent1 7 4 2 2 4_Nucléaire" xfId="10911" xr:uid="{DB2BE7DE-EEA8-4A8A-BD3A-6CEA0E32BB74}"/>
    <cellStyle name="40 % - Akzent1 7 4 2 2 5" xfId="4654" xr:uid="{E1FA6048-6E58-4B9B-8114-F2F747F77ACE}"/>
    <cellStyle name="40 % - Akzent1 7 4 2 2 6" xfId="4655" xr:uid="{8752C242-2223-431B-9B02-FAC1C4758C08}"/>
    <cellStyle name="40 % - Akzent1 7 4 2 2 7" xfId="4656" xr:uid="{5C9BB98C-4785-47DD-ABF0-FED98F8B5319}"/>
    <cellStyle name="40 % - Akzent1 7 4 2 2_Nucléaire" xfId="10906" xr:uid="{FE2848F1-15C4-4C47-B1E5-CABA57E384C4}"/>
    <cellStyle name="40 % - Akzent1 7 4 2 3" xfId="4657" xr:uid="{343DB969-4953-4AE8-AF93-FF7E4D8D5651}"/>
    <cellStyle name="40 % - Akzent1 7 4 2 3 2" xfId="4658" xr:uid="{432F751E-45A4-41F7-8466-64E22322348C}"/>
    <cellStyle name="40 % - Akzent1 7 4 2 3 2 2" xfId="4659" xr:uid="{2D216D00-C08E-4F7A-BB05-F882A8AB8A91}"/>
    <cellStyle name="40 % - Akzent1 7 4 2 3 2 3" xfId="4660" xr:uid="{7A306D10-E756-4860-8F8A-4187812BDF4D}"/>
    <cellStyle name="40 % - Akzent1 7 4 2 3 2 4" xfId="4661" xr:uid="{C0166CD0-7294-4F47-A237-BEAA7C205D01}"/>
    <cellStyle name="40 % - Akzent1 7 4 2 3 2_Nucléaire" xfId="10913" xr:uid="{49E8E25F-7A15-4475-B065-56E1176F0055}"/>
    <cellStyle name="40 % - Akzent1 7 4 2 3 3" xfId="4662" xr:uid="{764AD529-456A-479E-B0FB-840B389444CE}"/>
    <cellStyle name="40 % - Akzent1 7 4 2 3 4" xfId="4663" xr:uid="{AF4FBB28-94D9-4263-9920-2F164F675FF3}"/>
    <cellStyle name="40 % - Akzent1 7 4 2 3 5" xfId="4664" xr:uid="{A961ACF8-A8D5-4026-A06E-57FDAE41F922}"/>
    <cellStyle name="40 % - Akzent1 7 4 2 3_Nucléaire" xfId="10912" xr:uid="{038CF498-6046-4FE8-9C9B-371E36CE20B6}"/>
    <cellStyle name="40 % - Akzent1 7 4 2 4" xfId="4665" xr:uid="{E7FB894A-8049-4083-8E15-31C34476371F}"/>
    <cellStyle name="40 % - Akzent1 7 4 2 4 2" xfId="4666" xr:uid="{E3A1A0A8-210F-4DE5-A529-F587CF5F87D2}"/>
    <cellStyle name="40 % - Akzent1 7 4 2 4 2 2" xfId="4667" xr:uid="{AC015A2C-8B38-40EE-B5C2-C27AFEA94843}"/>
    <cellStyle name="40 % - Akzent1 7 4 2 4 2 3" xfId="4668" xr:uid="{C1216139-6E1D-4ECA-AD28-F7B6FEF27197}"/>
    <cellStyle name="40 % - Akzent1 7 4 2 4 2 4" xfId="4669" xr:uid="{4B1A6317-DE09-4E81-B84D-DAA03F25238D}"/>
    <cellStyle name="40 % - Akzent1 7 4 2 4 2_Nucléaire" xfId="10915" xr:uid="{9B9A3E2E-A4A7-435F-9EA8-7AB06587BD2D}"/>
    <cellStyle name="40 % - Akzent1 7 4 2 4 3" xfId="4670" xr:uid="{6A1D4931-09B7-43A5-AF1D-65130F294472}"/>
    <cellStyle name="40 % - Akzent1 7 4 2 4 4" xfId="4671" xr:uid="{20DEBBD0-E517-4C98-89B6-B321F3A367A9}"/>
    <cellStyle name="40 % - Akzent1 7 4 2 4 5" xfId="4672" xr:uid="{63144461-759A-42E8-84DC-DE465EF34B06}"/>
    <cellStyle name="40 % - Akzent1 7 4 2 4_Nucléaire" xfId="10914" xr:uid="{E4227352-3430-46F0-A904-1103DBD4F3CB}"/>
    <cellStyle name="40 % - Akzent1 7 4 2 5" xfId="4673" xr:uid="{45DE64AB-DA0B-481D-8874-AE4FF2FABB71}"/>
    <cellStyle name="40 % - Akzent1 7 4 2 5 2" xfId="4674" xr:uid="{DA1490DD-1904-4E27-93E9-7898D37DB3D8}"/>
    <cellStyle name="40 % - Akzent1 7 4 2 5 3" xfId="4675" xr:uid="{0A0F3D1E-F0E8-4C05-BBC2-C5E06C2EAC1C}"/>
    <cellStyle name="40 % - Akzent1 7 4 2 5 4" xfId="4676" xr:uid="{92C4F74E-49D6-46C1-8A91-E5879C9D5F86}"/>
    <cellStyle name="40 % - Akzent1 7 4 2 5_Nucléaire" xfId="10916" xr:uid="{DB5857C7-2FFB-42A3-A82C-1E378EF4470F}"/>
    <cellStyle name="40 % - Akzent1 7 4 2 6" xfId="4677" xr:uid="{DC2F73CA-53E0-4D28-8B3B-E1FF6B9B9280}"/>
    <cellStyle name="40 % - Akzent1 7 4 2 7" xfId="4678" xr:uid="{E2FB9896-6E8C-4686-914A-8FAFC29DF94D}"/>
    <cellStyle name="40 % - Akzent1 7 4 2 8" xfId="4679" xr:uid="{6BAEABB8-D8FA-4625-9058-78F93B176B3A}"/>
    <cellStyle name="40 % - Akzent1 7 4 2_Nucléaire" xfId="10905" xr:uid="{1EDB1434-7584-4B64-AD5B-0C7C1CEB9F04}"/>
    <cellStyle name="40 % - Akzent1 7 4 3" xfId="4680" xr:uid="{7794CF8C-1E2A-41FE-A1DF-393F7E725C8D}"/>
    <cellStyle name="40 % - Akzent1 7 4 3 2" xfId="4681" xr:uid="{ABBE9BEF-1AAA-4E5B-B627-E444BCF21208}"/>
    <cellStyle name="40 % - Akzent1 7 4 3 2 2" xfId="4682" xr:uid="{5E8A99CE-AE5E-4172-BABF-93208A17ECC4}"/>
    <cellStyle name="40 % - Akzent1 7 4 3 2 2 2" xfId="4683" xr:uid="{BF29DC02-5124-4799-A2BE-6B34298FD8FC}"/>
    <cellStyle name="40 % - Akzent1 7 4 3 2 2 3" xfId="4684" xr:uid="{C0B253FE-A248-479D-A51A-1C123F3E7891}"/>
    <cellStyle name="40 % - Akzent1 7 4 3 2 2 4" xfId="4685" xr:uid="{AB352104-1FB3-43C2-A0A0-63272BC3F785}"/>
    <cellStyle name="40 % - Akzent1 7 4 3 2 2_Nucléaire" xfId="10919" xr:uid="{AD0D8467-9AD0-4677-B61E-F3914B420C7D}"/>
    <cellStyle name="40 % - Akzent1 7 4 3 2 3" xfId="4686" xr:uid="{5A3B927D-4BCF-410B-BD9F-8CAA25CF764F}"/>
    <cellStyle name="40 % - Akzent1 7 4 3 2 4" xfId="4687" xr:uid="{7B29C4A1-7346-4D0F-82B6-5A07A5BAC81B}"/>
    <cellStyle name="40 % - Akzent1 7 4 3 2 5" xfId="4688" xr:uid="{90A8F7AB-8172-4480-89D4-28B0B99D9185}"/>
    <cellStyle name="40 % - Akzent1 7 4 3 2_Nucléaire" xfId="10918" xr:uid="{B858C074-A258-4C89-93AA-D88CA9864FE9}"/>
    <cellStyle name="40 % - Akzent1 7 4 3 3" xfId="4689" xr:uid="{F67F62C6-2C43-450E-A56D-54D7EF27B78E}"/>
    <cellStyle name="40 % - Akzent1 7 4 3 3 2" xfId="4690" xr:uid="{ED4C8EAF-B0E2-463F-85AB-5D00CE250F1B}"/>
    <cellStyle name="40 % - Akzent1 7 4 3 3 2 2" xfId="4691" xr:uid="{238457F1-EC88-4ED7-8D23-76E99C73107C}"/>
    <cellStyle name="40 % - Akzent1 7 4 3 3 2 3" xfId="4692" xr:uid="{F3EE47C3-EF8F-400F-934C-C01BF0919D6D}"/>
    <cellStyle name="40 % - Akzent1 7 4 3 3 2 4" xfId="4693" xr:uid="{33D00F1B-F96F-4661-912F-74A285AEFB32}"/>
    <cellStyle name="40 % - Akzent1 7 4 3 3 2_Nucléaire" xfId="10921" xr:uid="{5B2101C9-AA20-48DA-BB4F-37D8D12A0DD9}"/>
    <cellStyle name="40 % - Akzent1 7 4 3 3 3" xfId="4694" xr:uid="{C3BE0221-8597-4D30-A622-C5CCB07A67EC}"/>
    <cellStyle name="40 % - Akzent1 7 4 3 3 4" xfId="4695" xr:uid="{B3E9541B-FD3F-4B48-AF8A-5CA07FCE3C1D}"/>
    <cellStyle name="40 % - Akzent1 7 4 3 3 5" xfId="4696" xr:uid="{37C3C620-6364-428F-BE8A-ECB5C4F21119}"/>
    <cellStyle name="40 % - Akzent1 7 4 3 3_Nucléaire" xfId="10920" xr:uid="{8D50CAA1-508D-4416-B596-C22150D90A05}"/>
    <cellStyle name="40 % - Akzent1 7 4 3 4" xfId="4697" xr:uid="{0D8C35B0-6B7B-41A7-A12B-432621AC4971}"/>
    <cellStyle name="40 % - Akzent1 7 4 3 4 2" xfId="4698" xr:uid="{631CF81A-AD99-4FFC-8F7A-16BFABFCBC3F}"/>
    <cellStyle name="40 % - Akzent1 7 4 3 4 3" xfId="4699" xr:uid="{2B03FB51-5C80-4D0B-91AC-78849418308A}"/>
    <cellStyle name="40 % - Akzent1 7 4 3 4 4" xfId="4700" xr:uid="{7B6349D9-A923-48DF-B03A-D8813A9E03B0}"/>
    <cellStyle name="40 % - Akzent1 7 4 3 4_Nucléaire" xfId="10922" xr:uid="{5FD7C828-E4D1-49D2-9883-FE0397A35404}"/>
    <cellStyle name="40 % - Akzent1 7 4 3 5" xfId="4701" xr:uid="{8E34C5CC-7CCA-4A8C-8C6C-719CB81D3DCD}"/>
    <cellStyle name="40 % - Akzent1 7 4 3 6" xfId="4702" xr:uid="{47BF4752-8D2E-4EC0-9977-1E52BF478375}"/>
    <cellStyle name="40 % - Akzent1 7 4 3 7" xfId="4703" xr:uid="{FED5B358-51A0-4097-9BB9-71D67188C626}"/>
    <cellStyle name="40 % - Akzent1 7 4 3_Nucléaire" xfId="10917" xr:uid="{6D4CFA73-1AA8-442B-BC11-E04A390C1C26}"/>
    <cellStyle name="40 % - Akzent1 7 4 4" xfId="4704" xr:uid="{E8DF9BA9-1CB9-4504-BC51-259E6BB5E51E}"/>
    <cellStyle name="40 % - Akzent1 7 4 4 2" xfId="4705" xr:uid="{A572F590-71D5-4AFB-BC94-FEFB292D782A}"/>
    <cellStyle name="40 % - Akzent1 7 4 4 2 2" xfId="4706" xr:uid="{4B4C7598-81E2-4A43-B65D-A9C92B1D1866}"/>
    <cellStyle name="40 % - Akzent1 7 4 4 2 3" xfId="4707" xr:uid="{58A17BBD-A2BD-41AA-BF12-8384A98A39F3}"/>
    <cellStyle name="40 % - Akzent1 7 4 4 2 4" xfId="4708" xr:uid="{6340D0DF-AC9C-48F9-A2DD-BFA767C220B5}"/>
    <cellStyle name="40 % - Akzent1 7 4 4 2_Nucléaire" xfId="10924" xr:uid="{4B925DEC-282D-4493-99E1-253559233217}"/>
    <cellStyle name="40 % - Akzent1 7 4 4 3" xfId="4709" xr:uid="{EF4471DA-85F9-4535-BE08-BCADB47D94D1}"/>
    <cellStyle name="40 % - Akzent1 7 4 4 4" xfId="4710" xr:uid="{71440700-08D7-4BC4-B54A-6518920A89D9}"/>
    <cellStyle name="40 % - Akzent1 7 4 4 5" xfId="4711" xr:uid="{95D4E145-4F42-4321-95E1-7BAB4FE6AF35}"/>
    <cellStyle name="40 % - Akzent1 7 4 4_Nucléaire" xfId="10923" xr:uid="{C1516D37-A296-4194-B2B4-45A3B9E90C8E}"/>
    <cellStyle name="40 % - Akzent1 7 4 5" xfId="4712" xr:uid="{DF964D97-3C32-472C-A184-95E5057DCA3B}"/>
    <cellStyle name="40 % - Akzent1 7 4 5 2" xfId="4713" xr:uid="{B1337611-44F4-4642-866B-02DD783A1E2E}"/>
    <cellStyle name="40 % - Akzent1 7 4 5 2 2" xfId="4714" xr:uid="{CA4E1458-CF98-4268-B777-6D8ADD645916}"/>
    <cellStyle name="40 % - Akzent1 7 4 5 2 3" xfId="4715" xr:uid="{E94CF9D3-F908-4BA1-B374-45E4246AFE03}"/>
    <cellStyle name="40 % - Akzent1 7 4 5 2 4" xfId="4716" xr:uid="{E0E4EA73-CB72-474D-BA8B-AADAC0F954C7}"/>
    <cellStyle name="40 % - Akzent1 7 4 5 2_Nucléaire" xfId="10926" xr:uid="{904C0931-5FAE-4A01-8377-D75D7C3E0E47}"/>
    <cellStyle name="40 % - Akzent1 7 4 5 3" xfId="4717" xr:uid="{E262B46B-7247-42B2-97F1-B332169766BF}"/>
    <cellStyle name="40 % - Akzent1 7 4 5 4" xfId="4718" xr:uid="{E3FE4B4E-6B5B-4484-A616-D4B508CCC8D2}"/>
    <cellStyle name="40 % - Akzent1 7 4 5 5" xfId="4719" xr:uid="{49EEBAD5-BF3E-430B-BBB4-ED1FFAB89227}"/>
    <cellStyle name="40 % - Akzent1 7 4 5_Nucléaire" xfId="10925" xr:uid="{01F3F4E0-9A85-4250-8041-9310A55BAB58}"/>
    <cellStyle name="40 % - Akzent1 7 4 6" xfId="4720" xr:uid="{70AAACD6-AF05-4DC7-A4ED-2E4E4C0DE42C}"/>
    <cellStyle name="40 % - Akzent1 7 4 6 2" xfId="4721" xr:uid="{42F1868B-C171-41B1-ADFC-FAF9BC9E74F0}"/>
    <cellStyle name="40 % - Akzent1 7 4 6 3" xfId="4722" xr:uid="{191927D6-6EC1-4737-A901-C14081E98AF0}"/>
    <cellStyle name="40 % - Akzent1 7 4 6 4" xfId="4723" xr:uid="{F44ABC8B-AC31-4C5F-B973-9934E1D67260}"/>
    <cellStyle name="40 % - Akzent1 7 4 6_Nucléaire" xfId="10927" xr:uid="{EB3BE959-5377-4E47-826C-5882618431EC}"/>
    <cellStyle name="40 % - Akzent1 7 4 7" xfId="4724" xr:uid="{5C8CA182-F552-4609-9B83-5072B05F5283}"/>
    <cellStyle name="40 % - Akzent1 7 4 8" xfId="4725" xr:uid="{F856C1BA-0639-4D4F-ADED-249B94B8EAC0}"/>
    <cellStyle name="40 % - Akzent1 7 4 9" xfId="4726" xr:uid="{34834FDE-6A8D-443C-91F3-0F9034341C63}"/>
    <cellStyle name="40 % - Akzent1 7 4_Nucléaire" xfId="10904" xr:uid="{45AF2E95-4A7D-425C-9726-1F2E76419C2C}"/>
    <cellStyle name="40 % - Akzent1 7 5" xfId="4727" xr:uid="{2772930E-6F35-42D5-8012-303456A5B385}"/>
    <cellStyle name="40 % - Akzent1 7 5 2" xfId="4728" xr:uid="{65A4FD90-20BF-403D-B98F-5DA2CE0C3575}"/>
    <cellStyle name="40 % - Akzent1 7 5 2 2" xfId="4729" xr:uid="{48C5ABF9-EDFA-4DC4-B69C-0F61E0A84285}"/>
    <cellStyle name="40 % - Akzent1 7 5 2_Nucléaire" xfId="10929" xr:uid="{CAC87210-034B-4D75-A83E-DA28539D2334}"/>
    <cellStyle name="40 % - Akzent1 7 5 3" xfId="4730" xr:uid="{6BAC03BB-AD05-45EC-A179-588BD4386692}"/>
    <cellStyle name="40 % - Akzent1 7 5_Nucléaire" xfId="10928" xr:uid="{E1079A8F-7EC8-4385-8930-CC42F6551831}"/>
    <cellStyle name="40 % - Akzent1 7 6" xfId="4731" xr:uid="{30409FC8-5573-4F82-8C5D-1B6646150C37}"/>
    <cellStyle name="40 % - Akzent1 7 6 2" xfId="4732" xr:uid="{13CD1F2C-6467-448B-BF67-D6ABCBEB40B8}"/>
    <cellStyle name="40 % - Akzent1 7 6 2 2" xfId="4733" xr:uid="{70C61233-1A91-4394-A70E-F8BB5CD711A2}"/>
    <cellStyle name="40 % - Akzent1 7 6 2_Nucléaire" xfId="10931" xr:uid="{DBA9F857-1072-4FAD-AB1E-F01EDE40A49D}"/>
    <cellStyle name="40 % - Akzent1 7 6 3" xfId="4734" xr:uid="{C979213B-925B-4B32-AEBD-436C0EA62B4A}"/>
    <cellStyle name="40 % - Akzent1 7 6_Nucléaire" xfId="10930" xr:uid="{5762D7FC-B61F-40FA-98B5-6DBA107B1745}"/>
    <cellStyle name="40 % - Akzent1 7 7" xfId="4735" xr:uid="{0340129B-63B9-4E7C-8709-BFE6E82B887A}"/>
    <cellStyle name="40 % - Akzent1 7 7 2" xfId="4736" xr:uid="{1CEE1965-ABE1-456D-8870-AE2F9D672CD6}"/>
    <cellStyle name="40 % - Akzent1 7 7_Nucléaire" xfId="10932" xr:uid="{7A0D8499-0DF5-4BA6-BA04-0C69BEB061E3}"/>
    <cellStyle name="40 % - Akzent1 7 8" xfId="4737" xr:uid="{306195AB-C7D4-4F23-B290-25BA06167FFD}"/>
    <cellStyle name="40 % - Akzent1 7 9" xfId="4738" xr:uid="{B64C92D3-4C89-4768-A59E-0FE667EFC80F}"/>
    <cellStyle name="40 % - Akzent1 7_Nucléaire" xfId="10882" xr:uid="{B3F529A7-F1B0-4C3C-91BA-4D66C652B577}"/>
    <cellStyle name="40 % - Akzent1 8" xfId="4739" xr:uid="{5BD5795E-8CBB-4672-9B80-5BD90DED54EA}"/>
    <cellStyle name="40 % - Akzent1 8 2" xfId="4740" xr:uid="{455DCEA7-E37A-432A-98DD-E61B65CE19A6}"/>
    <cellStyle name="40 % - Akzent1 8 2 2" xfId="4741" xr:uid="{2A6CF928-BAAE-4EA1-9973-5F5F36BDB4FD}"/>
    <cellStyle name="40 % - Akzent1 8 2 2 2" xfId="4742" xr:uid="{C3FDC57A-DF48-4CD2-A447-D0399172F66B}"/>
    <cellStyle name="40 % - Akzent1 8 2 2 2 2" xfId="4743" xr:uid="{D9E796F7-96B3-47B7-A677-C33B7F9B0D5F}"/>
    <cellStyle name="40 % - Akzent1 8 2 2 2_Nucléaire" xfId="10936" xr:uid="{7204837C-C8B4-487A-BC7D-4B18B5E813A9}"/>
    <cellStyle name="40 % - Akzent1 8 2 2 3" xfId="4744" xr:uid="{1EB766FB-5166-4052-A224-AC25E0703492}"/>
    <cellStyle name="40 % - Akzent1 8 2 2 4" xfId="4745" xr:uid="{981A7CB4-3D3C-4A02-83E7-DD7D250AE157}"/>
    <cellStyle name="40 % - Akzent1 8 2 2 5" xfId="4746" xr:uid="{2FA13CD3-1C54-4837-A21C-C25BEDAE8CD2}"/>
    <cellStyle name="40 % - Akzent1 8 2 2 5 2" xfId="4747" xr:uid="{C2A63ED0-EB21-473B-847D-5A33F4DE46D3}"/>
    <cellStyle name="40 % - Akzent1 8 2 2 5_Nucléaire" xfId="10937" xr:uid="{33F4656F-D187-4627-A893-B090C2C21783}"/>
    <cellStyle name="40 % - Akzent1 8 2 2_Nucléaire" xfId="10935" xr:uid="{230626D9-3086-4CC8-9E31-0B52DEC606D1}"/>
    <cellStyle name="40 % - Akzent1 8 2 3" xfId="4748" xr:uid="{E0F2201E-BCD1-45B2-BCDB-2125C6495D3C}"/>
    <cellStyle name="40 % - Akzent1 8 2 3 2" xfId="4749" xr:uid="{DC1B4F67-6F91-4DBF-B30C-61E455704439}"/>
    <cellStyle name="40 % - Akzent1 8 2 3 2 2" xfId="4750" xr:uid="{222587FF-0CC3-46EE-8A72-6B92B0031690}"/>
    <cellStyle name="40 % - Akzent1 8 2 3 2_Nucléaire" xfId="10939" xr:uid="{A09AFBB7-4C00-4275-B381-4D993C4DB850}"/>
    <cellStyle name="40 % - Akzent1 8 2 3 3" xfId="4751" xr:uid="{1A25DEC7-D55E-4C69-969E-EC01FDF560C8}"/>
    <cellStyle name="40 % - Akzent1 8 2 3_Nucléaire" xfId="10938" xr:uid="{74E30C7C-7124-4B16-A5AD-BF28275CD88F}"/>
    <cellStyle name="40 % - Akzent1 8 2 4" xfId="4752" xr:uid="{5BD52A2E-6372-439B-9EAF-56219D5C0109}"/>
    <cellStyle name="40 % - Akzent1 8 2 4 2" xfId="4753" xr:uid="{37122881-008B-4B11-BE7D-7CCB7F18F104}"/>
    <cellStyle name="40 % - Akzent1 8 2 4_Nucléaire" xfId="10940" xr:uid="{A6956F38-F8B4-4C96-B55E-4994A6A70857}"/>
    <cellStyle name="40 % - Akzent1 8 2 5" xfId="4754" xr:uid="{493A0356-E3DC-40DC-B6D8-C3C28A43EC73}"/>
    <cellStyle name="40 % - Akzent1 8 2 6" xfId="4755" xr:uid="{F5F82055-F2CE-4325-9FEA-C80B9A73AA8D}"/>
    <cellStyle name="40 % - Akzent1 8 2 7" xfId="4756" xr:uid="{23C88652-DFBE-47D9-A87F-3440E068A426}"/>
    <cellStyle name="40 % - Akzent1 8 2 7 2" xfId="4757" xr:uid="{C2251C30-EDE2-4620-A16A-95A7736155E1}"/>
    <cellStyle name="40 % - Akzent1 8 2 7_Nucléaire" xfId="10941" xr:uid="{2A831506-8519-402C-9B43-32BD18DDE665}"/>
    <cellStyle name="40 % - Akzent1 8 2_Nucléaire" xfId="10934" xr:uid="{D9660DBF-5C29-4B58-998C-B0563DF53B4C}"/>
    <cellStyle name="40 % - Akzent1 8 3" xfId="4758" xr:uid="{8B93D59D-4AB4-4F64-89E3-CD7C2CAC66A8}"/>
    <cellStyle name="40 % - Akzent1 8 3 2" xfId="4759" xr:uid="{1CA5BCDB-24CE-4DAE-8A98-3F165D8E7835}"/>
    <cellStyle name="40 % - Akzent1 8 3 2 2" xfId="4760" xr:uid="{1952CE5E-62A5-43AF-9294-8DBF4A0050C7}"/>
    <cellStyle name="40 % - Akzent1 8 3 2 2 2" xfId="4761" xr:uid="{FC035FC5-70CD-4E0C-A80B-43A922FA7192}"/>
    <cellStyle name="40 % - Akzent1 8 3 2 2 2 2" xfId="4762" xr:uid="{C4174403-1D81-4105-9418-1FA1676FCD3B}"/>
    <cellStyle name="40 % - Akzent1 8 3 2 2 2 2 2" xfId="4763" xr:uid="{61AAA707-E8FC-4969-814D-090737853F62}"/>
    <cellStyle name="40 % - Akzent1 8 3 2 2 2 2 3" xfId="4764" xr:uid="{388C4309-EC2E-4002-B3AB-450CB2F78FD0}"/>
    <cellStyle name="40 % - Akzent1 8 3 2 2 2 2 4" xfId="4765" xr:uid="{5663926C-D966-4B9D-9B72-65235A2E3FB9}"/>
    <cellStyle name="40 % - Akzent1 8 3 2 2 2 2_Nucléaire" xfId="10946" xr:uid="{860AA056-256E-47E0-BE45-9B199C181A96}"/>
    <cellStyle name="40 % - Akzent1 8 3 2 2 2 3" xfId="4766" xr:uid="{5B778EDB-E220-443C-A0EB-EA3D885C9057}"/>
    <cellStyle name="40 % - Akzent1 8 3 2 2 2 4" xfId="4767" xr:uid="{46972E5C-CC95-463B-AFC9-52ADB04F1A30}"/>
    <cellStyle name="40 % - Akzent1 8 3 2 2 2 5" xfId="4768" xr:uid="{B57256E8-8E9F-49EB-BDE8-463D5C4AC9C7}"/>
    <cellStyle name="40 % - Akzent1 8 3 2 2 2_Nucléaire" xfId="10945" xr:uid="{0284FFA6-647B-4EE9-B66C-4CCD7DA18ED5}"/>
    <cellStyle name="40 % - Akzent1 8 3 2 2 3" xfId="4769" xr:uid="{A46A1815-CD17-40C8-993C-FC19D8EB7E13}"/>
    <cellStyle name="40 % - Akzent1 8 3 2 2 3 2" xfId="4770" xr:uid="{31C9B215-3ECC-41FA-8847-17FCCFA294B6}"/>
    <cellStyle name="40 % - Akzent1 8 3 2 2 3 2 2" xfId="4771" xr:uid="{675BFAEE-09E6-4BBC-9FDB-5E54F8AB3293}"/>
    <cellStyle name="40 % - Akzent1 8 3 2 2 3 2 3" xfId="4772" xr:uid="{6586F287-B81C-47C1-8C52-2DC51758CB5B}"/>
    <cellStyle name="40 % - Akzent1 8 3 2 2 3 2 4" xfId="4773" xr:uid="{B8F271AC-AED5-4C1F-AFD4-DF2C1022EB3C}"/>
    <cellStyle name="40 % - Akzent1 8 3 2 2 3 2_Nucléaire" xfId="10948" xr:uid="{6C0912D9-8E05-46C2-A950-ADFCCE3C3250}"/>
    <cellStyle name="40 % - Akzent1 8 3 2 2 3 3" xfId="4774" xr:uid="{16139FEE-EB72-4F6F-B330-9F5CAFF2DC5C}"/>
    <cellStyle name="40 % - Akzent1 8 3 2 2 3 4" xfId="4775" xr:uid="{DF8ABCB9-BBB8-49EA-81AD-6497C09AC268}"/>
    <cellStyle name="40 % - Akzent1 8 3 2 2 3 5" xfId="4776" xr:uid="{30DB2133-BC36-49D2-B7FD-06CD8C5B6883}"/>
    <cellStyle name="40 % - Akzent1 8 3 2 2 3_Nucléaire" xfId="10947" xr:uid="{34C537AA-8298-41C9-9A7D-27523971EEDA}"/>
    <cellStyle name="40 % - Akzent1 8 3 2 2 4" xfId="4777" xr:uid="{FD79F6A0-88C5-4C27-9285-2FCD54090118}"/>
    <cellStyle name="40 % - Akzent1 8 3 2 2 4 2" xfId="4778" xr:uid="{A2511500-505C-4C78-AAEB-5EF0D695581E}"/>
    <cellStyle name="40 % - Akzent1 8 3 2 2 4 3" xfId="4779" xr:uid="{88C2BE23-F6A2-4BA0-834B-31724BA5BF03}"/>
    <cellStyle name="40 % - Akzent1 8 3 2 2 4 4" xfId="4780" xr:uid="{4E48F801-E2F2-41E5-959A-4CED3C9A29CC}"/>
    <cellStyle name="40 % - Akzent1 8 3 2 2 4_Nucléaire" xfId="10949" xr:uid="{DAF1EED8-EBC8-4D93-8270-22EE3B3AD564}"/>
    <cellStyle name="40 % - Akzent1 8 3 2 2 5" xfId="4781" xr:uid="{513CE624-BB18-4D4C-9F9C-5B02BB491CD1}"/>
    <cellStyle name="40 % - Akzent1 8 3 2 2 6" xfId="4782" xr:uid="{A954E8EF-1503-455E-A221-F672C25BDA44}"/>
    <cellStyle name="40 % - Akzent1 8 3 2 2 7" xfId="4783" xr:uid="{E3A35E02-F82F-40D9-9D07-0D8D5E9A05E8}"/>
    <cellStyle name="40 % - Akzent1 8 3 2 2_Nucléaire" xfId="10944" xr:uid="{861213C9-8F2B-47BA-91CF-3D56817231B1}"/>
    <cellStyle name="40 % - Akzent1 8 3 2 3" xfId="4784" xr:uid="{0391A825-19C8-426E-AE49-57101321B194}"/>
    <cellStyle name="40 % - Akzent1 8 3 2 3 2" xfId="4785" xr:uid="{698A6F09-8F27-408F-BEA9-05566BB6FA0F}"/>
    <cellStyle name="40 % - Akzent1 8 3 2 3 2 2" xfId="4786" xr:uid="{5A7B79D6-83E4-4A2E-8B34-8FD451BF2E51}"/>
    <cellStyle name="40 % - Akzent1 8 3 2 3 2 3" xfId="4787" xr:uid="{3C4C91BF-55BA-4E2F-BDC0-BC0CD7BC3864}"/>
    <cellStyle name="40 % - Akzent1 8 3 2 3 2 4" xfId="4788" xr:uid="{0CDA4049-4D0A-499E-BC25-DD9FAF55EB18}"/>
    <cellStyle name="40 % - Akzent1 8 3 2 3 2_Nucléaire" xfId="10951" xr:uid="{951E7F43-BCAB-42C2-AFCA-1041A7F6D51A}"/>
    <cellStyle name="40 % - Akzent1 8 3 2 3 3" xfId="4789" xr:uid="{435EE55A-0D44-4BEB-BA07-8AA3213011E1}"/>
    <cellStyle name="40 % - Akzent1 8 3 2 3 4" xfId="4790" xr:uid="{368437BB-2A72-483A-8204-011046730C1F}"/>
    <cellStyle name="40 % - Akzent1 8 3 2 3 5" xfId="4791" xr:uid="{EF9838B8-75EB-4BF4-8D91-022F90108C88}"/>
    <cellStyle name="40 % - Akzent1 8 3 2 3_Nucléaire" xfId="10950" xr:uid="{663FFBE9-48C3-445F-A68D-5B0A41374A8A}"/>
    <cellStyle name="40 % - Akzent1 8 3 2 4" xfId="4792" xr:uid="{0BC18822-54C6-4939-8D37-F97F6D845894}"/>
    <cellStyle name="40 % - Akzent1 8 3 2 4 2" xfId="4793" xr:uid="{D544B285-ECD9-43FE-A535-F81A883C73E2}"/>
    <cellStyle name="40 % - Akzent1 8 3 2 4 2 2" xfId="4794" xr:uid="{85C6E491-1579-45AC-9D17-4E02C146D7E6}"/>
    <cellStyle name="40 % - Akzent1 8 3 2 4 2 3" xfId="4795" xr:uid="{5E646A21-81F5-4A2B-B8AF-DCD48B89A0F8}"/>
    <cellStyle name="40 % - Akzent1 8 3 2 4 2 4" xfId="4796" xr:uid="{9C46B9C8-E3C0-4935-9853-545B507745EA}"/>
    <cellStyle name="40 % - Akzent1 8 3 2 4 2_Nucléaire" xfId="10953" xr:uid="{C1C4FA15-ADE3-4DA2-9545-A51601B91BE1}"/>
    <cellStyle name="40 % - Akzent1 8 3 2 4 3" xfId="4797" xr:uid="{6E252ECB-C3BE-4E5D-B1F5-33FD36E0429D}"/>
    <cellStyle name="40 % - Akzent1 8 3 2 4 4" xfId="4798" xr:uid="{2DAF1CCB-F52D-4D9D-B862-04AA33766066}"/>
    <cellStyle name="40 % - Akzent1 8 3 2 4 5" xfId="4799" xr:uid="{C33C03A3-9613-46B9-9028-90029E6C7A31}"/>
    <cellStyle name="40 % - Akzent1 8 3 2 4_Nucléaire" xfId="10952" xr:uid="{88256EEC-296E-4C5F-B576-85720318E7CF}"/>
    <cellStyle name="40 % - Akzent1 8 3 2 5" xfId="4800" xr:uid="{B1EE9B94-EEFC-4E39-AB3A-9DD1D323F86B}"/>
    <cellStyle name="40 % - Akzent1 8 3 2 5 2" xfId="4801" xr:uid="{0F744D79-FE84-4376-816D-38D7C68CC473}"/>
    <cellStyle name="40 % - Akzent1 8 3 2 5 3" xfId="4802" xr:uid="{C0570E10-6AC3-405D-9583-2D7B9D697C34}"/>
    <cellStyle name="40 % - Akzent1 8 3 2 5 4" xfId="4803" xr:uid="{3CDBD4DB-081F-4EE9-80D0-B857AF3B73E7}"/>
    <cellStyle name="40 % - Akzent1 8 3 2 5_Nucléaire" xfId="10954" xr:uid="{B54A2605-1C5E-443B-855B-B657D4833AED}"/>
    <cellStyle name="40 % - Akzent1 8 3 2 6" xfId="4804" xr:uid="{419D4D80-7DE2-48C4-9A6D-17AF1FFBA36E}"/>
    <cellStyle name="40 % - Akzent1 8 3 2 7" xfId="4805" xr:uid="{6F9429B6-7EE6-408F-9A02-FE77FD2E305E}"/>
    <cellStyle name="40 % - Akzent1 8 3 2 8" xfId="4806" xr:uid="{8549A217-AC66-4295-A723-1A9F42DCD281}"/>
    <cellStyle name="40 % - Akzent1 8 3 2_Nucléaire" xfId="10943" xr:uid="{6A564C26-E727-4211-9200-EF61D2361C13}"/>
    <cellStyle name="40 % - Akzent1 8 3 3" xfId="4807" xr:uid="{2AEA0667-F5F3-4DCE-A81E-3985D62C8120}"/>
    <cellStyle name="40 % - Akzent1 8 3 3 2" xfId="4808" xr:uid="{1D90119F-7DA4-4124-974E-44D8DC971545}"/>
    <cellStyle name="40 % - Akzent1 8 3 3 2 2" xfId="4809" xr:uid="{7972D003-5471-46C2-8BF8-B874EE1E6438}"/>
    <cellStyle name="40 % - Akzent1 8 3 3 2 2 2" xfId="4810" xr:uid="{E9F4DA44-7207-481E-A04A-30FBDD7C78A1}"/>
    <cellStyle name="40 % - Akzent1 8 3 3 2 2 3" xfId="4811" xr:uid="{495C334B-0468-4EBD-A392-DDC75D5685C7}"/>
    <cellStyle name="40 % - Akzent1 8 3 3 2 2 4" xfId="4812" xr:uid="{3610E532-D153-4090-A931-F61332EB0E6E}"/>
    <cellStyle name="40 % - Akzent1 8 3 3 2 2_Nucléaire" xfId="10957" xr:uid="{E4435844-9A78-477A-AA7F-4F7D8101440F}"/>
    <cellStyle name="40 % - Akzent1 8 3 3 2 3" xfId="4813" xr:uid="{516C6509-0083-48EF-91F8-C11DF4C1393A}"/>
    <cellStyle name="40 % - Akzent1 8 3 3 2 4" xfId="4814" xr:uid="{F73A5CC4-C039-439E-85FF-BBBA044836B8}"/>
    <cellStyle name="40 % - Akzent1 8 3 3 2 5" xfId="4815" xr:uid="{AE5653DA-1DB3-4B3D-9D4E-D8025D30503F}"/>
    <cellStyle name="40 % - Akzent1 8 3 3 2_Nucléaire" xfId="10956" xr:uid="{7AE5A930-5891-41E9-B04E-D2BE548B7BF9}"/>
    <cellStyle name="40 % - Akzent1 8 3 3 3" xfId="4816" xr:uid="{7FF877A3-C61E-4AB1-A933-91FBE88061CA}"/>
    <cellStyle name="40 % - Akzent1 8 3 3 3 2" xfId="4817" xr:uid="{16987B28-BE77-4586-816E-4D1EEB953202}"/>
    <cellStyle name="40 % - Akzent1 8 3 3 3 2 2" xfId="4818" xr:uid="{8D3B62F5-53B9-42B5-B191-8CD538B1CC8C}"/>
    <cellStyle name="40 % - Akzent1 8 3 3 3 2 3" xfId="4819" xr:uid="{FE91FBAF-CCCA-4B21-8545-1971D2F1DA04}"/>
    <cellStyle name="40 % - Akzent1 8 3 3 3 2 4" xfId="4820" xr:uid="{C4D19B34-4878-4871-B532-62ABA5BBC671}"/>
    <cellStyle name="40 % - Akzent1 8 3 3 3 2_Nucléaire" xfId="10959" xr:uid="{9F920247-E1DD-4ADE-B542-C463A8CCDEBD}"/>
    <cellStyle name="40 % - Akzent1 8 3 3 3 3" xfId="4821" xr:uid="{6E3838E6-7400-410B-AFA1-1A2C9ACB64FF}"/>
    <cellStyle name="40 % - Akzent1 8 3 3 3 4" xfId="4822" xr:uid="{C07B9ADD-CFA9-4576-BEE8-45D93FF44F6E}"/>
    <cellStyle name="40 % - Akzent1 8 3 3 3 5" xfId="4823" xr:uid="{002E7FAA-62C1-42AF-870C-D5881E25B09C}"/>
    <cellStyle name="40 % - Akzent1 8 3 3 3_Nucléaire" xfId="10958" xr:uid="{F3B2EE6A-367C-453C-8E9C-1795FB66D1B6}"/>
    <cellStyle name="40 % - Akzent1 8 3 3 4" xfId="4824" xr:uid="{EFAEF191-A059-4C5E-B713-590AB039D4C5}"/>
    <cellStyle name="40 % - Akzent1 8 3 3 4 2" xfId="4825" xr:uid="{4B408FB5-300C-4F52-B730-826D9D40ED02}"/>
    <cellStyle name="40 % - Akzent1 8 3 3 4 3" xfId="4826" xr:uid="{5C6C1091-5E16-4413-B01F-B3BE5419A675}"/>
    <cellStyle name="40 % - Akzent1 8 3 3 4 4" xfId="4827" xr:uid="{F4983679-8312-4AFF-93D5-7C6D8614F14A}"/>
    <cellStyle name="40 % - Akzent1 8 3 3 4_Nucléaire" xfId="10960" xr:uid="{192FF30A-193B-4803-8F06-9CE1AF720F55}"/>
    <cellStyle name="40 % - Akzent1 8 3 3 5" xfId="4828" xr:uid="{666DC10D-9C52-4FE2-BE87-197BECD831CA}"/>
    <cellStyle name="40 % - Akzent1 8 3 3 6" xfId="4829" xr:uid="{F4A2E8F7-05CD-4A5C-B052-AA72242845EA}"/>
    <cellStyle name="40 % - Akzent1 8 3 3 7" xfId="4830" xr:uid="{B7E84E7B-0C55-4922-9AEA-91368FA5EA22}"/>
    <cellStyle name="40 % - Akzent1 8 3 3_Nucléaire" xfId="10955" xr:uid="{9842D022-9F16-463E-9A3D-A8CBB5CAA775}"/>
    <cellStyle name="40 % - Akzent1 8 3 4" xfId="4831" xr:uid="{4C7CCD15-5984-497E-8F35-710259B92AAD}"/>
    <cellStyle name="40 % - Akzent1 8 3 4 2" xfId="4832" xr:uid="{156967CC-D829-4666-A673-A937BE978255}"/>
    <cellStyle name="40 % - Akzent1 8 3 4 2 2" xfId="4833" xr:uid="{73CD090A-399F-41CA-B7F7-046A533331B8}"/>
    <cellStyle name="40 % - Akzent1 8 3 4 2 3" xfId="4834" xr:uid="{B2F5A8E6-4191-4266-80EE-FF1F4BCF8DFC}"/>
    <cellStyle name="40 % - Akzent1 8 3 4 2 4" xfId="4835" xr:uid="{C8A77391-549C-4173-ACA9-23D452C1DE42}"/>
    <cellStyle name="40 % - Akzent1 8 3 4 2_Nucléaire" xfId="10962" xr:uid="{E930E9F4-22F2-4782-B3D3-6163CC2AC523}"/>
    <cellStyle name="40 % - Akzent1 8 3 4 3" xfId="4836" xr:uid="{575928C9-28A4-4F1D-B05A-5EF25BD2318E}"/>
    <cellStyle name="40 % - Akzent1 8 3 4 4" xfId="4837" xr:uid="{3479E194-6995-4D40-9A68-48F295129879}"/>
    <cellStyle name="40 % - Akzent1 8 3 4 5" xfId="4838" xr:uid="{6AB294CF-BBFA-4FF6-B7EA-2AFD1502457E}"/>
    <cellStyle name="40 % - Akzent1 8 3 4_Nucléaire" xfId="10961" xr:uid="{51E9B009-657C-4DAF-AB7F-4F86548F8B8C}"/>
    <cellStyle name="40 % - Akzent1 8 3 5" xfId="4839" xr:uid="{F8355564-D932-4E52-B902-DE74E51D3594}"/>
    <cellStyle name="40 % - Akzent1 8 3 5 2" xfId="4840" xr:uid="{2C2086B7-7127-4364-A4D2-8C83E02EE0FE}"/>
    <cellStyle name="40 % - Akzent1 8 3 5 2 2" xfId="4841" xr:uid="{47F301C5-8EF7-4079-8D43-B2D9741AA6AE}"/>
    <cellStyle name="40 % - Akzent1 8 3 5 2 3" xfId="4842" xr:uid="{91A9E266-39CA-4ED8-916F-F2638721EB52}"/>
    <cellStyle name="40 % - Akzent1 8 3 5 2 4" xfId="4843" xr:uid="{3E8392DE-4040-4ACF-AA71-2721FCD4572A}"/>
    <cellStyle name="40 % - Akzent1 8 3 5 2_Nucléaire" xfId="10964" xr:uid="{22702CCE-6DA8-4EC0-ABBC-7C45F33A7C7E}"/>
    <cellStyle name="40 % - Akzent1 8 3 5 3" xfId="4844" xr:uid="{480A5B8B-51F9-41FC-BF6D-C16BF7FE560A}"/>
    <cellStyle name="40 % - Akzent1 8 3 5 4" xfId="4845" xr:uid="{E015030E-1678-4640-BB19-05E2B73419FF}"/>
    <cellStyle name="40 % - Akzent1 8 3 5 5" xfId="4846" xr:uid="{692D6982-99AE-482F-8CA6-3E8E19FFF9C4}"/>
    <cellStyle name="40 % - Akzent1 8 3 5_Nucléaire" xfId="10963" xr:uid="{6E13F268-9800-4641-8D4E-FB4E5468F873}"/>
    <cellStyle name="40 % - Akzent1 8 3 6" xfId="4847" xr:uid="{EF746CE8-DAC9-4C0D-81E3-38C4343DA460}"/>
    <cellStyle name="40 % - Akzent1 8 3 6 2" xfId="4848" xr:uid="{C5C3219F-465E-45E6-A144-358BB891379A}"/>
    <cellStyle name="40 % - Akzent1 8 3 6 3" xfId="4849" xr:uid="{C0E30C4B-6BEE-4871-8EB2-38F4C8519D12}"/>
    <cellStyle name="40 % - Akzent1 8 3 6 4" xfId="4850" xr:uid="{41614953-2D38-461A-889B-B223CADBA2E5}"/>
    <cellStyle name="40 % - Akzent1 8 3 6_Nucléaire" xfId="10965" xr:uid="{70C8FB98-D586-46BD-A0CD-6B43CDB763D8}"/>
    <cellStyle name="40 % - Akzent1 8 3 7" xfId="4851" xr:uid="{2F0AF176-7873-4414-B72F-E5001F424974}"/>
    <cellStyle name="40 % - Akzent1 8 3 8" xfId="4852" xr:uid="{7275E33C-E445-4C54-9C48-2D4F09D3FFBB}"/>
    <cellStyle name="40 % - Akzent1 8 3 9" xfId="4853" xr:uid="{050E5DAD-E290-45F4-96C8-0BC46295F9C2}"/>
    <cellStyle name="40 % - Akzent1 8 3_Nucléaire" xfId="10942" xr:uid="{B82AA8F0-E84A-4564-9E3B-064DD703F73C}"/>
    <cellStyle name="40 % - Akzent1 8 4" xfId="4854" xr:uid="{7506F8BB-A298-4EEC-A89A-43136624D947}"/>
    <cellStyle name="40 % - Akzent1 8 4 2" xfId="4855" xr:uid="{2CF21362-18A1-4849-A580-9CB9A706A0E1}"/>
    <cellStyle name="40 % - Akzent1 8 4 2 2" xfId="4856" xr:uid="{DE09F26F-A744-4217-906F-8B4C98CBDC70}"/>
    <cellStyle name="40 % - Akzent1 8 4 2_Nucléaire" xfId="10967" xr:uid="{6DFCE910-5D74-4625-B3D8-24D7B2863EF1}"/>
    <cellStyle name="40 % - Akzent1 8 4 3" xfId="4857" xr:uid="{985EAE9C-C6DB-4C91-B8B9-AF1E7469E2C7}"/>
    <cellStyle name="40 % - Akzent1 8 4_Nucléaire" xfId="10966" xr:uid="{8D4429B5-1E19-4405-9A06-34EB155FF6EC}"/>
    <cellStyle name="40 % - Akzent1 8 5" xfId="4858" xr:uid="{367ECFD1-74AC-4544-A997-3190E2C2580D}"/>
    <cellStyle name="40 % - Akzent1 8 5 2" xfId="4859" xr:uid="{10B28F33-7189-46A8-BF39-E05E437965DE}"/>
    <cellStyle name="40 % - Akzent1 8 5 2 2" xfId="4860" xr:uid="{187ACFC1-7F80-4D0A-B8A7-8860AF563264}"/>
    <cellStyle name="40 % - Akzent1 8 5 2_Nucléaire" xfId="10969" xr:uid="{91D3D2C8-181C-4E83-A7A2-1EFF32E652E3}"/>
    <cellStyle name="40 % - Akzent1 8 5 3" xfId="4861" xr:uid="{4A425ECB-BC12-4BDE-A1BE-B0833F7D2463}"/>
    <cellStyle name="40 % - Akzent1 8 5_Nucléaire" xfId="10968" xr:uid="{2B9FE64F-B9E6-40FA-8D84-20C8B3222262}"/>
    <cellStyle name="40 % - Akzent1 8 6" xfId="4862" xr:uid="{5E3957C1-6326-4476-8253-0128E06B3FF5}"/>
    <cellStyle name="40 % - Akzent1 8 6 2" xfId="4863" xr:uid="{1560872D-C651-49E5-AE6E-0C273E78EC1A}"/>
    <cellStyle name="40 % - Akzent1 8 6_Nucléaire" xfId="10970" xr:uid="{3789B8D3-A45A-4361-8FF3-CA31AC13DBD3}"/>
    <cellStyle name="40 % - Akzent1 8 7" xfId="4864" xr:uid="{A83CDEB4-185E-4AAD-A908-999547DF677D}"/>
    <cellStyle name="40 % - Akzent1 8 8" xfId="4865" xr:uid="{26C31893-9354-4731-8A26-AEEF126DF107}"/>
    <cellStyle name="40 % - Akzent1 8_Nucléaire" xfId="10933" xr:uid="{16D2DA73-A811-4D29-828A-9BFEA9B8D3C3}"/>
    <cellStyle name="40 % - Akzent1 9" xfId="4866" xr:uid="{6E89C2E6-A10E-4C4A-B90C-4FA5F76779EF}"/>
    <cellStyle name="40 % - Akzent1 9 2" xfId="4867" xr:uid="{ACCD3C2B-B975-4351-B13D-4445809F6ABC}"/>
    <cellStyle name="40 % - Akzent1 9 2 2" xfId="4868" xr:uid="{D244D1BD-302C-4728-A46C-C4B91001546A}"/>
    <cellStyle name="40 % - Akzent1 9 2 2 2" xfId="4869" xr:uid="{11A23BC3-9FA0-43D0-85C8-5C76BA2B0126}"/>
    <cellStyle name="40 % - Akzent1 9 2 2_Nucléaire" xfId="10973" xr:uid="{40CD114F-68F9-43FB-A7AF-F22C6FC352D2}"/>
    <cellStyle name="40 % - Akzent1 9 2 3" xfId="4870" xr:uid="{63228261-4D87-4F0B-9FB7-964515B60E8A}"/>
    <cellStyle name="40 % - Akzent1 9 2_Nucléaire" xfId="10972" xr:uid="{AFB86707-350F-48C2-82A2-40CAFF788A37}"/>
    <cellStyle name="40 % - Akzent1 9 3" xfId="4871" xr:uid="{B4CA85A7-C941-49DB-B86D-01BE00E259E9}"/>
    <cellStyle name="40 % - Akzent1 9 3 2" xfId="4872" xr:uid="{C55D56D1-FA47-4190-A10E-894DCF644361}"/>
    <cellStyle name="40 % - Akzent1 9 3 2 2" xfId="4873" xr:uid="{2ADC2601-7901-41C1-9891-6E2D8B1FC8F4}"/>
    <cellStyle name="40 % - Akzent1 9 3 2_Nucléaire" xfId="10975" xr:uid="{B58799C4-81CF-4F05-9031-7640A98A9E40}"/>
    <cellStyle name="40 % - Akzent1 9 3 3" xfId="4874" xr:uid="{3C91BAA4-DEB2-472B-AD89-A4940D14CAFC}"/>
    <cellStyle name="40 % - Akzent1 9 3_Nucléaire" xfId="10974" xr:uid="{A121F8C7-491F-41F1-A777-66A356AA969C}"/>
    <cellStyle name="40 % - Akzent1 9 4" xfId="4875" xr:uid="{B3FE0A45-7920-435D-A5D9-F11B69545492}"/>
    <cellStyle name="40 % - Akzent1 9 4 2" xfId="4876" xr:uid="{72AC8103-AB7C-4236-8CCF-C16B0F1FDFCC}"/>
    <cellStyle name="40 % - Akzent1 9 4_Nucléaire" xfId="10976" xr:uid="{46E89C2D-BCBF-470A-95BB-F2DDE82E50F5}"/>
    <cellStyle name="40 % - Akzent1 9 5" xfId="4877" xr:uid="{4A83E982-8609-48BA-A5C0-B562507D3F12}"/>
    <cellStyle name="40 % - Akzent1 9 6" xfId="4878" xr:uid="{23D0B5D8-1696-432C-AC40-DDCDEC01AF00}"/>
    <cellStyle name="40 % - Akzent1 9 7" xfId="4879" xr:uid="{85F6C4EE-9509-43DF-8B85-D5C4C7A09238}"/>
    <cellStyle name="40 % - Akzent1 9_Nucléaire" xfId="10971" xr:uid="{E61FDE40-2546-4200-9E99-6EBA745EBB66}"/>
    <cellStyle name="40 % - Akzent2" xfId="1519" xr:uid="{8D605F13-81F2-46B8-9164-647E0AC870B5}"/>
    <cellStyle name="40 % - Akzent2 10" xfId="4881" xr:uid="{3DAC7881-E778-4F0C-B0C3-323F38BAFBD0}"/>
    <cellStyle name="40 % - Akzent2 10 2" xfId="4882" xr:uid="{8976DC8C-93A0-41B5-A1D0-E374B3CEF38B}"/>
    <cellStyle name="40 % - Akzent2 10 3" xfId="4883" xr:uid="{D23AC82E-1241-4529-8A9D-01ABC1F10CF9}"/>
    <cellStyle name="40 % - Akzent2 10 3 2" xfId="4884" xr:uid="{95DB6A4F-8EC2-4FD7-A026-935D6A40CA4E}"/>
    <cellStyle name="40 % - Akzent2 10 3_Nucléaire" xfId="10979" xr:uid="{00ABC2D0-3C10-4581-8D94-F45188C4ECFD}"/>
    <cellStyle name="40 % - Akzent2 10_Nucléaire" xfId="10978" xr:uid="{AD88D19F-A15C-477B-B086-F0133054602F}"/>
    <cellStyle name="40 % - Akzent2 11" xfId="4885" xr:uid="{2CD3F58A-B286-4624-8001-621C74856905}"/>
    <cellStyle name="40 % - Akzent2 11 2" xfId="4886" xr:uid="{92C3AE87-938A-46D2-96F4-7B30B8CDC636}"/>
    <cellStyle name="40 % - Akzent2 11 2 2" xfId="4887" xr:uid="{30BDC9FE-9C71-447E-B6C6-4AC52E32D4EF}"/>
    <cellStyle name="40 % - Akzent2 11 2_Nucléaire" xfId="10981" xr:uid="{3BD83080-9634-42BA-B821-043D5831C2ED}"/>
    <cellStyle name="40 % - Akzent2 11 3" xfId="4888" xr:uid="{706556BA-FC5F-4B5D-BCCC-11801F2B51BC}"/>
    <cellStyle name="40 % - Akzent2 11_Nucléaire" xfId="10980" xr:uid="{809924E8-F71B-4DA5-9B06-9FE688587F45}"/>
    <cellStyle name="40 % - Akzent2 12" xfId="4889" xr:uid="{7EE95CF2-F7AB-4F22-9074-2BF09D0458D6}"/>
    <cellStyle name="40 % - Akzent2 12 2" xfId="4890" xr:uid="{88FD299B-24A2-4AAE-A81E-05E515257A58}"/>
    <cellStyle name="40 % - Akzent2 12 2 2" xfId="4891" xr:uid="{02881367-DFB8-454C-B4E4-372F981A9031}"/>
    <cellStyle name="40 % - Akzent2 12 2_Nucléaire" xfId="10983" xr:uid="{B2DB5435-191D-44BD-A6C1-F653C68CD6E2}"/>
    <cellStyle name="40 % - Akzent2 12 3" xfId="4892" xr:uid="{DB088B6D-B706-4706-885B-9694FE4513D3}"/>
    <cellStyle name="40 % - Akzent2 12_Nucléaire" xfId="10982" xr:uid="{ED48BC8E-42F3-4419-BD7B-C26C9EEC8EFA}"/>
    <cellStyle name="40 % - Akzent2 13" xfId="4893" xr:uid="{F2AB2C5D-6038-4C39-A406-32EF1F87FDDE}"/>
    <cellStyle name="40 % - Akzent2 13 2" xfId="4894" xr:uid="{F553926E-C5DB-40EE-B64E-38717B1E9079}"/>
    <cellStyle name="40 % - Akzent2 13_Nucléaire" xfId="10984" xr:uid="{02F658FD-E8CC-4E8D-B95D-0512EACDE45A}"/>
    <cellStyle name="40 % - Akzent2 14" xfId="4895" xr:uid="{7DBD2FB8-BC4B-4542-8A3D-670FD311B03F}"/>
    <cellStyle name="40 % - Akzent2 14 2" xfId="4896" xr:uid="{230A9F4D-A130-40D4-921B-87D4A1860BAB}"/>
    <cellStyle name="40 % - Akzent2 14_Nucléaire" xfId="10985" xr:uid="{B4AE148F-597E-4122-9C5F-837356ED08A4}"/>
    <cellStyle name="40 % - Akzent2 15" xfId="4897" xr:uid="{B5F7DF7C-CF98-4FEB-8051-26AF605C9A1C}"/>
    <cellStyle name="40 % - Akzent2 16" xfId="4898" xr:uid="{8398D8F4-6D45-4211-A398-A58BD91A5EF4}"/>
    <cellStyle name="40 % - Akzent2 17" xfId="4880" xr:uid="{29E1D3E2-7557-49DC-B9BD-1D166C7F575C}"/>
    <cellStyle name="40 % - Akzent2 2" xfId="872" xr:uid="{64C0CCD9-47F2-4DA0-A021-1A0E3223D9F6}"/>
    <cellStyle name="40 % - Akzent2 2 2" xfId="4900" xr:uid="{6333B4C9-2E6B-4E60-A4F1-71BA08C1D347}"/>
    <cellStyle name="40 % - Akzent2 2 3" xfId="4899" xr:uid="{2868FF43-A359-4694-9DDB-88C5E553D251}"/>
    <cellStyle name="40 % - Akzent2 2_Nucléaire" xfId="10986" xr:uid="{912CE173-F340-46E7-BE48-9C9A19DC789B}"/>
    <cellStyle name="40 % - Akzent2 3" xfId="4901" xr:uid="{4D2D26B5-BE7F-443F-A097-73FBA3A8B148}"/>
    <cellStyle name="40 % - Akzent2 4" xfId="4902" xr:uid="{67A39B87-0DF5-456F-8F88-FA92B0384037}"/>
    <cellStyle name="40 % - Akzent2 5" xfId="4903" xr:uid="{1E27A92A-1B4D-43FA-B8F5-203B95C21BB8}"/>
    <cellStyle name="40 % - Akzent2 5 2" xfId="4904" xr:uid="{6DA2554C-8D12-42A7-840E-C42E7169AC2B}"/>
    <cellStyle name="40 % - Akzent2 5 2 2" xfId="4905" xr:uid="{EACE7F6A-7380-4C70-8B36-9A93BEA64208}"/>
    <cellStyle name="40 % - Akzent2 5 2 2 2" xfId="4906" xr:uid="{A618C2BA-72C6-4F8E-9112-47EE86A0337E}"/>
    <cellStyle name="40 % - Akzent2 5 2 2 2 2" xfId="4907" xr:uid="{A9629637-8E06-4208-A270-A47E35F7CA39}"/>
    <cellStyle name="40 % - Akzent2 5 2 2 2 2 2" xfId="4908" xr:uid="{D323F582-191E-4415-9C97-9A6DB33AB55C}"/>
    <cellStyle name="40 % - Akzent2 5 2 2 2 2_Nucléaire" xfId="10991" xr:uid="{4C970711-6FF1-4DE1-86F7-891E55F9397D}"/>
    <cellStyle name="40 % - Akzent2 5 2 2 2 3" xfId="4909" xr:uid="{BFDE577E-6841-414C-AE50-D4ECE30C2EEA}"/>
    <cellStyle name="40 % - Akzent2 5 2 2 2_Nucléaire" xfId="10990" xr:uid="{C0CBA955-8297-4E51-B5AE-EA7CA71A04F5}"/>
    <cellStyle name="40 % - Akzent2 5 2 2 3" xfId="4910" xr:uid="{1360761A-D48B-4CB4-B130-548E377397BF}"/>
    <cellStyle name="40 % - Akzent2 5 2 2 3 2" xfId="4911" xr:uid="{216AAD89-7934-4AF7-909D-29730DED6BB1}"/>
    <cellStyle name="40 % - Akzent2 5 2 2 3 2 2" xfId="4912" xr:uid="{37772BD4-E0D1-441E-AC4C-9DDDB2DE5D33}"/>
    <cellStyle name="40 % - Akzent2 5 2 2 3 2_Nucléaire" xfId="10993" xr:uid="{F6B9D945-4B95-4A41-8507-13DDF93B2228}"/>
    <cellStyle name="40 % - Akzent2 5 2 2 3 3" xfId="4913" xr:uid="{3AFBDCB7-0695-468E-B459-A5C879F3FF6F}"/>
    <cellStyle name="40 % - Akzent2 5 2 2 3_Nucléaire" xfId="10992" xr:uid="{BE20D652-DDBC-4886-B329-AD45F01E08D9}"/>
    <cellStyle name="40 % - Akzent2 5 2 2 4" xfId="4914" xr:uid="{238FFDA1-02E2-409D-9BC0-9220DBC6060E}"/>
    <cellStyle name="40 % - Akzent2 5 2 2 4 2" xfId="4915" xr:uid="{334723E5-F9FF-46FE-B430-3F02486F9152}"/>
    <cellStyle name="40 % - Akzent2 5 2 2 4_Nucléaire" xfId="10994" xr:uid="{39A648FA-BC8C-408A-971D-6E64F39CA815}"/>
    <cellStyle name="40 % - Akzent2 5 2 2 5" xfId="4916" xr:uid="{258318CC-B2B9-427D-825A-731CEB996806}"/>
    <cellStyle name="40 % - Akzent2 5 2 2_Nucléaire" xfId="10989" xr:uid="{8299453D-512E-458C-BD98-2C36DB4ACDE9}"/>
    <cellStyle name="40 % - Akzent2 5 2 3" xfId="4917" xr:uid="{F216D4B5-6A69-4F56-B312-AA202C5E239F}"/>
    <cellStyle name="40 % - Akzent2 5 2 3 2" xfId="4918" xr:uid="{6B694615-B65B-4E88-857A-452AB4D6DFCF}"/>
    <cellStyle name="40 % - Akzent2 5 2 3 2 2" xfId="4919" xr:uid="{B1A26575-E953-408A-BF5E-0F11F03CDD10}"/>
    <cellStyle name="40 % - Akzent2 5 2 3 2_Nucléaire" xfId="10996" xr:uid="{0B716B3A-031B-464E-B86C-AB8AF06ACA7D}"/>
    <cellStyle name="40 % - Akzent2 5 2 3 3" xfId="4920" xr:uid="{8F114EB7-2BEA-42CE-AA03-2B49804F21C4}"/>
    <cellStyle name="40 % - Akzent2 5 2 3_Nucléaire" xfId="10995" xr:uid="{91958FAA-FB38-438E-B584-5D39707F4DFA}"/>
    <cellStyle name="40 % - Akzent2 5 2 4" xfId="4921" xr:uid="{DF153973-9172-47A3-8991-9B317029BC8B}"/>
    <cellStyle name="40 % - Akzent2 5 2 4 2" xfId="4922" xr:uid="{04DD48AE-79A6-453A-8C7D-4C8C5E0E05B9}"/>
    <cellStyle name="40 % - Akzent2 5 2 4 2 2" xfId="4923" xr:uid="{DCD2C6C4-758C-42B5-BECA-2DD9FE2610C5}"/>
    <cellStyle name="40 % - Akzent2 5 2 4 2_Nucléaire" xfId="10998" xr:uid="{2DBBCC5F-14FA-4521-8369-45355AF38B69}"/>
    <cellStyle name="40 % - Akzent2 5 2 4 3" xfId="4924" xr:uid="{CF9F69CB-A00D-423E-80F2-81D0CC7BAD8C}"/>
    <cellStyle name="40 % - Akzent2 5 2 4_Nucléaire" xfId="10997" xr:uid="{6E2F5CF6-8297-4753-B855-5711A3B6A9CF}"/>
    <cellStyle name="40 % - Akzent2 5 2 5" xfId="4925" xr:uid="{A625BFFC-73EC-4720-B411-E5DDEB17AE01}"/>
    <cellStyle name="40 % - Akzent2 5 2 5 2" xfId="4926" xr:uid="{219E4DCA-08E3-47FE-832C-5C7D620BA267}"/>
    <cellStyle name="40 % - Akzent2 5 2 5_Nucléaire" xfId="10999" xr:uid="{C11A3E45-A097-4553-834E-67FFEB1D73B5}"/>
    <cellStyle name="40 % - Akzent2 5 2 6" xfId="4927" xr:uid="{0EBEAA64-62C7-4BA4-8B4F-9BC67784DC82}"/>
    <cellStyle name="40 % - Akzent2 5 2_Nucléaire" xfId="10988" xr:uid="{2AB040BB-D10C-4255-80A9-FA8B727ADB13}"/>
    <cellStyle name="40 % - Akzent2 5 3" xfId="4928" xr:uid="{5738BAA9-CE4F-46D9-A80D-A5B63BF0F79F}"/>
    <cellStyle name="40 % - Akzent2 5 3 2" xfId="4929" xr:uid="{217767D0-8753-4061-ADFB-A598E3730F7F}"/>
    <cellStyle name="40 % - Akzent2 5 3 2 2" xfId="4930" xr:uid="{99A7C4DE-2F2F-466C-A9F4-52B2E7ED59BD}"/>
    <cellStyle name="40 % - Akzent2 5 3 2 2 2" xfId="4931" xr:uid="{3CAF7E62-E1B8-4AF5-BA7D-4D771C9F5958}"/>
    <cellStyle name="40 % - Akzent2 5 3 2 2_Nucléaire" xfId="11002" xr:uid="{97F6CB64-2D2E-48CA-BE4E-8ACA7BE0FADF}"/>
    <cellStyle name="40 % - Akzent2 5 3 2 3" xfId="4932" xr:uid="{9AFDD263-BE01-4B25-B636-8A59162F47D9}"/>
    <cellStyle name="40 % - Akzent2 5 3 2_Nucléaire" xfId="11001" xr:uid="{C4D9010D-58AD-4942-8E2B-7C491806D4B3}"/>
    <cellStyle name="40 % - Akzent2 5 3 3" xfId="4933" xr:uid="{E19F070A-2B1F-4784-B776-56390BE9F94A}"/>
    <cellStyle name="40 % - Akzent2 5 3 3 2" xfId="4934" xr:uid="{6B4A807B-6176-4AA0-AB1A-31C06A3FB4D6}"/>
    <cellStyle name="40 % - Akzent2 5 3 3 2 2" xfId="4935" xr:uid="{A09E7E4B-1343-409D-A9D9-F54ACBFE8EC4}"/>
    <cellStyle name="40 % - Akzent2 5 3 3 2_Nucléaire" xfId="11004" xr:uid="{0629FEFB-3936-4132-9A51-0F32C240BE42}"/>
    <cellStyle name="40 % - Akzent2 5 3 3 3" xfId="4936" xr:uid="{8C25C0FB-C7FA-48F0-BD4B-F96D885EE4D5}"/>
    <cellStyle name="40 % - Akzent2 5 3 3_Nucléaire" xfId="11003" xr:uid="{0D31A8B5-629F-4229-B13F-377731415A10}"/>
    <cellStyle name="40 % - Akzent2 5 3 4" xfId="4937" xr:uid="{D342340A-1917-421F-8E30-764DF9FD9186}"/>
    <cellStyle name="40 % - Akzent2 5 3 4 2" xfId="4938" xr:uid="{19CF3AF6-67FE-4949-8F15-936BA9030B10}"/>
    <cellStyle name="40 % - Akzent2 5 3 4_Nucléaire" xfId="11005" xr:uid="{34FFE92B-388E-4F7E-AB1D-DA6EEDC205BB}"/>
    <cellStyle name="40 % - Akzent2 5 3 5" xfId="4939" xr:uid="{61A61C46-2F32-41E9-B982-B698FF2C3738}"/>
    <cellStyle name="40 % - Akzent2 5 3_Nucléaire" xfId="11000" xr:uid="{0AB7119E-E733-478E-A644-778178B9490F}"/>
    <cellStyle name="40 % - Akzent2 5 4" xfId="4940" xr:uid="{5489A88D-F6CE-49D6-9842-BB9D26E83003}"/>
    <cellStyle name="40 % - Akzent2 5 4 2" xfId="4941" xr:uid="{A426225A-F643-48ED-B889-0B38D9CB8425}"/>
    <cellStyle name="40 % - Akzent2 5 4 2 2" xfId="4942" xr:uid="{F6CE8930-22E4-4B90-A3AA-64C733C031D1}"/>
    <cellStyle name="40 % - Akzent2 5 4 2_Nucléaire" xfId="11007" xr:uid="{98A6FF28-3571-43CF-BCA4-E0549AF6CF8C}"/>
    <cellStyle name="40 % - Akzent2 5 4 3" xfId="4943" xr:uid="{EA5BCE10-F12B-46A7-8C3E-D74055D8863C}"/>
    <cellStyle name="40 % - Akzent2 5 4_Nucléaire" xfId="11006" xr:uid="{4FB778CA-4C2B-40EF-8607-9978B0A103F8}"/>
    <cellStyle name="40 % - Akzent2 5 5" xfId="4944" xr:uid="{D02A2225-B081-4A31-AAEA-A92F39DC4DD8}"/>
    <cellStyle name="40 % - Akzent2 5 5 2" xfId="4945" xr:uid="{C1082CDE-6A23-419C-BDA1-1C5C1CBB094F}"/>
    <cellStyle name="40 % - Akzent2 5 5 2 2" xfId="4946" xr:uid="{995C2186-4DCB-4AF9-A603-3EF335411D8A}"/>
    <cellStyle name="40 % - Akzent2 5 5 2_Nucléaire" xfId="11009" xr:uid="{AE2CAAE2-7183-48E1-B323-3C13B58BDD23}"/>
    <cellStyle name="40 % - Akzent2 5 5 3" xfId="4947" xr:uid="{FF4EEA27-E4C1-41C1-B2ED-ACFED7605ECD}"/>
    <cellStyle name="40 % - Akzent2 5 5_Nucléaire" xfId="11008" xr:uid="{04E02723-0708-4EAF-8B7A-B1CCE1A99465}"/>
    <cellStyle name="40 % - Akzent2 5 6" xfId="4948" xr:uid="{C1E9090E-704A-4DD1-A52B-C63C770DC596}"/>
    <cellStyle name="40 % - Akzent2 5 6 2" xfId="4949" xr:uid="{B357CFF2-030C-47C0-9CF5-6CCFCE71AE70}"/>
    <cellStyle name="40 % - Akzent2 5 6_Nucléaire" xfId="11010" xr:uid="{8B0007D7-8A17-4162-994A-870D1848B662}"/>
    <cellStyle name="40 % - Akzent2 5 7" xfId="4950" xr:uid="{7572F87B-FD86-48D4-8569-85D02CA603C2}"/>
    <cellStyle name="40 % - Akzent2 5_Nucléaire" xfId="10987" xr:uid="{8D54474A-E167-49BF-B83E-B81269227543}"/>
    <cellStyle name="40 % - Akzent2 6" xfId="4951" xr:uid="{0759CA62-B8DE-42AF-9E65-081DEA82E481}"/>
    <cellStyle name="40 % - Akzent2 6 2" xfId="4952" xr:uid="{7BEF26DC-FCE3-4146-BFF0-DF9F580D6DB4}"/>
    <cellStyle name="40 % - Akzent2 6 2 2" xfId="4953" xr:uid="{7416B02B-8159-4A4C-9974-B32EFBBAA797}"/>
    <cellStyle name="40 % - Akzent2 6 2 2 2" xfId="4954" xr:uid="{652634DF-E4F2-4BFC-8BF4-C50FE5D5B6B9}"/>
    <cellStyle name="40 % - Akzent2 6 2 2 2 2" xfId="4955" xr:uid="{12EE4488-0DBE-4DC5-9FA2-34F32A009AE4}"/>
    <cellStyle name="40 % - Akzent2 6 2 2 2 2 2" xfId="4956" xr:uid="{F8EAD48D-9BAB-42D9-85A8-D40F1CFC4963}"/>
    <cellStyle name="40 % - Akzent2 6 2 2 2 2_Nucléaire" xfId="11015" xr:uid="{070FA065-FE92-4D5A-B773-E98EFFAD4647}"/>
    <cellStyle name="40 % - Akzent2 6 2 2 2 3" xfId="4957" xr:uid="{0DCA4BDC-24ED-44F0-BB32-EC19CE0267B5}"/>
    <cellStyle name="40 % - Akzent2 6 2 2 2_Nucléaire" xfId="11014" xr:uid="{34BBB79F-F99A-4349-ACCA-5B457C6C4C34}"/>
    <cellStyle name="40 % - Akzent2 6 2 2 3" xfId="4958" xr:uid="{69D86DCA-2498-4580-AC22-975EB355E6CB}"/>
    <cellStyle name="40 % - Akzent2 6 2 2 3 2" xfId="4959" xr:uid="{6061037A-113B-4B48-8B87-EC2421629545}"/>
    <cellStyle name="40 % - Akzent2 6 2 2 3 2 2" xfId="4960" xr:uid="{F10BD015-06D0-4B1C-BA7B-DEAD9E1E895D}"/>
    <cellStyle name="40 % - Akzent2 6 2 2 3 2_Nucléaire" xfId="11017" xr:uid="{CF4E27DC-F1B4-4F03-A36A-C95C724E516D}"/>
    <cellStyle name="40 % - Akzent2 6 2 2 3 3" xfId="4961" xr:uid="{007521FB-8B24-4726-9CB7-675A1EB56265}"/>
    <cellStyle name="40 % - Akzent2 6 2 2 3_Nucléaire" xfId="11016" xr:uid="{F4C22E10-FE0A-4EAA-9BAA-9C1042C0F3CF}"/>
    <cellStyle name="40 % - Akzent2 6 2 2 4" xfId="4962" xr:uid="{A5572A5B-4E24-46F5-A829-F507D998FE84}"/>
    <cellStyle name="40 % - Akzent2 6 2 2 4 2" xfId="4963" xr:uid="{719C3981-958B-4ADD-9314-167FCEFB0159}"/>
    <cellStyle name="40 % - Akzent2 6 2 2 4_Nucléaire" xfId="11018" xr:uid="{5D3B93B2-F88B-4DD2-8D7F-FD720D2EB2C7}"/>
    <cellStyle name="40 % - Akzent2 6 2 2 5" xfId="4964" xr:uid="{08FBDF1E-51C5-4FA2-9739-5D2B3263999E}"/>
    <cellStyle name="40 % - Akzent2 6 2 2_Nucléaire" xfId="11013" xr:uid="{3B47F602-8303-4DC6-8508-A94D0973359B}"/>
    <cellStyle name="40 % - Akzent2 6 2 3" xfId="4965" xr:uid="{2044EA01-F2CC-4367-9AD7-F67578BC155F}"/>
    <cellStyle name="40 % - Akzent2 6 2 3 2" xfId="4966" xr:uid="{ACCB6329-F928-41D9-AD3F-FC30CFFDC5F8}"/>
    <cellStyle name="40 % - Akzent2 6 2 3 2 2" xfId="4967" xr:uid="{38662DAA-B738-46FC-B72F-E98FC1CD0E4A}"/>
    <cellStyle name="40 % - Akzent2 6 2 3 2_Nucléaire" xfId="11020" xr:uid="{36B36B4A-7002-4E2C-82C4-EE4B2EF7398F}"/>
    <cellStyle name="40 % - Akzent2 6 2 3 3" xfId="4968" xr:uid="{048A6395-D52A-4597-89E7-2759B720AC20}"/>
    <cellStyle name="40 % - Akzent2 6 2 3_Nucléaire" xfId="11019" xr:uid="{52393025-DC35-47E6-87B9-153995F21DBD}"/>
    <cellStyle name="40 % - Akzent2 6 2 4" xfId="4969" xr:uid="{2CD0014F-F5D7-44E8-AEC9-A49C1EB6B394}"/>
    <cellStyle name="40 % - Akzent2 6 2 4 2" xfId="4970" xr:uid="{93C2CFD8-9ABF-426A-84DD-960D3729C389}"/>
    <cellStyle name="40 % - Akzent2 6 2 4 2 2" xfId="4971" xr:uid="{DEE5CB99-369B-4F24-A23E-57ECC5900CE0}"/>
    <cellStyle name="40 % - Akzent2 6 2 4 2_Nucléaire" xfId="11022" xr:uid="{646AF35F-B489-4BC6-BD6C-1DAEF0216D65}"/>
    <cellStyle name="40 % - Akzent2 6 2 4 3" xfId="4972" xr:uid="{1CA5DBDD-A806-46ED-9FD9-8123B6C541EF}"/>
    <cellStyle name="40 % - Akzent2 6 2 4_Nucléaire" xfId="11021" xr:uid="{DB38941B-F063-41DB-A7BD-72C1663314C0}"/>
    <cellStyle name="40 % - Akzent2 6 2 5" xfId="4973" xr:uid="{0758B752-1304-4C01-9B66-3B8CFF11EEFE}"/>
    <cellStyle name="40 % - Akzent2 6 2 5 2" xfId="4974" xr:uid="{B10BD414-5347-4EAE-A8E5-606248A05183}"/>
    <cellStyle name="40 % - Akzent2 6 2 5_Nucléaire" xfId="11023" xr:uid="{79F5296F-469C-491B-99E0-6C1B6D7B9352}"/>
    <cellStyle name="40 % - Akzent2 6 2 6" xfId="4975" xr:uid="{05B0CBF8-E1D2-411A-9E30-3B0E961B3D23}"/>
    <cellStyle name="40 % - Akzent2 6 2_Nucléaire" xfId="11012" xr:uid="{DB0BF577-971A-406B-8E07-72717D8ABE2F}"/>
    <cellStyle name="40 % - Akzent2 6 3" xfId="4976" xr:uid="{930A034F-3052-4D99-9FCF-3E42DBBC9905}"/>
    <cellStyle name="40 % - Akzent2 6 3 2" xfId="4977" xr:uid="{F6738B58-1D27-4687-8A97-1377FC2747B0}"/>
    <cellStyle name="40 % - Akzent2 6 3 2 2" xfId="4978" xr:uid="{0761F4A9-DD08-4A6A-87E3-A7154C26BECC}"/>
    <cellStyle name="40 % - Akzent2 6 3 2 2 2" xfId="4979" xr:uid="{2200E252-A826-431B-AF78-65B7478DEE17}"/>
    <cellStyle name="40 % - Akzent2 6 3 2 2_Nucléaire" xfId="11026" xr:uid="{BB855289-B896-42B8-9577-755B5659DF70}"/>
    <cellStyle name="40 % - Akzent2 6 3 2 3" xfId="4980" xr:uid="{1FF7B579-FCB9-465D-A5A1-B11BC5759F61}"/>
    <cellStyle name="40 % - Akzent2 6 3 2_Nucléaire" xfId="11025" xr:uid="{2C05D91F-FD16-46D4-8759-CBF4F68CA372}"/>
    <cellStyle name="40 % - Akzent2 6 3 3" xfId="4981" xr:uid="{EB0D75CE-C979-4345-9A81-800A37C8BFAD}"/>
    <cellStyle name="40 % - Akzent2 6 3 3 2" xfId="4982" xr:uid="{7998F2D9-3BAA-474A-8C81-781CCFCDEEA2}"/>
    <cellStyle name="40 % - Akzent2 6 3 3 2 2" xfId="4983" xr:uid="{F22F77D6-D499-48FD-9028-DFDBFAA80938}"/>
    <cellStyle name="40 % - Akzent2 6 3 3 2_Nucléaire" xfId="11028" xr:uid="{6F9696C0-5BEC-4707-9B79-F0CFE8246B12}"/>
    <cellStyle name="40 % - Akzent2 6 3 3 3" xfId="4984" xr:uid="{B111A31A-6850-4C4C-9B09-098FE4B9C09C}"/>
    <cellStyle name="40 % - Akzent2 6 3 3_Nucléaire" xfId="11027" xr:uid="{B95BADF9-5298-4EEC-A5D6-F6C6DD32B69B}"/>
    <cellStyle name="40 % - Akzent2 6 3 4" xfId="4985" xr:uid="{2259DE59-324C-40F1-914F-DEFDA481DD1E}"/>
    <cellStyle name="40 % - Akzent2 6 3 4 2" xfId="4986" xr:uid="{9B10E2F9-281B-466B-B8E9-4948123CD650}"/>
    <cellStyle name="40 % - Akzent2 6 3 4_Nucléaire" xfId="11029" xr:uid="{E07ACADF-A4DE-42DC-B26E-AF4E673351C3}"/>
    <cellStyle name="40 % - Akzent2 6 3 5" xfId="4987" xr:uid="{B9591DBA-84AC-49F2-8E42-760A9FC5096A}"/>
    <cellStyle name="40 % - Akzent2 6 3_Nucléaire" xfId="11024" xr:uid="{9250A99D-5D77-4F39-845B-BA9EE03D0BEE}"/>
    <cellStyle name="40 % - Akzent2 6 4" xfId="4988" xr:uid="{C31F3F4C-A1C8-40AB-9388-1ED062BA3E5D}"/>
    <cellStyle name="40 % - Akzent2 6 5" xfId="4989" xr:uid="{A10A152A-9F1A-417C-8E09-4EAB897CFAF3}"/>
    <cellStyle name="40 % - Akzent2 6 5 2" xfId="4990" xr:uid="{25E7BC48-49F3-4CA7-ABBC-2C9DB78AD519}"/>
    <cellStyle name="40 % - Akzent2 6 5 2 2" xfId="4991" xr:uid="{2948AA7D-41EE-4645-8815-0F98F997D303}"/>
    <cellStyle name="40 % - Akzent2 6 5 2_Nucléaire" xfId="11031" xr:uid="{83315BE2-0074-4778-AD68-83099DB26DC7}"/>
    <cellStyle name="40 % - Akzent2 6 5 3" xfId="4992" xr:uid="{7CDA4CEF-0562-4C24-8800-D8B6461780D8}"/>
    <cellStyle name="40 % - Akzent2 6 5_Nucléaire" xfId="11030" xr:uid="{1CCE0702-F7C2-43BA-A736-97B22BE3ABB3}"/>
    <cellStyle name="40 % - Akzent2 6 6" xfId="4993" xr:uid="{80A484C6-2240-487E-B63A-609A51BD83B3}"/>
    <cellStyle name="40 % - Akzent2 6 6 2" xfId="4994" xr:uid="{9CB862A9-8852-4AD1-A97A-D6E49B3A195E}"/>
    <cellStyle name="40 % - Akzent2 6 6 2 2" xfId="4995" xr:uid="{F141AB72-05D5-4D0D-A388-CF4EC5053201}"/>
    <cellStyle name="40 % - Akzent2 6 6 2_Nucléaire" xfId="11033" xr:uid="{D8238E23-97D2-4364-92F0-87426BEC0759}"/>
    <cellStyle name="40 % - Akzent2 6 6 3" xfId="4996" xr:uid="{D511B35E-0427-4930-BC9D-7C3679989624}"/>
    <cellStyle name="40 % - Akzent2 6 6_Nucléaire" xfId="11032" xr:uid="{27571374-DB43-41BC-9611-2D95DFCC359D}"/>
    <cellStyle name="40 % - Akzent2 6 7" xfId="4997" xr:uid="{B1D4FFAC-A813-41F3-AA9C-0F39C007651F}"/>
    <cellStyle name="40 % - Akzent2 6 7 2" xfId="4998" xr:uid="{67B78D50-8949-40A4-BA63-9893F4C2A268}"/>
    <cellStyle name="40 % - Akzent2 6 7_Nucléaire" xfId="11034" xr:uid="{BCDF938B-04EC-4C6E-96E1-D1276D75DE76}"/>
    <cellStyle name="40 % - Akzent2 6 8" xfId="4999" xr:uid="{C3A0F3C4-F258-499C-9A9C-F7E957EBEAA5}"/>
    <cellStyle name="40 % - Akzent2 6 9" xfId="5000" xr:uid="{8B163512-CFAB-468E-9C03-0F19B76070CA}"/>
    <cellStyle name="40 % - Akzent2 6_Nucléaire" xfId="11011" xr:uid="{EAA96C8A-B349-45C6-B976-EBF8EB6A8785}"/>
    <cellStyle name="40 % - Akzent2 7" xfId="5001" xr:uid="{7595D324-6B97-42F5-B5E1-1B1A1D3DB782}"/>
    <cellStyle name="40 % - Akzent2 7 10" xfId="5002" xr:uid="{5E39F081-1D5C-4E5C-AB97-9E5095834A49}"/>
    <cellStyle name="40 % - Akzent2 7 2" xfId="5003" xr:uid="{1DFD5E86-BBF1-4087-89F3-68E78C0DC4E7}"/>
    <cellStyle name="40 % - Akzent2 7 2 2" xfId="5004" xr:uid="{440B1D8A-32E8-44F4-9124-B9C3C285A7F3}"/>
    <cellStyle name="40 % - Akzent2 7 2 2 2" xfId="5005" xr:uid="{F62B23AA-A7F5-413F-81A9-0F337A326EF0}"/>
    <cellStyle name="40 % - Akzent2 7 2 2 2 2" xfId="5006" xr:uid="{6A5B2FAC-7F45-437B-9E17-61A8196BC8CD}"/>
    <cellStyle name="40 % - Akzent2 7 2 2 2 2 2" xfId="5007" xr:uid="{018E7C28-23CF-4A32-8C5C-6E6BBA224897}"/>
    <cellStyle name="40 % - Akzent2 7 2 2 2 2_Nucléaire" xfId="11039" xr:uid="{40155879-8270-4D05-B9BC-CC9EA3B7D13E}"/>
    <cellStyle name="40 % - Akzent2 7 2 2 2 3" xfId="5008" xr:uid="{2F2AD8A1-B3FA-47E6-A27C-B40525E4E3D4}"/>
    <cellStyle name="40 % - Akzent2 7 2 2 2_Nucléaire" xfId="11038" xr:uid="{F0D7B1D0-7B6E-45BD-A79B-F33A02F0321C}"/>
    <cellStyle name="40 % - Akzent2 7 2 2 3" xfId="5009" xr:uid="{7DFBB4BA-BE57-4619-A9AE-2DFACF9E34AF}"/>
    <cellStyle name="40 % - Akzent2 7 2 2 3 2" xfId="5010" xr:uid="{A03D33D8-8754-4C6F-848B-8914793DE62E}"/>
    <cellStyle name="40 % - Akzent2 7 2 2 3 2 2" xfId="5011" xr:uid="{F4B794EE-80F2-4F2D-8D25-B1696D835D52}"/>
    <cellStyle name="40 % - Akzent2 7 2 2 3 2_Nucléaire" xfId="11041" xr:uid="{E5198D85-057A-40A2-89A0-FCC5D9D36C55}"/>
    <cellStyle name="40 % - Akzent2 7 2 2 3 3" xfId="5012" xr:uid="{BA4A7E27-C348-403A-BF99-18B32E6779E5}"/>
    <cellStyle name="40 % - Akzent2 7 2 2 3_Nucléaire" xfId="11040" xr:uid="{ABC62BBF-3300-4B5B-9352-9F02BEA255C8}"/>
    <cellStyle name="40 % - Akzent2 7 2 2 4" xfId="5013" xr:uid="{8A62EE39-C08C-45B7-B1D6-D56E2BA11F3B}"/>
    <cellStyle name="40 % - Akzent2 7 2 2 4 2" xfId="5014" xr:uid="{06885191-C0D3-43F4-B87C-4F2C17E0305C}"/>
    <cellStyle name="40 % - Akzent2 7 2 2 4_Nucléaire" xfId="11042" xr:uid="{8A2143F4-1767-4E00-9FC2-35F2C6E290C5}"/>
    <cellStyle name="40 % - Akzent2 7 2 2 5" xfId="5015" xr:uid="{CE90312E-9FA3-476F-9A4A-62202E4A4AF7}"/>
    <cellStyle name="40 % - Akzent2 7 2 2 6" xfId="5016" xr:uid="{32ED12AC-714D-40C2-9315-3957600F6C82}"/>
    <cellStyle name="40 % - Akzent2 7 2 2 7" xfId="5017" xr:uid="{A2B40FE1-F030-44CD-A4E0-CD6C0C347B07}"/>
    <cellStyle name="40 % - Akzent2 7 2 2 7 2" xfId="5018" xr:uid="{6C503447-C544-425C-A416-B30CF83BD980}"/>
    <cellStyle name="40 % - Akzent2 7 2 2 7_Nucléaire" xfId="11043" xr:uid="{AB76404E-D972-40DE-B01A-4A7D8DCE8395}"/>
    <cellStyle name="40 % - Akzent2 7 2 2_Nucléaire" xfId="11037" xr:uid="{AAF819F4-FCDE-4889-8EB5-BDC55867BB34}"/>
    <cellStyle name="40 % - Akzent2 7 2 3" xfId="5019" xr:uid="{91C3E9F7-3733-4F53-A1DD-6E1EC44D7717}"/>
    <cellStyle name="40 % - Akzent2 7 2 3 2" xfId="5020" xr:uid="{5E067FD5-22FD-420B-834C-596E86FC9A50}"/>
    <cellStyle name="40 % - Akzent2 7 2 3 2 2" xfId="5021" xr:uid="{BE7A5572-4928-4089-BAFE-7F9681232B14}"/>
    <cellStyle name="40 % - Akzent2 7 2 3 2_Nucléaire" xfId="11045" xr:uid="{E612E9BE-7E07-4E84-B4BE-C211EACC26D1}"/>
    <cellStyle name="40 % - Akzent2 7 2 3 3" xfId="5022" xr:uid="{4A898AA2-4463-4357-A415-8F23350732E3}"/>
    <cellStyle name="40 % - Akzent2 7 2 3_Nucléaire" xfId="11044" xr:uid="{40A0FE2B-4AD2-48F7-9E81-509D2D4001BE}"/>
    <cellStyle name="40 % - Akzent2 7 2 4" xfId="5023" xr:uid="{22A6008C-35D8-4507-A404-7D10960FCFBB}"/>
    <cellStyle name="40 % - Akzent2 7 2 4 2" xfId="5024" xr:uid="{CE920F9B-6B20-4B08-8C73-C561C6A8A441}"/>
    <cellStyle name="40 % - Akzent2 7 2 4 2 2" xfId="5025" xr:uid="{3F50232C-267E-4358-BC65-900D44598064}"/>
    <cellStyle name="40 % - Akzent2 7 2 4 2_Nucléaire" xfId="11047" xr:uid="{0B68BACF-B8E9-4CCB-9D1D-7E7531B1C8E7}"/>
    <cellStyle name="40 % - Akzent2 7 2 4 3" xfId="5026" xr:uid="{D4AB2B29-3924-413A-ADEA-EC145AC02941}"/>
    <cellStyle name="40 % - Akzent2 7 2 4_Nucléaire" xfId="11046" xr:uid="{214A7B19-71DA-45E1-9E7B-241FF7A8BECF}"/>
    <cellStyle name="40 % - Akzent2 7 2 5" xfId="5027" xr:uid="{3771DAFB-0DB9-4221-A27D-BF18AB7C59AD}"/>
    <cellStyle name="40 % - Akzent2 7 2 5 2" xfId="5028" xr:uid="{3931B2BA-1356-4474-A40A-A2840B0AF641}"/>
    <cellStyle name="40 % - Akzent2 7 2 5_Nucléaire" xfId="11048" xr:uid="{27502C42-2FD6-4474-B030-C28D4EDDD2B1}"/>
    <cellStyle name="40 % - Akzent2 7 2 6" xfId="5029" xr:uid="{2A28CECE-1A1C-4C2B-91F2-B1C7304CDA02}"/>
    <cellStyle name="40 % - Akzent2 7 2 7" xfId="5030" xr:uid="{2D3DE692-0015-4707-98B4-7FE288445DD0}"/>
    <cellStyle name="40 % - Akzent2 7 2 8" xfId="5031" xr:uid="{68152D6D-C262-4385-824F-C84906B5CCE8}"/>
    <cellStyle name="40 % - Akzent2 7 2 8 2" xfId="5032" xr:uid="{E576F46A-C70F-47AB-B6B7-C2D376C838EF}"/>
    <cellStyle name="40 % - Akzent2 7 2 8_Nucléaire" xfId="11049" xr:uid="{B2753BEA-3EAF-4A14-8BD4-C0D07B55C576}"/>
    <cellStyle name="40 % - Akzent2 7 2_Nucléaire" xfId="11036" xr:uid="{2DB97487-A19B-4487-8ADC-736B6AE2F503}"/>
    <cellStyle name="40 % - Akzent2 7 3" xfId="5033" xr:uid="{53DED9C6-BF19-4BA2-B7A5-82AD46977FE2}"/>
    <cellStyle name="40 % - Akzent2 7 3 2" xfId="5034" xr:uid="{228A1F2A-46DD-4D0C-B362-173B51F203F2}"/>
    <cellStyle name="40 % - Akzent2 7 3 2 2" xfId="5035" xr:uid="{2FC66F9A-932C-4559-9BD0-BA6305F6913A}"/>
    <cellStyle name="40 % - Akzent2 7 3 2 2 2" xfId="5036" xr:uid="{BAED8779-F916-4F7A-A0FC-97B1775ED20D}"/>
    <cellStyle name="40 % - Akzent2 7 3 2 2_Nucléaire" xfId="11052" xr:uid="{C46B0996-5E74-4AA0-95C2-0C6A06D5E2E8}"/>
    <cellStyle name="40 % - Akzent2 7 3 2 3" xfId="5037" xr:uid="{ED9D33A4-8F50-4AF8-9B75-322799CB6228}"/>
    <cellStyle name="40 % - Akzent2 7 3 2_Nucléaire" xfId="11051" xr:uid="{F4380B5E-E04A-4301-AE4A-3903A7D2E75F}"/>
    <cellStyle name="40 % - Akzent2 7 3 3" xfId="5038" xr:uid="{87880FE4-D858-4B00-9D50-587AF82CE54A}"/>
    <cellStyle name="40 % - Akzent2 7 3 3 2" xfId="5039" xr:uid="{CB2B7CBB-CD79-4BFD-97E1-880749833587}"/>
    <cellStyle name="40 % - Akzent2 7 3 3 2 2" xfId="5040" xr:uid="{107CC571-45A0-4A69-9D23-24DBC0B04390}"/>
    <cellStyle name="40 % - Akzent2 7 3 3 2_Nucléaire" xfId="11054" xr:uid="{C5AF4A5D-EEB9-44C6-81E8-0989482B322F}"/>
    <cellStyle name="40 % - Akzent2 7 3 3 3" xfId="5041" xr:uid="{294A8C75-B539-4530-8A23-382F114EAFC6}"/>
    <cellStyle name="40 % - Akzent2 7 3 3_Nucléaire" xfId="11053" xr:uid="{8A262898-8395-41D1-85CC-48ECD45F85E8}"/>
    <cellStyle name="40 % - Akzent2 7 3 4" xfId="5042" xr:uid="{DE3F27A1-B712-4AD7-98AF-1BEE5B615682}"/>
    <cellStyle name="40 % - Akzent2 7 3 4 2" xfId="5043" xr:uid="{DE82D00E-A6FC-4DFC-867F-E00364EE9386}"/>
    <cellStyle name="40 % - Akzent2 7 3 4_Nucléaire" xfId="11055" xr:uid="{2BD04836-C045-4D06-99BB-B661A3F2E7E9}"/>
    <cellStyle name="40 % - Akzent2 7 3 5" xfId="5044" xr:uid="{A78E6630-BBE2-47CF-BCEE-01B433C18FFC}"/>
    <cellStyle name="40 % - Akzent2 7 3 6" xfId="5045" xr:uid="{8BE6D0D7-684F-424F-9CB2-AB8EC1524D9F}"/>
    <cellStyle name="40 % - Akzent2 7 3 7" xfId="5046" xr:uid="{DCD87E56-AE33-4479-A7B7-FE86F8B89BD3}"/>
    <cellStyle name="40 % - Akzent2 7 3 7 2" xfId="5047" xr:uid="{D484BA89-1EB0-4469-886A-F649544A7531}"/>
    <cellStyle name="40 % - Akzent2 7 3 7_Nucléaire" xfId="11056" xr:uid="{B2830788-2C6F-44E3-BD12-496E8C6B242E}"/>
    <cellStyle name="40 % - Akzent2 7 3_Nucléaire" xfId="11050" xr:uid="{52F59F36-374C-40CA-AE81-43CED06BB3ED}"/>
    <cellStyle name="40 % - Akzent2 7 4" xfId="5048" xr:uid="{C4D0FAF4-CE3A-4378-AD03-8DB7405A8CF1}"/>
    <cellStyle name="40 % - Akzent2 7 4 2" xfId="5049" xr:uid="{6EF8558E-15A7-45AD-96A2-0702A7B908C4}"/>
    <cellStyle name="40 % - Akzent2 7 4 2 2" xfId="5050" xr:uid="{A2C8B147-4AC7-4779-826D-3DAF9A135386}"/>
    <cellStyle name="40 % - Akzent2 7 4 2 2 2" xfId="5051" xr:uid="{2AFFAB66-8054-4C18-AC64-40DF62B49C0F}"/>
    <cellStyle name="40 % - Akzent2 7 4 2 2 2 2" xfId="5052" xr:uid="{CCBB7010-570A-4FB4-9446-5FD56431ECB7}"/>
    <cellStyle name="40 % - Akzent2 7 4 2 2 2 2 2" xfId="5053" xr:uid="{9C9370A5-4824-45AE-BD69-5E148C7A3D5F}"/>
    <cellStyle name="40 % - Akzent2 7 4 2 2 2 2 3" xfId="5054" xr:uid="{60DCC4FC-2D00-4FC7-B936-4B422C2CA044}"/>
    <cellStyle name="40 % - Akzent2 7 4 2 2 2 2 4" xfId="5055" xr:uid="{ADE89E1D-295D-4B16-9C11-84AB52ABAEB6}"/>
    <cellStyle name="40 % - Akzent2 7 4 2 2 2 2_Nucléaire" xfId="11061" xr:uid="{39935C0C-A5DA-4264-B414-B3E67A705FAB}"/>
    <cellStyle name="40 % - Akzent2 7 4 2 2 2 3" xfId="5056" xr:uid="{CE172520-1828-4A39-9116-68D1F6719EE9}"/>
    <cellStyle name="40 % - Akzent2 7 4 2 2 2 4" xfId="5057" xr:uid="{5BE8AE6A-834D-4453-9265-CFA15E16E799}"/>
    <cellStyle name="40 % - Akzent2 7 4 2 2 2 5" xfId="5058" xr:uid="{0B74E9D9-09F7-4984-8D3A-883258F7C75E}"/>
    <cellStyle name="40 % - Akzent2 7 4 2 2 2_Nucléaire" xfId="11060" xr:uid="{B8B760F4-5CB1-456D-866E-C793340B2B8F}"/>
    <cellStyle name="40 % - Akzent2 7 4 2 2 3" xfId="5059" xr:uid="{7B11A492-F2B5-40DD-85D3-48931E416F36}"/>
    <cellStyle name="40 % - Akzent2 7 4 2 2 3 2" xfId="5060" xr:uid="{15CA5D38-817E-4124-A031-8B8E025D36AD}"/>
    <cellStyle name="40 % - Akzent2 7 4 2 2 3 2 2" xfId="5061" xr:uid="{585C49E2-E43A-4700-86B4-EC4DD4115CE3}"/>
    <cellStyle name="40 % - Akzent2 7 4 2 2 3 2 3" xfId="5062" xr:uid="{2243536F-9817-467D-9930-2ADE45BD7024}"/>
    <cellStyle name="40 % - Akzent2 7 4 2 2 3 2 4" xfId="5063" xr:uid="{95BFD5DB-C3AB-49DA-8C85-6060488A4EBF}"/>
    <cellStyle name="40 % - Akzent2 7 4 2 2 3 2_Nucléaire" xfId="11063" xr:uid="{B24542EF-F389-4CF9-8F44-B6ABAA6A0CEA}"/>
    <cellStyle name="40 % - Akzent2 7 4 2 2 3 3" xfId="5064" xr:uid="{622E3612-A3EA-4A1C-9E9E-0431FFF65D13}"/>
    <cellStyle name="40 % - Akzent2 7 4 2 2 3 4" xfId="5065" xr:uid="{F8DF207C-5442-4362-B801-1FDC7CCE2AC3}"/>
    <cellStyle name="40 % - Akzent2 7 4 2 2 3 5" xfId="5066" xr:uid="{76ED201F-ECCF-4035-83C2-EC9707873182}"/>
    <cellStyle name="40 % - Akzent2 7 4 2 2 3_Nucléaire" xfId="11062" xr:uid="{B3B0A54E-9CFB-45E0-BBF8-EC63375C0602}"/>
    <cellStyle name="40 % - Akzent2 7 4 2 2 4" xfId="5067" xr:uid="{8D821C35-112E-467F-BE4E-71576D8AADE3}"/>
    <cellStyle name="40 % - Akzent2 7 4 2 2 4 2" xfId="5068" xr:uid="{89DE23D3-01AC-4B60-95ED-977BFDDBD942}"/>
    <cellStyle name="40 % - Akzent2 7 4 2 2 4 3" xfId="5069" xr:uid="{0AB76474-7460-4F4C-8151-3146D11C1EF1}"/>
    <cellStyle name="40 % - Akzent2 7 4 2 2 4 4" xfId="5070" xr:uid="{7FD309DE-73CA-45FA-B034-E8A052DC1149}"/>
    <cellStyle name="40 % - Akzent2 7 4 2 2 4_Nucléaire" xfId="11064" xr:uid="{F57ED2ED-C5F6-4CA7-BA08-4865B87E6ABD}"/>
    <cellStyle name="40 % - Akzent2 7 4 2 2 5" xfId="5071" xr:uid="{CFEAD5A9-6CA0-4E5D-93EA-42C8F58F8B0F}"/>
    <cellStyle name="40 % - Akzent2 7 4 2 2 6" xfId="5072" xr:uid="{AC8BE4D3-050E-43AA-A73E-520BDA4A036D}"/>
    <cellStyle name="40 % - Akzent2 7 4 2 2 7" xfId="5073" xr:uid="{0EDCEA22-F8CC-4929-8B6C-23251B82644A}"/>
    <cellStyle name="40 % - Akzent2 7 4 2 2_Nucléaire" xfId="11059" xr:uid="{BB2589AD-E7F8-4634-BA29-69BB18B9AF7B}"/>
    <cellStyle name="40 % - Akzent2 7 4 2 3" xfId="5074" xr:uid="{01A6B4A4-C6B3-47BF-9E80-623A97B76187}"/>
    <cellStyle name="40 % - Akzent2 7 4 2 3 2" xfId="5075" xr:uid="{BF2FFC1B-0336-47EC-936C-525181EE53FD}"/>
    <cellStyle name="40 % - Akzent2 7 4 2 3 2 2" xfId="5076" xr:uid="{6F905908-C9ED-4398-8E2C-EC6B8EF43261}"/>
    <cellStyle name="40 % - Akzent2 7 4 2 3 2 3" xfId="5077" xr:uid="{E9DCA362-9875-42B4-A79E-C4C131DF4007}"/>
    <cellStyle name="40 % - Akzent2 7 4 2 3 2 4" xfId="5078" xr:uid="{83315866-EC20-4781-81A9-E1DEC25AB1E7}"/>
    <cellStyle name="40 % - Akzent2 7 4 2 3 2_Nucléaire" xfId="11066" xr:uid="{F21ED8EC-93AE-4AE6-8905-E4D3F0FC1645}"/>
    <cellStyle name="40 % - Akzent2 7 4 2 3 3" xfId="5079" xr:uid="{526FC898-C21B-45F1-854A-9B1127F5D693}"/>
    <cellStyle name="40 % - Akzent2 7 4 2 3 4" xfId="5080" xr:uid="{D455DA7F-4518-46FD-A79F-1D0709518BDF}"/>
    <cellStyle name="40 % - Akzent2 7 4 2 3 5" xfId="5081" xr:uid="{A9E7C210-7AD0-42AA-AA67-29DDA20E7340}"/>
    <cellStyle name="40 % - Akzent2 7 4 2 3_Nucléaire" xfId="11065" xr:uid="{F1D913E7-8633-4B8B-9FC0-070B012B5093}"/>
    <cellStyle name="40 % - Akzent2 7 4 2 4" xfId="5082" xr:uid="{3F4E924F-71DD-4C18-B8B0-92430F4457B6}"/>
    <cellStyle name="40 % - Akzent2 7 4 2 4 2" xfId="5083" xr:uid="{FDEA7999-13B1-404E-A447-809742991A62}"/>
    <cellStyle name="40 % - Akzent2 7 4 2 4 2 2" xfId="5084" xr:uid="{27CA940F-FE25-404F-B44F-7AC7F5141460}"/>
    <cellStyle name="40 % - Akzent2 7 4 2 4 2 3" xfId="5085" xr:uid="{393C399E-063C-4F76-89BB-E142B6064C97}"/>
    <cellStyle name="40 % - Akzent2 7 4 2 4 2 4" xfId="5086" xr:uid="{024D0B2F-F935-4084-AA5A-C4A4D590BF25}"/>
    <cellStyle name="40 % - Akzent2 7 4 2 4 2_Nucléaire" xfId="11068" xr:uid="{FA3B29E4-B650-4453-B35D-0614FF832892}"/>
    <cellStyle name="40 % - Akzent2 7 4 2 4 3" xfId="5087" xr:uid="{866EAE9D-A5F6-4AC3-9430-8FC8D3386E77}"/>
    <cellStyle name="40 % - Akzent2 7 4 2 4 4" xfId="5088" xr:uid="{FB824086-390C-41A3-BB27-26DC5FFF39D6}"/>
    <cellStyle name="40 % - Akzent2 7 4 2 4 5" xfId="5089" xr:uid="{5096FF2F-FD3A-4BC8-A47B-29AE27092423}"/>
    <cellStyle name="40 % - Akzent2 7 4 2 4_Nucléaire" xfId="11067" xr:uid="{23885970-3F32-46D5-8EAC-A8D0D04C63A5}"/>
    <cellStyle name="40 % - Akzent2 7 4 2 5" xfId="5090" xr:uid="{4C210E03-7240-4113-AAC0-FC1B7AA489E0}"/>
    <cellStyle name="40 % - Akzent2 7 4 2 5 2" xfId="5091" xr:uid="{9FF21850-31CD-44D1-A36F-2C122F53606F}"/>
    <cellStyle name="40 % - Akzent2 7 4 2 5 3" xfId="5092" xr:uid="{9DF6732A-4086-4E62-8D86-C54BEA061B62}"/>
    <cellStyle name="40 % - Akzent2 7 4 2 5 4" xfId="5093" xr:uid="{9041FECF-6DB3-4822-AEA3-CEECB7198B24}"/>
    <cellStyle name="40 % - Akzent2 7 4 2 5_Nucléaire" xfId="11069" xr:uid="{8A9284B0-1B2B-45DB-9128-E152ECF78ABC}"/>
    <cellStyle name="40 % - Akzent2 7 4 2 6" xfId="5094" xr:uid="{F1CAC5BE-80E7-4BAD-8D09-C68DC861F756}"/>
    <cellStyle name="40 % - Akzent2 7 4 2 7" xfId="5095" xr:uid="{9475D56A-42CA-4224-BF91-7D114CE03096}"/>
    <cellStyle name="40 % - Akzent2 7 4 2 8" xfId="5096" xr:uid="{F2E52D28-C0C4-460D-8E31-DBCE5BA32355}"/>
    <cellStyle name="40 % - Akzent2 7 4 2_Nucléaire" xfId="11058" xr:uid="{6619008F-1108-47F3-8817-AA91A1FC16B4}"/>
    <cellStyle name="40 % - Akzent2 7 4 3" xfId="5097" xr:uid="{1E6D8817-6168-4F63-98C5-A10AD3692811}"/>
    <cellStyle name="40 % - Akzent2 7 4 3 2" xfId="5098" xr:uid="{D920C835-3B98-4ED0-A5D0-26595914AF3D}"/>
    <cellStyle name="40 % - Akzent2 7 4 3 2 2" xfId="5099" xr:uid="{92E89F49-2710-4BAF-BF31-A215C72A0220}"/>
    <cellStyle name="40 % - Akzent2 7 4 3 2 2 2" xfId="5100" xr:uid="{8B685AB4-DFEE-4B12-AB6D-5269C9CB7C73}"/>
    <cellStyle name="40 % - Akzent2 7 4 3 2 2 3" xfId="5101" xr:uid="{2F43D298-CEF5-4390-BF67-1A10871D5C1A}"/>
    <cellStyle name="40 % - Akzent2 7 4 3 2 2 4" xfId="5102" xr:uid="{383CBB41-147C-417E-B9F5-DD69444410B0}"/>
    <cellStyle name="40 % - Akzent2 7 4 3 2 2_Nucléaire" xfId="11072" xr:uid="{D75D7CFD-6F85-43B3-A8E7-7E38DA57E2C2}"/>
    <cellStyle name="40 % - Akzent2 7 4 3 2 3" xfId="5103" xr:uid="{A7A5BC45-5044-4F41-BE0A-67D661569EDD}"/>
    <cellStyle name="40 % - Akzent2 7 4 3 2 4" xfId="5104" xr:uid="{7C199ADB-D0EB-4318-A918-378571EA17FF}"/>
    <cellStyle name="40 % - Akzent2 7 4 3 2 5" xfId="5105" xr:uid="{EDA28476-ABF0-44C4-81A9-C2B7115C2A66}"/>
    <cellStyle name="40 % - Akzent2 7 4 3 2_Nucléaire" xfId="11071" xr:uid="{00C7BB8A-FC00-488E-B578-1C8691EB28DB}"/>
    <cellStyle name="40 % - Akzent2 7 4 3 3" xfId="5106" xr:uid="{F0E26425-BC91-4543-8C80-117CB5C9EBA9}"/>
    <cellStyle name="40 % - Akzent2 7 4 3 3 2" xfId="5107" xr:uid="{10E1FED5-211D-4CE0-952E-683BDA94B2BF}"/>
    <cellStyle name="40 % - Akzent2 7 4 3 3 2 2" xfId="5108" xr:uid="{2BB5BE31-78B7-472E-9385-C898EC974E2A}"/>
    <cellStyle name="40 % - Akzent2 7 4 3 3 2 3" xfId="5109" xr:uid="{89FE2FE8-05DC-414F-8857-AAE9D7A1FB35}"/>
    <cellStyle name="40 % - Akzent2 7 4 3 3 2 4" xfId="5110" xr:uid="{249117FE-E29F-4A19-8B97-E3BB777473C1}"/>
    <cellStyle name="40 % - Akzent2 7 4 3 3 2_Nucléaire" xfId="11074" xr:uid="{B14BB194-0785-4A3A-8625-BDE7437241C4}"/>
    <cellStyle name="40 % - Akzent2 7 4 3 3 3" xfId="5111" xr:uid="{A5A92345-431A-43BC-8398-77C5E29BD582}"/>
    <cellStyle name="40 % - Akzent2 7 4 3 3 4" xfId="5112" xr:uid="{C081F299-1E8A-42C0-A432-B409A39DA1D8}"/>
    <cellStyle name="40 % - Akzent2 7 4 3 3 5" xfId="5113" xr:uid="{893453B6-96BA-444D-B25D-989A4A0BE865}"/>
    <cellStyle name="40 % - Akzent2 7 4 3 3_Nucléaire" xfId="11073" xr:uid="{BA1623D2-93E1-45A0-8305-8607DA8DE0F3}"/>
    <cellStyle name="40 % - Akzent2 7 4 3 4" xfId="5114" xr:uid="{DF5EFA97-3B40-4E83-BE3D-0D05E2A1028A}"/>
    <cellStyle name="40 % - Akzent2 7 4 3 4 2" xfId="5115" xr:uid="{F47E036C-6166-47B1-B88C-D3682D57FE39}"/>
    <cellStyle name="40 % - Akzent2 7 4 3 4 3" xfId="5116" xr:uid="{E4077A53-EC40-4038-B234-5B4AE915959A}"/>
    <cellStyle name="40 % - Akzent2 7 4 3 4 4" xfId="5117" xr:uid="{3FFE0D08-8E6B-44CE-A807-2CF882B5C39C}"/>
    <cellStyle name="40 % - Akzent2 7 4 3 4_Nucléaire" xfId="11075" xr:uid="{DF4A3DB7-4887-4B5D-865E-7C26CDBDDFD6}"/>
    <cellStyle name="40 % - Akzent2 7 4 3 5" xfId="5118" xr:uid="{C42165F0-1D4D-4A32-B9C1-44CFA59FB3AF}"/>
    <cellStyle name="40 % - Akzent2 7 4 3 6" xfId="5119" xr:uid="{D785B4F9-E0B7-4362-9F05-5FDBE35A649B}"/>
    <cellStyle name="40 % - Akzent2 7 4 3 7" xfId="5120" xr:uid="{7F750451-6A7A-4F92-AE75-B77D3B2E5923}"/>
    <cellStyle name="40 % - Akzent2 7 4 3_Nucléaire" xfId="11070" xr:uid="{2442956D-AAF2-4E6B-94D7-5B21392BAF46}"/>
    <cellStyle name="40 % - Akzent2 7 4 4" xfId="5121" xr:uid="{803FACD8-4AE5-448E-8024-876EB9AA3E76}"/>
    <cellStyle name="40 % - Akzent2 7 4 4 2" xfId="5122" xr:uid="{AE0E0B16-3B29-469B-98A0-06173179F0CE}"/>
    <cellStyle name="40 % - Akzent2 7 4 4 2 2" xfId="5123" xr:uid="{AE417C8B-7783-499B-BDC1-C375AE37E31B}"/>
    <cellStyle name="40 % - Akzent2 7 4 4 2 3" xfId="5124" xr:uid="{8A9F15A3-B478-4489-B891-3FDCD6C35018}"/>
    <cellStyle name="40 % - Akzent2 7 4 4 2 4" xfId="5125" xr:uid="{3DB3A782-2E6D-4195-A470-754CE95F7DA8}"/>
    <cellStyle name="40 % - Akzent2 7 4 4 2_Nucléaire" xfId="11077" xr:uid="{D71C9302-682B-4F40-BD04-2B9CA3420D87}"/>
    <cellStyle name="40 % - Akzent2 7 4 4 3" xfId="5126" xr:uid="{B17364A2-5692-42C6-AD3D-134FFF5E631F}"/>
    <cellStyle name="40 % - Akzent2 7 4 4 4" xfId="5127" xr:uid="{2C075E84-90A6-4E46-8F4C-1DE1A2F9D6A3}"/>
    <cellStyle name="40 % - Akzent2 7 4 4 5" xfId="5128" xr:uid="{68CA5B89-8213-42E0-B045-691ECBED582B}"/>
    <cellStyle name="40 % - Akzent2 7 4 4_Nucléaire" xfId="11076" xr:uid="{3287677D-7AB8-4A98-AD51-62DB88A0E0A2}"/>
    <cellStyle name="40 % - Akzent2 7 4 5" xfId="5129" xr:uid="{125B8F23-8E36-4FEB-BB19-2E6572D09704}"/>
    <cellStyle name="40 % - Akzent2 7 4 5 2" xfId="5130" xr:uid="{F4F62BD6-B797-453C-8B8E-901131EF3729}"/>
    <cellStyle name="40 % - Akzent2 7 4 5 2 2" xfId="5131" xr:uid="{DDD28438-05B9-4A35-BAB0-CBFF57050666}"/>
    <cellStyle name="40 % - Akzent2 7 4 5 2 3" xfId="5132" xr:uid="{338DC7B3-8F0D-4CE9-AE6F-F21360A43B38}"/>
    <cellStyle name="40 % - Akzent2 7 4 5 2 4" xfId="5133" xr:uid="{40F33365-943A-49BC-8615-9465963EC6A6}"/>
    <cellStyle name="40 % - Akzent2 7 4 5 2_Nucléaire" xfId="11079" xr:uid="{A15E9F97-94F5-4F70-A1F3-FC863104ED89}"/>
    <cellStyle name="40 % - Akzent2 7 4 5 3" xfId="5134" xr:uid="{8EFE9900-F650-4A20-94E1-2A36DB2C0020}"/>
    <cellStyle name="40 % - Akzent2 7 4 5 4" xfId="5135" xr:uid="{E6E65CEB-B3BA-40CA-BCC0-280EBD065E82}"/>
    <cellStyle name="40 % - Akzent2 7 4 5 5" xfId="5136" xr:uid="{DD0E4AD3-BEA1-4538-B9BF-66E358A23EF9}"/>
    <cellStyle name="40 % - Akzent2 7 4 5_Nucléaire" xfId="11078" xr:uid="{385FEC57-FA1A-467B-B476-994628CDC520}"/>
    <cellStyle name="40 % - Akzent2 7 4 6" xfId="5137" xr:uid="{43C8E007-E7B4-4ACF-9CBF-7A0F085A39CE}"/>
    <cellStyle name="40 % - Akzent2 7 4 6 2" xfId="5138" xr:uid="{A5591174-920B-4111-88F6-4B62225ACAC9}"/>
    <cellStyle name="40 % - Akzent2 7 4 6 3" xfId="5139" xr:uid="{2450293A-EF96-4232-8E4B-9AF7CFC004CC}"/>
    <cellStyle name="40 % - Akzent2 7 4 6 4" xfId="5140" xr:uid="{C7070C74-03E0-48BD-9ABB-55FB9FD43F02}"/>
    <cellStyle name="40 % - Akzent2 7 4 6_Nucléaire" xfId="11080" xr:uid="{8792F656-DADA-49D6-88AA-09F4A5C2959D}"/>
    <cellStyle name="40 % - Akzent2 7 4 7" xfId="5141" xr:uid="{CCC0E63F-DEF6-4BAF-97F4-2E7F7A2B23CA}"/>
    <cellStyle name="40 % - Akzent2 7 4 8" xfId="5142" xr:uid="{86A2B9C3-426C-4B39-AAE3-D5AF03795016}"/>
    <cellStyle name="40 % - Akzent2 7 4 9" xfId="5143" xr:uid="{41E078B6-7728-4DC2-BEBB-E7F90E6F3CA1}"/>
    <cellStyle name="40 % - Akzent2 7 4_Nucléaire" xfId="11057" xr:uid="{C218C1B9-E69A-47F8-B709-6BD1F8481D2D}"/>
    <cellStyle name="40 % - Akzent2 7 5" xfId="5144" xr:uid="{A23EAC2E-5F7D-4C3D-A9E2-9A4EED7A93F3}"/>
    <cellStyle name="40 % - Akzent2 7 5 2" xfId="5145" xr:uid="{F98AE10E-0998-4733-88CC-644AEA4EE62D}"/>
    <cellStyle name="40 % - Akzent2 7 5 2 2" xfId="5146" xr:uid="{289C8C53-15F0-4043-BE82-EDDA89AE7C13}"/>
    <cellStyle name="40 % - Akzent2 7 5 2_Nucléaire" xfId="11082" xr:uid="{D5801DF8-A387-43D1-904C-D47091D93AD5}"/>
    <cellStyle name="40 % - Akzent2 7 5 3" xfId="5147" xr:uid="{4053A6AD-9665-4AA5-8413-B2696ED1356A}"/>
    <cellStyle name="40 % - Akzent2 7 5_Nucléaire" xfId="11081" xr:uid="{C4806D27-5016-40F7-B7DA-85441D4265E1}"/>
    <cellStyle name="40 % - Akzent2 7 6" xfId="5148" xr:uid="{2D80DA7C-A2C0-434B-9100-A659F995CB0E}"/>
    <cellStyle name="40 % - Akzent2 7 6 2" xfId="5149" xr:uid="{C1569652-C9DD-4855-9AD0-6422D0887D2F}"/>
    <cellStyle name="40 % - Akzent2 7 6 2 2" xfId="5150" xr:uid="{3897027D-B501-411F-A7FD-2C23261EFE89}"/>
    <cellStyle name="40 % - Akzent2 7 6 2_Nucléaire" xfId="11084" xr:uid="{A4C58CF8-ABB5-4560-8126-9395DB55CD72}"/>
    <cellStyle name="40 % - Akzent2 7 6 3" xfId="5151" xr:uid="{982CBFE2-1CF7-4BEB-9259-B97E844AB5A3}"/>
    <cellStyle name="40 % - Akzent2 7 6_Nucléaire" xfId="11083" xr:uid="{B4AD7997-18FC-4036-BCAC-C372E419DA88}"/>
    <cellStyle name="40 % - Akzent2 7 7" xfId="5152" xr:uid="{FD9ABED8-E676-4C37-916B-D52FCF1EECDB}"/>
    <cellStyle name="40 % - Akzent2 7 7 2" xfId="5153" xr:uid="{BFCC1E7E-B2DF-47CF-8BC6-8AEC83EADD27}"/>
    <cellStyle name="40 % - Akzent2 7 7_Nucléaire" xfId="11085" xr:uid="{64C0A37E-0E80-40E8-B6A5-28A155F3234A}"/>
    <cellStyle name="40 % - Akzent2 7 8" xfId="5154" xr:uid="{561822B4-6F97-4F63-82C1-D6FE91AE1D64}"/>
    <cellStyle name="40 % - Akzent2 7 9" xfId="5155" xr:uid="{CD7E373C-B87A-4F74-BAC9-4F344F272974}"/>
    <cellStyle name="40 % - Akzent2 7_Nucléaire" xfId="11035" xr:uid="{D27B0FFA-C9B9-4006-B451-5BAE8BB3B5F9}"/>
    <cellStyle name="40 % - Akzent2 8" xfId="5156" xr:uid="{D3918920-6F33-4E53-B38E-1DC73FE0CBD7}"/>
    <cellStyle name="40 % - Akzent2 8 2" xfId="5157" xr:uid="{BF591904-EF44-4F9F-BF54-BDDA730C3A68}"/>
    <cellStyle name="40 % - Akzent2 8 2 2" xfId="5158" xr:uid="{24177194-7499-4B32-B869-AEF4C27A9859}"/>
    <cellStyle name="40 % - Akzent2 8 2 2 2" xfId="5159" xr:uid="{2BD9E1E4-C46A-4338-B885-952C9F99DB65}"/>
    <cellStyle name="40 % - Akzent2 8 2 2 2 2" xfId="5160" xr:uid="{160C8083-88FC-42FA-87F8-E120CA43F8BA}"/>
    <cellStyle name="40 % - Akzent2 8 2 2 2_Nucléaire" xfId="11089" xr:uid="{DA174A4F-9412-4029-870B-85A56508BD3B}"/>
    <cellStyle name="40 % - Akzent2 8 2 2 3" xfId="5161" xr:uid="{7F5D8913-0DA6-4489-9E7B-C1CBF6B3C581}"/>
    <cellStyle name="40 % - Akzent2 8 2 2 4" xfId="5162" xr:uid="{9854EE88-B589-4683-BA5C-6E10369FE673}"/>
    <cellStyle name="40 % - Akzent2 8 2 2 5" xfId="5163" xr:uid="{1A27991E-FC08-49AD-8E66-5A1E5B14BDD0}"/>
    <cellStyle name="40 % - Akzent2 8 2 2 5 2" xfId="5164" xr:uid="{1796FA16-80BA-4362-8DB1-A78DEB06CC83}"/>
    <cellStyle name="40 % - Akzent2 8 2 2 5_Nucléaire" xfId="11090" xr:uid="{A1E4891D-F0FF-40B8-9C1D-872CA1B84A62}"/>
    <cellStyle name="40 % - Akzent2 8 2 2_Nucléaire" xfId="11088" xr:uid="{A853BD44-B6E9-487A-AB9C-E2FE83B8178C}"/>
    <cellStyle name="40 % - Akzent2 8 2 3" xfId="5165" xr:uid="{CD5E10C0-32D5-4D43-9940-EBC7CAD27D2E}"/>
    <cellStyle name="40 % - Akzent2 8 2 3 2" xfId="5166" xr:uid="{25279371-BB4E-48E1-9B2E-C1E9EE6B2B08}"/>
    <cellStyle name="40 % - Akzent2 8 2 3 2 2" xfId="5167" xr:uid="{AD5F6812-5C3F-46F9-AF79-1E6BFCF1854A}"/>
    <cellStyle name="40 % - Akzent2 8 2 3 2_Nucléaire" xfId="11092" xr:uid="{71FAAFBB-64EA-4974-AC8D-4AEDF5534F12}"/>
    <cellStyle name="40 % - Akzent2 8 2 3 3" xfId="5168" xr:uid="{56CE0FD4-FFC6-4B5B-8708-4F5CC2D8CA48}"/>
    <cellStyle name="40 % - Akzent2 8 2 3_Nucléaire" xfId="11091" xr:uid="{C213A60D-5C3E-4B84-B954-4D9D7EC065EE}"/>
    <cellStyle name="40 % - Akzent2 8 2 4" xfId="5169" xr:uid="{C5759B18-2224-453C-ADF8-6FBDDD053539}"/>
    <cellStyle name="40 % - Akzent2 8 2 4 2" xfId="5170" xr:uid="{FCD17AAF-7085-443E-8E22-AFDEC3636822}"/>
    <cellStyle name="40 % - Akzent2 8 2 4_Nucléaire" xfId="11093" xr:uid="{AE78B133-612F-4DAB-8D82-036F00BD3C7A}"/>
    <cellStyle name="40 % - Akzent2 8 2 5" xfId="5171" xr:uid="{5F89ECA9-33CC-4854-A489-A69EC86241D9}"/>
    <cellStyle name="40 % - Akzent2 8 2 6" xfId="5172" xr:uid="{257D4E74-D64D-4BA4-85EF-016214593EF5}"/>
    <cellStyle name="40 % - Akzent2 8 2 7" xfId="5173" xr:uid="{D864D07C-6029-4BC4-8643-4BD2CC017F23}"/>
    <cellStyle name="40 % - Akzent2 8 2 7 2" xfId="5174" xr:uid="{81C60C44-7E39-4F3C-8950-93197FE77432}"/>
    <cellStyle name="40 % - Akzent2 8 2 7_Nucléaire" xfId="11094" xr:uid="{69BBD851-D28F-4554-A67F-8389D3FCCB43}"/>
    <cellStyle name="40 % - Akzent2 8 2_Nucléaire" xfId="11087" xr:uid="{60561B1C-53DE-41B6-A3D5-2A36A44C1AA6}"/>
    <cellStyle name="40 % - Akzent2 8 3" xfId="5175" xr:uid="{ABF6C853-3914-4C89-B449-2CE15D8973AC}"/>
    <cellStyle name="40 % - Akzent2 8 3 2" xfId="5176" xr:uid="{BBCE7BA0-1C1E-4241-9371-AEFA8354318B}"/>
    <cellStyle name="40 % - Akzent2 8 3 2 2" xfId="5177" xr:uid="{8ABD2B25-F195-4977-9656-A05FD0DE2B0E}"/>
    <cellStyle name="40 % - Akzent2 8 3 2 2 2" xfId="5178" xr:uid="{F6E3B179-2565-4D89-AE16-43F0D45679D4}"/>
    <cellStyle name="40 % - Akzent2 8 3 2 2 2 2" xfId="5179" xr:uid="{C79FCD45-0EB1-4BE6-B3AB-8C241EF44869}"/>
    <cellStyle name="40 % - Akzent2 8 3 2 2 2 2 2" xfId="5180" xr:uid="{F8B21273-18BE-40F3-9E55-A008A72324AE}"/>
    <cellStyle name="40 % - Akzent2 8 3 2 2 2 2 3" xfId="5181" xr:uid="{BAAE923C-95E5-4F15-9947-59EE14CB7F34}"/>
    <cellStyle name="40 % - Akzent2 8 3 2 2 2 2 4" xfId="5182" xr:uid="{C1262675-BD99-42DF-AE04-FE481F818959}"/>
    <cellStyle name="40 % - Akzent2 8 3 2 2 2 2_Nucléaire" xfId="11099" xr:uid="{F2AEE79E-F0A6-4B67-99D0-BBBA7EB56B91}"/>
    <cellStyle name="40 % - Akzent2 8 3 2 2 2 3" xfId="5183" xr:uid="{94CFD3EC-A35B-4C61-A99F-8ED5F6CEDBAA}"/>
    <cellStyle name="40 % - Akzent2 8 3 2 2 2 4" xfId="5184" xr:uid="{ACE9CB21-6F05-4EFB-B899-952F0FD95F2E}"/>
    <cellStyle name="40 % - Akzent2 8 3 2 2 2 5" xfId="5185" xr:uid="{CBC92E07-4159-4F60-8464-658E1D50D9B5}"/>
    <cellStyle name="40 % - Akzent2 8 3 2 2 2_Nucléaire" xfId="11098" xr:uid="{575BEDD3-944B-40DE-B69C-11D66C0748BF}"/>
    <cellStyle name="40 % - Akzent2 8 3 2 2 3" xfId="5186" xr:uid="{843DC473-B27D-4263-BACD-AC782D8DB085}"/>
    <cellStyle name="40 % - Akzent2 8 3 2 2 3 2" xfId="5187" xr:uid="{9978E79C-C4F9-4CBC-A26D-910894FF5DB9}"/>
    <cellStyle name="40 % - Akzent2 8 3 2 2 3 2 2" xfId="5188" xr:uid="{70DAE303-34F2-4E3C-AF81-95527BDA80AC}"/>
    <cellStyle name="40 % - Akzent2 8 3 2 2 3 2 3" xfId="5189" xr:uid="{A37C90FE-5AF2-46F4-9C74-E529D37C750C}"/>
    <cellStyle name="40 % - Akzent2 8 3 2 2 3 2 4" xfId="5190" xr:uid="{E1D8027F-4AA6-4E02-A34B-B6787427BA8D}"/>
    <cellStyle name="40 % - Akzent2 8 3 2 2 3 2_Nucléaire" xfId="11101" xr:uid="{07BCEF63-479C-41DE-8058-A85D3A075453}"/>
    <cellStyle name="40 % - Akzent2 8 3 2 2 3 3" xfId="5191" xr:uid="{E8C71D80-47B5-41F1-92A6-A8EF5440F4AA}"/>
    <cellStyle name="40 % - Akzent2 8 3 2 2 3 4" xfId="5192" xr:uid="{09ED2B45-702D-4509-B751-0DFD1B0BAF20}"/>
    <cellStyle name="40 % - Akzent2 8 3 2 2 3 5" xfId="5193" xr:uid="{307B225F-8FF9-4AA0-A369-34361054C57A}"/>
    <cellStyle name="40 % - Akzent2 8 3 2 2 3_Nucléaire" xfId="11100" xr:uid="{3DA35161-36A9-4F97-B953-D2631AEB3866}"/>
    <cellStyle name="40 % - Akzent2 8 3 2 2 4" xfId="5194" xr:uid="{596410DA-FA4F-44F7-BF85-C05CC17D0A17}"/>
    <cellStyle name="40 % - Akzent2 8 3 2 2 4 2" xfId="5195" xr:uid="{8EB25F3E-FDE0-4368-9FAF-2650B197913C}"/>
    <cellStyle name="40 % - Akzent2 8 3 2 2 4 3" xfId="5196" xr:uid="{3B9E06EC-9BF2-4C70-AC84-2432EF6CB138}"/>
    <cellStyle name="40 % - Akzent2 8 3 2 2 4 4" xfId="5197" xr:uid="{956FCDF2-752F-47CE-AA9C-D954483A5110}"/>
    <cellStyle name="40 % - Akzent2 8 3 2 2 4_Nucléaire" xfId="11102" xr:uid="{BE55BA8C-76B8-425A-89C5-CD7EE13BB4DF}"/>
    <cellStyle name="40 % - Akzent2 8 3 2 2 5" xfId="5198" xr:uid="{A8C6A37D-6B7A-4BB0-A29D-D7FA824C5974}"/>
    <cellStyle name="40 % - Akzent2 8 3 2 2 6" xfId="5199" xr:uid="{E7656B64-C54C-4D11-8D61-D3D0C865893A}"/>
    <cellStyle name="40 % - Akzent2 8 3 2 2 7" xfId="5200" xr:uid="{E5943C14-0C89-45C3-B8B0-B55EA61CF7D4}"/>
    <cellStyle name="40 % - Akzent2 8 3 2 2_Nucléaire" xfId="11097" xr:uid="{D9D31609-8F3E-4BAF-B96B-ABF3769BF84F}"/>
    <cellStyle name="40 % - Akzent2 8 3 2 3" xfId="5201" xr:uid="{9736845B-8486-4BCA-BAB0-17DB9DFA0350}"/>
    <cellStyle name="40 % - Akzent2 8 3 2 3 2" xfId="5202" xr:uid="{A8E5EF40-5E9B-45AC-A096-F21145330E1E}"/>
    <cellStyle name="40 % - Akzent2 8 3 2 3 2 2" xfId="5203" xr:uid="{E488E159-F1A9-43F7-AD6D-09199E06C6FE}"/>
    <cellStyle name="40 % - Akzent2 8 3 2 3 2 3" xfId="5204" xr:uid="{F834782F-8512-4631-969E-C21B2CCA5BE4}"/>
    <cellStyle name="40 % - Akzent2 8 3 2 3 2 4" xfId="5205" xr:uid="{77AE7381-4519-4D9B-9242-2B824D238EED}"/>
    <cellStyle name="40 % - Akzent2 8 3 2 3 2_Nucléaire" xfId="11104" xr:uid="{4678E926-ED5E-4686-BEA9-5D166395E7D6}"/>
    <cellStyle name="40 % - Akzent2 8 3 2 3 3" xfId="5206" xr:uid="{FEC7202B-FCDB-4AB9-AD2D-6CB7F4A250EB}"/>
    <cellStyle name="40 % - Akzent2 8 3 2 3 4" xfId="5207" xr:uid="{8485C155-9FBA-41CA-8A71-7F99F6446ADC}"/>
    <cellStyle name="40 % - Akzent2 8 3 2 3 5" xfId="5208" xr:uid="{956EADD1-BE4A-4727-AE57-EDA200C78780}"/>
    <cellStyle name="40 % - Akzent2 8 3 2 3_Nucléaire" xfId="11103" xr:uid="{61E0C764-35D9-408E-8864-9EF26FB2D4C4}"/>
    <cellStyle name="40 % - Akzent2 8 3 2 4" xfId="5209" xr:uid="{6688DC44-0380-4019-8DCD-38FD8AAE042D}"/>
    <cellStyle name="40 % - Akzent2 8 3 2 4 2" xfId="5210" xr:uid="{2923AF2E-6705-4E33-BEEF-193497AF23F2}"/>
    <cellStyle name="40 % - Akzent2 8 3 2 4 2 2" xfId="5211" xr:uid="{A65D5014-6267-42CD-ACB0-917BD19BA561}"/>
    <cellStyle name="40 % - Akzent2 8 3 2 4 2 3" xfId="5212" xr:uid="{7F68283C-D604-4221-90DF-D48A487D91D3}"/>
    <cellStyle name="40 % - Akzent2 8 3 2 4 2 4" xfId="5213" xr:uid="{943565E9-F217-459D-82C4-3A1380EBBCDF}"/>
    <cellStyle name="40 % - Akzent2 8 3 2 4 2_Nucléaire" xfId="11106" xr:uid="{519AE66A-F3C6-4323-BBFA-8CBF08B957E1}"/>
    <cellStyle name="40 % - Akzent2 8 3 2 4 3" xfId="5214" xr:uid="{9CEC9F95-072F-4C89-9D24-2FC7498AD3FA}"/>
    <cellStyle name="40 % - Akzent2 8 3 2 4 4" xfId="5215" xr:uid="{42100F6C-513D-45DA-94E0-817DAF673399}"/>
    <cellStyle name="40 % - Akzent2 8 3 2 4 5" xfId="5216" xr:uid="{8526FB28-AF2E-461C-BDC6-E005087D520B}"/>
    <cellStyle name="40 % - Akzent2 8 3 2 4_Nucléaire" xfId="11105" xr:uid="{854C9CBA-D9E7-4935-B4E6-1B08B842A5E2}"/>
    <cellStyle name="40 % - Akzent2 8 3 2 5" xfId="5217" xr:uid="{21E54AA5-CDC4-48AE-9920-4BB82AADC4EB}"/>
    <cellStyle name="40 % - Akzent2 8 3 2 5 2" xfId="5218" xr:uid="{4479353F-5A66-496E-BB8E-3346F1D69EAB}"/>
    <cellStyle name="40 % - Akzent2 8 3 2 5 3" xfId="5219" xr:uid="{0C2EA595-EF09-4163-A3A4-28992F22523A}"/>
    <cellStyle name="40 % - Akzent2 8 3 2 5 4" xfId="5220" xr:uid="{68B044F2-3162-405E-B6AF-18ED55ED1A77}"/>
    <cellStyle name="40 % - Akzent2 8 3 2 5_Nucléaire" xfId="11107" xr:uid="{C323B96C-91EB-49B6-990B-C781FB0ED7C7}"/>
    <cellStyle name="40 % - Akzent2 8 3 2 6" xfId="5221" xr:uid="{81A2EBDE-9B33-4525-82CC-9CC90BD1DCAA}"/>
    <cellStyle name="40 % - Akzent2 8 3 2 7" xfId="5222" xr:uid="{D9F41EF2-7018-4279-9CFD-FA4C50594F9C}"/>
    <cellStyle name="40 % - Akzent2 8 3 2 8" xfId="5223" xr:uid="{0E45222C-8555-4158-A6FA-DF654A0623E0}"/>
    <cellStyle name="40 % - Akzent2 8 3 2_Nucléaire" xfId="11096" xr:uid="{71507346-D9A6-4E50-AE29-BF3A50796AEA}"/>
    <cellStyle name="40 % - Akzent2 8 3 3" xfId="5224" xr:uid="{6767468E-4F02-4224-A295-A5C43F7BDC55}"/>
    <cellStyle name="40 % - Akzent2 8 3 3 2" xfId="5225" xr:uid="{DEF751E2-8BF4-411E-BF70-675F7B0BD1CA}"/>
    <cellStyle name="40 % - Akzent2 8 3 3 2 2" xfId="5226" xr:uid="{7D704154-1AC5-4917-BBD5-F0B4751477E4}"/>
    <cellStyle name="40 % - Akzent2 8 3 3 2 2 2" xfId="5227" xr:uid="{E90B7A2D-4EA2-40BE-B5AA-4594E8006537}"/>
    <cellStyle name="40 % - Akzent2 8 3 3 2 2 3" xfId="5228" xr:uid="{4E4DB253-C5E7-4A1F-84CE-45B9FAFFA26C}"/>
    <cellStyle name="40 % - Akzent2 8 3 3 2 2 4" xfId="5229" xr:uid="{D475FF20-C971-4457-9D25-62CF4C9A284F}"/>
    <cellStyle name="40 % - Akzent2 8 3 3 2 2_Nucléaire" xfId="11110" xr:uid="{C845F5D0-4C7E-4985-9F09-27E29125331F}"/>
    <cellStyle name="40 % - Akzent2 8 3 3 2 3" xfId="5230" xr:uid="{D090CAE5-BA55-471E-B72D-35E5D7CB16BA}"/>
    <cellStyle name="40 % - Akzent2 8 3 3 2 4" xfId="5231" xr:uid="{070EC1FF-5ECA-4CC4-9998-DE3342C176B3}"/>
    <cellStyle name="40 % - Akzent2 8 3 3 2 5" xfId="5232" xr:uid="{C83A9837-2A7E-4455-BD26-5B743156BCEE}"/>
    <cellStyle name="40 % - Akzent2 8 3 3 2_Nucléaire" xfId="11109" xr:uid="{FC1C5254-620C-4CE9-9DDB-63D52AF8E5C1}"/>
    <cellStyle name="40 % - Akzent2 8 3 3 3" xfId="5233" xr:uid="{89A00012-484A-4E8B-97F6-2B3306B34FD2}"/>
    <cellStyle name="40 % - Akzent2 8 3 3 3 2" xfId="5234" xr:uid="{7F267DA8-BF52-40CA-9634-E60EBABE5909}"/>
    <cellStyle name="40 % - Akzent2 8 3 3 3 2 2" xfId="5235" xr:uid="{B74A75D2-9B30-4828-93C8-5EB5CAF4677B}"/>
    <cellStyle name="40 % - Akzent2 8 3 3 3 2 3" xfId="5236" xr:uid="{FB54A384-06D2-4DD5-BC8F-C52DED752E46}"/>
    <cellStyle name="40 % - Akzent2 8 3 3 3 2 4" xfId="5237" xr:uid="{1D53AC7F-11EB-49DC-B794-093EC5834FA4}"/>
    <cellStyle name="40 % - Akzent2 8 3 3 3 2_Nucléaire" xfId="11112" xr:uid="{EE7541CA-40F4-4595-AD9D-95E428F6BC86}"/>
    <cellStyle name="40 % - Akzent2 8 3 3 3 3" xfId="5238" xr:uid="{69AEB13A-0938-423E-9BDC-4BC9268F4CD8}"/>
    <cellStyle name="40 % - Akzent2 8 3 3 3 4" xfId="5239" xr:uid="{23A33093-7839-4F06-B2E7-988FFA0F0651}"/>
    <cellStyle name="40 % - Akzent2 8 3 3 3 5" xfId="5240" xr:uid="{75A6EDE3-30F2-461A-B939-8DD493AD8FC5}"/>
    <cellStyle name="40 % - Akzent2 8 3 3 3_Nucléaire" xfId="11111" xr:uid="{06394237-EE8F-476F-91D0-152DA8B0CF6B}"/>
    <cellStyle name="40 % - Akzent2 8 3 3 4" xfId="5241" xr:uid="{8E9CB409-1A01-4B5A-9859-376F896D78B1}"/>
    <cellStyle name="40 % - Akzent2 8 3 3 4 2" xfId="5242" xr:uid="{64073318-33D3-4DD7-83D1-F4F9FA3609F4}"/>
    <cellStyle name="40 % - Akzent2 8 3 3 4 3" xfId="5243" xr:uid="{2FB9AD0A-819E-4392-B08D-946D057EE829}"/>
    <cellStyle name="40 % - Akzent2 8 3 3 4 4" xfId="5244" xr:uid="{61D9F427-C76A-4EC7-8ED0-564FC6D60C2B}"/>
    <cellStyle name="40 % - Akzent2 8 3 3 4_Nucléaire" xfId="11113" xr:uid="{5E14329D-8A07-4E45-951D-5442D8D2A8B7}"/>
    <cellStyle name="40 % - Akzent2 8 3 3 5" xfId="5245" xr:uid="{EF49B6ED-0CB9-42AF-BBD3-3C7A5C62B959}"/>
    <cellStyle name="40 % - Akzent2 8 3 3 6" xfId="5246" xr:uid="{D536E6D3-A144-404A-BF39-54439BAA70D5}"/>
    <cellStyle name="40 % - Akzent2 8 3 3 7" xfId="5247" xr:uid="{DE951C81-4603-4A23-9F46-C36394E6B403}"/>
    <cellStyle name="40 % - Akzent2 8 3 3_Nucléaire" xfId="11108" xr:uid="{CA3AAB40-FF77-4048-A409-08F8C92E2449}"/>
    <cellStyle name="40 % - Akzent2 8 3 4" xfId="5248" xr:uid="{574274FB-211E-48AA-8FE7-E5BB5C4A6AD4}"/>
    <cellStyle name="40 % - Akzent2 8 3 4 2" xfId="5249" xr:uid="{2068940E-3D63-414A-B481-412F0CC430EF}"/>
    <cellStyle name="40 % - Akzent2 8 3 4 2 2" xfId="5250" xr:uid="{95436FB0-56BF-45A3-AD65-3D0472CFEEE8}"/>
    <cellStyle name="40 % - Akzent2 8 3 4 2 3" xfId="5251" xr:uid="{1EB8EBB3-0091-4306-B092-04AFB99CAF01}"/>
    <cellStyle name="40 % - Akzent2 8 3 4 2 4" xfId="5252" xr:uid="{A8F51634-F658-4E53-A819-BC40B2220499}"/>
    <cellStyle name="40 % - Akzent2 8 3 4 2_Nucléaire" xfId="11115" xr:uid="{3FA8C88F-F068-4BFD-9D0E-523A34849EF4}"/>
    <cellStyle name="40 % - Akzent2 8 3 4 3" xfId="5253" xr:uid="{7ECDA76F-CAFD-4649-817C-EEEB7B882FA9}"/>
    <cellStyle name="40 % - Akzent2 8 3 4 4" xfId="5254" xr:uid="{D710A23B-9C86-44B3-AF43-42C80C1AF590}"/>
    <cellStyle name="40 % - Akzent2 8 3 4 5" xfId="5255" xr:uid="{F896EF95-D108-4097-8568-92E748CF13A9}"/>
    <cellStyle name="40 % - Akzent2 8 3 4_Nucléaire" xfId="11114" xr:uid="{10ED2030-2DC4-4E1A-8325-D34D8B0AA2CA}"/>
    <cellStyle name="40 % - Akzent2 8 3 5" xfId="5256" xr:uid="{05F96DCD-A43E-4A20-A62D-FEBBF7B7EFFC}"/>
    <cellStyle name="40 % - Akzent2 8 3 5 2" xfId="5257" xr:uid="{FD7FF2EC-A0FA-452C-9115-A62F5583F326}"/>
    <cellStyle name="40 % - Akzent2 8 3 5 2 2" xfId="5258" xr:uid="{AD41DDD2-A85E-47FB-B624-4DEC16D0366F}"/>
    <cellStyle name="40 % - Akzent2 8 3 5 2 3" xfId="5259" xr:uid="{72FEE085-711A-4FBB-BA43-73332D6F0C62}"/>
    <cellStyle name="40 % - Akzent2 8 3 5 2 4" xfId="5260" xr:uid="{26AD1FFD-97D9-45B4-8F99-18F146C886B1}"/>
    <cellStyle name="40 % - Akzent2 8 3 5 2_Nucléaire" xfId="11117" xr:uid="{B52B8443-7C41-4742-A733-77BD1E37F329}"/>
    <cellStyle name="40 % - Akzent2 8 3 5 3" xfId="5261" xr:uid="{1818B369-7890-4834-8845-075FB0A6787B}"/>
    <cellStyle name="40 % - Akzent2 8 3 5 4" xfId="5262" xr:uid="{CF874345-0D45-46BE-93F5-77AFDC1D21A8}"/>
    <cellStyle name="40 % - Akzent2 8 3 5 5" xfId="5263" xr:uid="{56BE8741-91E1-422F-97D8-9AA8164601E7}"/>
    <cellStyle name="40 % - Akzent2 8 3 5_Nucléaire" xfId="11116" xr:uid="{9819C16F-C7E7-4F8D-8A6D-CAB10270AC34}"/>
    <cellStyle name="40 % - Akzent2 8 3 6" xfId="5264" xr:uid="{BAB402F8-4FE4-49E2-9397-27EC8F2836C7}"/>
    <cellStyle name="40 % - Akzent2 8 3 6 2" xfId="5265" xr:uid="{1F4E8B96-ACD2-4BD4-9D88-9452FA44FA91}"/>
    <cellStyle name="40 % - Akzent2 8 3 6 3" xfId="5266" xr:uid="{D9971B37-C519-485D-8CA2-7FD088F3A5E4}"/>
    <cellStyle name="40 % - Akzent2 8 3 6 4" xfId="5267" xr:uid="{7EB2964F-312B-492B-8C3E-BCE9446B7E4C}"/>
    <cellStyle name="40 % - Akzent2 8 3 6_Nucléaire" xfId="11118" xr:uid="{9D3C77FA-1F38-4D4D-A167-2710DAB56057}"/>
    <cellStyle name="40 % - Akzent2 8 3 7" xfId="5268" xr:uid="{7C25AF0F-8E05-4954-B1A7-BE23E9626C43}"/>
    <cellStyle name="40 % - Akzent2 8 3 8" xfId="5269" xr:uid="{A133CBE8-ECB3-4B95-800E-2E24DE55A32B}"/>
    <cellStyle name="40 % - Akzent2 8 3 9" xfId="5270" xr:uid="{1CF709E2-2B4E-4DF8-9CA2-076361328325}"/>
    <cellStyle name="40 % - Akzent2 8 3_Nucléaire" xfId="11095" xr:uid="{4A1610CA-2F78-4D20-A989-3837EBCA4901}"/>
    <cellStyle name="40 % - Akzent2 8 4" xfId="5271" xr:uid="{FE2B1E3D-F800-4EF3-A654-3414F964938E}"/>
    <cellStyle name="40 % - Akzent2 8 4 2" xfId="5272" xr:uid="{BFFA0F7B-2E7A-40C3-816D-B9009608CD2F}"/>
    <cellStyle name="40 % - Akzent2 8 4 2 2" xfId="5273" xr:uid="{354AE3C1-DADD-464B-A672-23D76888FC9D}"/>
    <cellStyle name="40 % - Akzent2 8 4 2_Nucléaire" xfId="11120" xr:uid="{0B7BDD76-039D-41A2-89A0-BE86B80996EF}"/>
    <cellStyle name="40 % - Akzent2 8 4 3" xfId="5274" xr:uid="{8102D56A-FC53-47A6-B3C6-5E858AC0D586}"/>
    <cellStyle name="40 % - Akzent2 8 4_Nucléaire" xfId="11119" xr:uid="{EC563E28-B370-4000-91C8-F66D527BBD27}"/>
    <cellStyle name="40 % - Akzent2 8 5" xfId="5275" xr:uid="{DDCAEDEB-94FD-4A2B-A936-03D83E9BAB44}"/>
    <cellStyle name="40 % - Akzent2 8 5 2" xfId="5276" xr:uid="{DFB797D9-F039-48F4-BE06-F76CF098F3E8}"/>
    <cellStyle name="40 % - Akzent2 8 5 2 2" xfId="5277" xr:uid="{214B19D7-2E56-4243-96E7-FB070176DE5B}"/>
    <cellStyle name="40 % - Akzent2 8 5 2_Nucléaire" xfId="11122" xr:uid="{F6C51499-A71C-489B-AE75-383A73085786}"/>
    <cellStyle name="40 % - Akzent2 8 5 3" xfId="5278" xr:uid="{8F072DEE-F284-467C-AE0B-A11B816CCE43}"/>
    <cellStyle name="40 % - Akzent2 8 5_Nucléaire" xfId="11121" xr:uid="{438E8DF4-27EB-425A-8C3C-FA97FB75BC26}"/>
    <cellStyle name="40 % - Akzent2 8 6" xfId="5279" xr:uid="{01B53E46-2DA1-4016-9AF3-D7422F07999F}"/>
    <cellStyle name="40 % - Akzent2 8 6 2" xfId="5280" xr:uid="{BC020377-CB68-4D2E-A3C5-A87DF571E113}"/>
    <cellStyle name="40 % - Akzent2 8 6_Nucléaire" xfId="11123" xr:uid="{9D571CE0-7AA2-4B5F-B8C9-A2A3E6C9EDC1}"/>
    <cellStyle name="40 % - Akzent2 8 7" xfId="5281" xr:uid="{C6F4B38A-CF05-492D-993F-743B7B3A5BC5}"/>
    <cellStyle name="40 % - Akzent2 8 8" xfId="5282" xr:uid="{BD030811-50CA-471D-B743-B68F60071A1C}"/>
    <cellStyle name="40 % - Akzent2 8_Nucléaire" xfId="11086" xr:uid="{F2057CAA-64B5-4E95-960A-76FD5EB0F00E}"/>
    <cellStyle name="40 % - Akzent2 9" xfId="5283" xr:uid="{AD05781F-827D-487D-AD31-0D39541ECCD6}"/>
    <cellStyle name="40 % - Akzent2 9 2" xfId="5284" xr:uid="{38230E97-C7C9-4279-8916-E39BC6D9A68A}"/>
    <cellStyle name="40 % - Akzent2 9 2 2" xfId="5285" xr:uid="{E6FBDB2D-0521-4E16-887A-8AC2BA6B6869}"/>
    <cellStyle name="40 % - Akzent2 9 2 2 2" xfId="5286" xr:uid="{95E8A91F-5641-4D45-8BD9-0F631FEE8727}"/>
    <cellStyle name="40 % - Akzent2 9 2 2_Nucléaire" xfId="11126" xr:uid="{DAC4E737-A985-432F-A8E2-46BCB36B347B}"/>
    <cellStyle name="40 % - Akzent2 9 2 3" xfId="5287" xr:uid="{3566187E-F5A0-4873-829D-822CC30CBA6B}"/>
    <cellStyle name="40 % - Akzent2 9 2_Nucléaire" xfId="11125" xr:uid="{B9077495-7D6D-42E0-9E0C-9719B8CAB534}"/>
    <cellStyle name="40 % - Akzent2 9 3" xfId="5288" xr:uid="{FF6818EE-43A6-40A6-ABC6-6E1C053E265B}"/>
    <cellStyle name="40 % - Akzent2 9 3 2" xfId="5289" xr:uid="{3D61921D-B039-46E0-BB46-C6D54ECAF848}"/>
    <cellStyle name="40 % - Akzent2 9 3 2 2" xfId="5290" xr:uid="{B03B78EC-3736-4B9E-B659-2A8B5C716064}"/>
    <cellStyle name="40 % - Akzent2 9 3 2_Nucléaire" xfId="11128" xr:uid="{7CC67E9F-4A10-4889-9C3C-C0FF4E4CB4E5}"/>
    <cellStyle name="40 % - Akzent2 9 3 3" xfId="5291" xr:uid="{5D4DBF1D-3278-4219-801D-CB589D38011C}"/>
    <cellStyle name="40 % - Akzent2 9 3_Nucléaire" xfId="11127" xr:uid="{5A3DDB56-0ECD-415D-9AE9-9359F6F5AF2F}"/>
    <cellStyle name="40 % - Akzent2 9 4" xfId="5292" xr:uid="{7D9F3E07-4F52-43AB-A3B3-8842516EBD4B}"/>
    <cellStyle name="40 % - Akzent2 9 4 2" xfId="5293" xr:uid="{F4CCF786-6089-42E3-8DD1-D3B76258A576}"/>
    <cellStyle name="40 % - Akzent2 9 4_Nucléaire" xfId="11129" xr:uid="{20DD1014-01BD-492B-AADD-C3E667757334}"/>
    <cellStyle name="40 % - Akzent2 9 5" xfId="5294" xr:uid="{84E6BBB2-0C43-47C2-8A21-B8AB9FE199EC}"/>
    <cellStyle name="40 % - Akzent2 9 6" xfId="5295" xr:uid="{3C2251E1-09D1-479B-AF7E-158C504C6C9A}"/>
    <cellStyle name="40 % - Akzent2 9 7" xfId="5296" xr:uid="{ADC4056B-CBB2-41CD-B962-DD015F92BE56}"/>
    <cellStyle name="40 % - Akzent2 9_Nucléaire" xfId="11124" xr:uid="{CEFBEA5C-9393-4825-9CB1-F79806E8F385}"/>
    <cellStyle name="40 % - Akzent2_Nucléaire" xfId="10977" xr:uid="{5F53C033-EE98-4973-A21B-E26D14863E4E}"/>
    <cellStyle name="40 % - Akzent3" xfId="1520" xr:uid="{6D167932-BCF6-4CE5-80F9-785FDF1B6707}"/>
    <cellStyle name="40 % - Akzent3 10" xfId="5298" xr:uid="{CFE409AE-68C1-4FF3-9050-FA431BACB26F}"/>
    <cellStyle name="40 % - Akzent3 10 2" xfId="5299" xr:uid="{73050CA5-AE3A-4A93-AE53-1CAE94DFDCCC}"/>
    <cellStyle name="40 % - Akzent3 10 3" xfId="5300" xr:uid="{F93A72E9-A6C9-45E7-9E88-793C5DECD693}"/>
    <cellStyle name="40 % - Akzent3 10 3 2" xfId="5301" xr:uid="{0330C20C-4749-457D-8940-6F8824570E16}"/>
    <cellStyle name="40 % - Akzent3 10 3_Nucléaire" xfId="11132" xr:uid="{26C45772-C251-4872-ABA4-7C74E5093EE0}"/>
    <cellStyle name="40 % - Akzent3 10_Nucléaire" xfId="11131" xr:uid="{6701014B-9830-44B5-9EE5-E0712EF8E83B}"/>
    <cellStyle name="40 % - Akzent3 11" xfId="5302" xr:uid="{3B8E4BF3-BC1E-4058-A90C-8BA22C608A42}"/>
    <cellStyle name="40 % - Akzent3 11 2" xfId="5303" xr:uid="{33B94FD5-E60F-45B2-A84F-F20E8CFF972A}"/>
    <cellStyle name="40 % - Akzent3 11 2 2" xfId="5304" xr:uid="{9500F5F9-DB5E-47D9-8C0D-151BD043C245}"/>
    <cellStyle name="40 % - Akzent3 11 2_Nucléaire" xfId="11134" xr:uid="{C36F9A73-E472-4BC1-9EC6-3B596C7B6E03}"/>
    <cellStyle name="40 % - Akzent3 11 3" xfId="5305" xr:uid="{24CEDA6A-3D99-40CC-90AD-4C2F538201F8}"/>
    <cellStyle name="40 % - Akzent3 11_Nucléaire" xfId="11133" xr:uid="{C8A65D3D-FEAC-4421-A479-BD26DADAAE89}"/>
    <cellStyle name="40 % - Akzent3 12" xfId="5306" xr:uid="{706A6EBA-3EC3-43D0-93B4-027C47D09163}"/>
    <cellStyle name="40 % - Akzent3 12 2" xfId="5307" xr:uid="{B33E6C10-0629-433A-B3AA-914BA1B3685F}"/>
    <cellStyle name="40 % - Akzent3 12 2 2" xfId="5308" xr:uid="{9482DD9D-EFE6-48F8-A089-BCC80E1D3D27}"/>
    <cellStyle name="40 % - Akzent3 12 2_Nucléaire" xfId="11136" xr:uid="{ABE66870-0843-48BE-8004-734E5D63722F}"/>
    <cellStyle name="40 % - Akzent3 12 3" xfId="5309" xr:uid="{179287FD-532A-41DD-BC3F-335FC9314BD4}"/>
    <cellStyle name="40 % - Akzent3 12_Nucléaire" xfId="11135" xr:uid="{DE726D98-90DB-4E1C-9E43-33A392695445}"/>
    <cellStyle name="40 % - Akzent3 13" xfId="5310" xr:uid="{602196FE-76AF-4D76-A968-E4A61C7014D1}"/>
    <cellStyle name="40 % - Akzent3 13 2" xfId="5311" xr:uid="{B258C178-D676-40D7-A049-03B88E076E3A}"/>
    <cellStyle name="40 % - Akzent3 13_Nucléaire" xfId="11137" xr:uid="{7E4CE5CD-B3FC-4241-978A-F0701017D29E}"/>
    <cellStyle name="40 % - Akzent3 14" xfId="5312" xr:uid="{7192EF34-4F2C-4265-A584-D5E17AC38875}"/>
    <cellStyle name="40 % - Akzent3 14 2" xfId="5313" xr:uid="{CBFA3CB7-D97E-4589-B3E5-87B6E47CE8C5}"/>
    <cellStyle name="40 % - Akzent3 14_Nucléaire" xfId="11138" xr:uid="{D3F810A3-4F80-4353-A272-EFE2A4BCF7DE}"/>
    <cellStyle name="40 % - Akzent3 15" xfId="5314" xr:uid="{034AA008-A459-48DE-99AC-F5D6C558071B}"/>
    <cellStyle name="40 % - Akzent3 16" xfId="5315" xr:uid="{8A42985B-E005-4F2E-81C3-C27F543FA275}"/>
    <cellStyle name="40 % - Akzent3 17" xfId="5297" xr:uid="{7032B505-8E15-4FCD-A71E-347FAA27C473}"/>
    <cellStyle name="40 % - Akzent3 2" xfId="876" xr:uid="{F14E0BB0-976A-40E1-9110-E153D1F632F3}"/>
    <cellStyle name="40 % - Akzent3 2 2" xfId="5317" xr:uid="{3204FEDF-EB7B-4F8C-9268-4516D5C49A44}"/>
    <cellStyle name="40 % - Akzent3 2 3" xfId="5316" xr:uid="{0791DF9A-CEC6-4BE0-B285-78E2ADF38E1A}"/>
    <cellStyle name="40 % - Akzent3 2_Nucléaire" xfId="11139" xr:uid="{EB8BB477-0ECD-45DF-A905-BA84915F6838}"/>
    <cellStyle name="40 % - Akzent3 3" xfId="5318" xr:uid="{2B4B8AC3-0F58-4EDA-8248-3713D10C444A}"/>
    <cellStyle name="40 % - Akzent3 3 2" xfId="5319" xr:uid="{1B1FC60D-DD3C-46FD-9B3D-414E290D333F}"/>
    <cellStyle name="40 % - Akzent3 3_Nucléaire" xfId="11140" xr:uid="{B1C7485F-BD76-4054-8157-7BB68B3C09AC}"/>
    <cellStyle name="40 % - Akzent3 4" xfId="5320" xr:uid="{6D1A123B-3BA8-49D5-B1B9-38DAF45BEF72}"/>
    <cellStyle name="40 % - Akzent3 5" xfId="5321" xr:uid="{07947DAE-D889-497A-9336-CD9817963C3E}"/>
    <cellStyle name="40 % - Akzent3 5 2" xfId="5322" xr:uid="{50ABAB29-14D7-432F-8DB0-07E5846F36C5}"/>
    <cellStyle name="40 % - Akzent3 5 2 2" xfId="5323" xr:uid="{66986905-A9B3-4D6A-B02E-556353E387EB}"/>
    <cellStyle name="40 % - Akzent3 5 2 2 2" xfId="5324" xr:uid="{1B279EE6-55FB-4B40-A580-3D326168F2DB}"/>
    <cellStyle name="40 % - Akzent3 5 2 2 2 2" xfId="5325" xr:uid="{DD4D3017-9468-4142-BF84-A5BB75D4A1DF}"/>
    <cellStyle name="40 % - Akzent3 5 2 2 2 2 2" xfId="5326" xr:uid="{EDC484F4-17A9-4A65-B6C0-28690F3115F9}"/>
    <cellStyle name="40 % - Akzent3 5 2 2 2 2_Nucléaire" xfId="11145" xr:uid="{E73FC67C-88EB-4B88-9AC3-32FC604EF654}"/>
    <cellStyle name="40 % - Akzent3 5 2 2 2 3" xfId="5327" xr:uid="{A1153401-A0EF-4D72-8B20-6E70F22069BB}"/>
    <cellStyle name="40 % - Akzent3 5 2 2 2_Nucléaire" xfId="11144" xr:uid="{4CD709A1-B45B-49D3-B6DE-A168E490EB18}"/>
    <cellStyle name="40 % - Akzent3 5 2 2 3" xfId="5328" xr:uid="{CA42A99F-DD8C-400F-AC2B-C59F7F63BFF5}"/>
    <cellStyle name="40 % - Akzent3 5 2 2 3 2" xfId="5329" xr:uid="{EFAFDDB8-FBBB-4072-B76B-C094ABA80186}"/>
    <cellStyle name="40 % - Akzent3 5 2 2 3 2 2" xfId="5330" xr:uid="{02E49DAD-EA46-4671-B3DB-842923A5169D}"/>
    <cellStyle name="40 % - Akzent3 5 2 2 3 2_Nucléaire" xfId="11147" xr:uid="{B7B227CE-63F9-4F0A-B7A2-B59DBD604914}"/>
    <cellStyle name="40 % - Akzent3 5 2 2 3 3" xfId="5331" xr:uid="{C8565425-5DB7-468A-9CB6-E5E7B858B854}"/>
    <cellStyle name="40 % - Akzent3 5 2 2 3_Nucléaire" xfId="11146" xr:uid="{9D9FBEB4-C64F-402D-A1C2-D8A6AC28AB49}"/>
    <cellStyle name="40 % - Akzent3 5 2 2 4" xfId="5332" xr:uid="{A379AD80-73DE-4F53-9D15-EAF19E25442D}"/>
    <cellStyle name="40 % - Akzent3 5 2 2 4 2" xfId="5333" xr:uid="{420FE4C4-7D6E-4F8C-8E2B-2405946288BF}"/>
    <cellStyle name="40 % - Akzent3 5 2 2 4_Nucléaire" xfId="11148" xr:uid="{E252A2FA-3179-4BEE-BB86-4417E3C9EEC0}"/>
    <cellStyle name="40 % - Akzent3 5 2 2 5" xfId="5334" xr:uid="{ABD20DA6-A53C-4E67-8E23-95AB7BA7FEEB}"/>
    <cellStyle name="40 % - Akzent3 5 2 2_Nucléaire" xfId="11143" xr:uid="{79905FC4-748B-4201-814B-5D5564B0D24E}"/>
    <cellStyle name="40 % - Akzent3 5 2 3" xfId="5335" xr:uid="{67F519F0-52A8-49E8-A535-2E0CEDCCEC50}"/>
    <cellStyle name="40 % - Akzent3 5 2 3 2" xfId="5336" xr:uid="{587093B8-6B27-40D2-85D0-A8A58F77D449}"/>
    <cellStyle name="40 % - Akzent3 5 2 3 2 2" xfId="5337" xr:uid="{67C8B5E8-9335-4890-8DD2-1B668082E137}"/>
    <cellStyle name="40 % - Akzent3 5 2 3 2_Nucléaire" xfId="11150" xr:uid="{FAB211F1-3DD6-4D77-95CE-A047327941A4}"/>
    <cellStyle name="40 % - Akzent3 5 2 3 3" xfId="5338" xr:uid="{CFA81727-33EA-49E2-BF63-4AB86BAB99AA}"/>
    <cellStyle name="40 % - Akzent3 5 2 3_Nucléaire" xfId="11149" xr:uid="{05A4D62C-E1BF-4F6E-B8A3-13C207EE1CF4}"/>
    <cellStyle name="40 % - Akzent3 5 2 4" xfId="5339" xr:uid="{C7170B4A-C188-4350-8838-FEB6F090FFB0}"/>
    <cellStyle name="40 % - Akzent3 5 2 4 2" xfId="5340" xr:uid="{D3E3F52D-9C17-43C0-B416-C69E0D457D42}"/>
    <cellStyle name="40 % - Akzent3 5 2 4 2 2" xfId="5341" xr:uid="{0A1C8632-B495-4DF2-BCFE-240DB51C7BD8}"/>
    <cellStyle name="40 % - Akzent3 5 2 4 2_Nucléaire" xfId="11152" xr:uid="{F88306E4-6194-4850-9FDF-34A4035A3780}"/>
    <cellStyle name="40 % - Akzent3 5 2 4 3" xfId="5342" xr:uid="{C9A6112D-2148-4447-B3AF-24D7802A4C18}"/>
    <cellStyle name="40 % - Akzent3 5 2 4_Nucléaire" xfId="11151" xr:uid="{1B21708D-ABF6-45A7-8B4D-D788FEB61096}"/>
    <cellStyle name="40 % - Akzent3 5 2 5" xfId="5343" xr:uid="{B2E874CA-C12C-4F41-80AD-86F707BC68E2}"/>
    <cellStyle name="40 % - Akzent3 5 2 5 2" xfId="5344" xr:uid="{AE609C3D-5E01-4043-B27B-16F10DA02878}"/>
    <cellStyle name="40 % - Akzent3 5 2 5_Nucléaire" xfId="11153" xr:uid="{0C1FD017-4862-493C-B185-1D64703E07E8}"/>
    <cellStyle name="40 % - Akzent3 5 2 6" xfId="5345" xr:uid="{110CAF9F-C294-4183-A42B-6173FB3ECC6D}"/>
    <cellStyle name="40 % - Akzent3 5 2_Nucléaire" xfId="11142" xr:uid="{0C61BB1D-30A7-46A7-B2ED-E861EA942B3A}"/>
    <cellStyle name="40 % - Akzent3 5 3" xfId="5346" xr:uid="{7C4FF4BB-53FA-4BB8-A4C9-AAC8F841D6FC}"/>
    <cellStyle name="40 % - Akzent3 5 3 2" xfId="5347" xr:uid="{688A4011-FCFB-4D00-98FD-95B8B3F2BE75}"/>
    <cellStyle name="40 % - Akzent3 5 3 2 2" xfId="5348" xr:uid="{A7123B68-2CEC-44CC-B554-EF4B0F556B69}"/>
    <cellStyle name="40 % - Akzent3 5 3 2 2 2" xfId="5349" xr:uid="{0AFFE646-EC00-4E16-A3EA-DDE674AF4E5F}"/>
    <cellStyle name="40 % - Akzent3 5 3 2 2_Nucléaire" xfId="11156" xr:uid="{03E6E4A9-1744-4C87-9F50-75E8F9F0C4CA}"/>
    <cellStyle name="40 % - Akzent3 5 3 2 3" xfId="5350" xr:uid="{E5B4138D-43E5-47E0-A6C8-598B00692371}"/>
    <cellStyle name="40 % - Akzent3 5 3 2_Nucléaire" xfId="11155" xr:uid="{FE9DB1F9-79D9-4033-9CC0-DFA14B84A2D1}"/>
    <cellStyle name="40 % - Akzent3 5 3 3" xfId="5351" xr:uid="{31B8C1BC-8DD4-468E-B4CA-D0265B7D3F48}"/>
    <cellStyle name="40 % - Akzent3 5 3 3 2" xfId="5352" xr:uid="{C4A52366-9650-4E15-8A4F-78EB31A54383}"/>
    <cellStyle name="40 % - Akzent3 5 3 3 2 2" xfId="5353" xr:uid="{E4044A62-BBA6-4720-9BFF-9696F2FADCCA}"/>
    <cellStyle name="40 % - Akzent3 5 3 3 2_Nucléaire" xfId="11158" xr:uid="{549EF88C-D2D2-4922-A390-3E6039F379E4}"/>
    <cellStyle name="40 % - Akzent3 5 3 3 3" xfId="5354" xr:uid="{C126F0C0-DEF4-4CE9-AAAD-F3C2F8D6FFC4}"/>
    <cellStyle name="40 % - Akzent3 5 3 3_Nucléaire" xfId="11157" xr:uid="{858BB186-A7BE-422D-A5E0-53007D901EAF}"/>
    <cellStyle name="40 % - Akzent3 5 3 4" xfId="5355" xr:uid="{998FF19F-0E05-421A-A7CF-A15FD7117D15}"/>
    <cellStyle name="40 % - Akzent3 5 3 4 2" xfId="5356" xr:uid="{997318CB-5825-4405-BCC4-20DA31EC0EA7}"/>
    <cellStyle name="40 % - Akzent3 5 3 4_Nucléaire" xfId="11159" xr:uid="{2F00D6DB-A25A-4E73-9D0B-CDF3424386EC}"/>
    <cellStyle name="40 % - Akzent3 5 3 5" xfId="5357" xr:uid="{8F5B7A57-4E0C-4F69-840F-30DFFC47BC2B}"/>
    <cellStyle name="40 % - Akzent3 5 3_Nucléaire" xfId="11154" xr:uid="{26C478D8-EF4D-480B-90DC-3836AC83F54E}"/>
    <cellStyle name="40 % - Akzent3 5 4" xfId="5358" xr:uid="{BF0E1B8B-F748-4018-AD31-FBE2904106E6}"/>
    <cellStyle name="40 % - Akzent3 5 4 2" xfId="5359" xr:uid="{BCF8C576-1006-4328-B8BB-37247BA219AF}"/>
    <cellStyle name="40 % - Akzent3 5 4 2 2" xfId="5360" xr:uid="{4A16B14D-5375-429A-A521-5CB71173A133}"/>
    <cellStyle name="40 % - Akzent3 5 4 2_Nucléaire" xfId="11161" xr:uid="{8C40E757-F9BE-4DE6-BAF0-9BC7FB5E1339}"/>
    <cellStyle name="40 % - Akzent3 5 4 3" xfId="5361" xr:uid="{E5F54ED4-3FC9-4835-9C1D-99B63A04BF2D}"/>
    <cellStyle name="40 % - Akzent3 5 4_Nucléaire" xfId="11160" xr:uid="{B8540BA6-19FC-4814-81DD-BD3E52702B74}"/>
    <cellStyle name="40 % - Akzent3 5 5" xfId="5362" xr:uid="{0169903F-55ED-4E45-A1C4-5564C8068DD3}"/>
    <cellStyle name="40 % - Akzent3 5 5 2" xfId="5363" xr:uid="{ED46EF9E-8AB2-43E9-A8F6-F957AB944597}"/>
    <cellStyle name="40 % - Akzent3 5 5 2 2" xfId="5364" xr:uid="{6ADC1D30-8BCD-4B74-BE63-6F2DB2AF039C}"/>
    <cellStyle name="40 % - Akzent3 5 5 2_Nucléaire" xfId="11163" xr:uid="{9F9816C4-E7CE-41E8-98C0-98F07477C3A0}"/>
    <cellStyle name="40 % - Akzent3 5 5 3" xfId="5365" xr:uid="{454CB8E4-8AC5-4364-8064-EF0F3B9084DF}"/>
    <cellStyle name="40 % - Akzent3 5 5_Nucléaire" xfId="11162" xr:uid="{649BCBEC-D33E-4719-BD9E-A4B3864F5C50}"/>
    <cellStyle name="40 % - Akzent3 5 6" xfId="5366" xr:uid="{2D1CF5EA-5504-4CE4-B030-C9D7B3389B01}"/>
    <cellStyle name="40 % - Akzent3 5 6 2" xfId="5367" xr:uid="{1F68D27E-9512-4664-94D4-8358BC9D62C6}"/>
    <cellStyle name="40 % - Akzent3 5 6_Nucléaire" xfId="11164" xr:uid="{F7CD9F00-DE7A-4B02-8A65-FDAE97D271C7}"/>
    <cellStyle name="40 % - Akzent3 5 7" xfId="5368" xr:uid="{056C6AD5-B8ED-4F15-9185-201096C75B1B}"/>
    <cellStyle name="40 % - Akzent3 5_Nucléaire" xfId="11141" xr:uid="{FF31FF10-2BD3-4B76-802B-E0DA68DE2EEE}"/>
    <cellStyle name="40 % - Akzent3 6" xfId="5369" xr:uid="{0D0B0983-FC03-4357-BC19-78C10F4BB6F8}"/>
    <cellStyle name="40 % - Akzent3 6 2" xfId="5370" xr:uid="{25DD5F81-2CF4-491F-9EBA-B6EB3C457868}"/>
    <cellStyle name="40 % - Akzent3 6 2 2" xfId="5371" xr:uid="{E5FD0622-FAA2-4756-AB59-280468FA85E3}"/>
    <cellStyle name="40 % - Akzent3 6 2 2 2" xfId="5372" xr:uid="{7DBD69E4-3A32-42BA-8BF6-58D05FDC8391}"/>
    <cellStyle name="40 % - Akzent3 6 2 2 2 2" xfId="5373" xr:uid="{0C10C439-CBEC-405C-A188-EE4D700E39D0}"/>
    <cellStyle name="40 % - Akzent3 6 2 2 2 2 2" xfId="5374" xr:uid="{96CDD876-AD44-4D6F-894B-431A819E68B5}"/>
    <cellStyle name="40 % - Akzent3 6 2 2 2 2_Nucléaire" xfId="11169" xr:uid="{284D3B1B-4AC9-4087-A47E-7F6A9B225669}"/>
    <cellStyle name="40 % - Akzent3 6 2 2 2 3" xfId="5375" xr:uid="{34110BAC-054F-4BF7-80D2-88381163CD52}"/>
    <cellStyle name="40 % - Akzent3 6 2 2 2_Nucléaire" xfId="11168" xr:uid="{C23486A3-EDA4-4CB8-A6AD-E3C347580AF3}"/>
    <cellStyle name="40 % - Akzent3 6 2 2 3" xfId="5376" xr:uid="{BCD873E1-52CE-4C9E-8FB9-78252C8FA93D}"/>
    <cellStyle name="40 % - Akzent3 6 2 2 3 2" xfId="5377" xr:uid="{C56F3D25-581A-4113-A824-A1A4F9937C1B}"/>
    <cellStyle name="40 % - Akzent3 6 2 2 3 2 2" xfId="5378" xr:uid="{25B3A1E6-1F06-493E-9AE1-D5D801DB9B28}"/>
    <cellStyle name="40 % - Akzent3 6 2 2 3 2_Nucléaire" xfId="11171" xr:uid="{C554817A-1880-4B5F-80F4-C56A70A69D37}"/>
    <cellStyle name="40 % - Akzent3 6 2 2 3 3" xfId="5379" xr:uid="{75A44FE7-9B43-49DB-BC9F-04F63CE5540C}"/>
    <cellStyle name="40 % - Akzent3 6 2 2 3_Nucléaire" xfId="11170" xr:uid="{CB11D292-2EA9-45FC-9C55-B2B6F587765B}"/>
    <cellStyle name="40 % - Akzent3 6 2 2 4" xfId="5380" xr:uid="{D3E7D75D-4390-448C-AE71-4138FFC3CB9D}"/>
    <cellStyle name="40 % - Akzent3 6 2 2 4 2" xfId="5381" xr:uid="{5B0F2D3D-BA1A-4B87-9B30-0FF7C6C8E37F}"/>
    <cellStyle name="40 % - Akzent3 6 2 2 4_Nucléaire" xfId="11172" xr:uid="{88E2EB3D-1AF7-41DC-9E6F-126138BA6FD2}"/>
    <cellStyle name="40 % - Akzent3 6 2 2 5" xfId="5382" xr:uid="{57D13405-E283-4955-A73D-6D70027FD43A}"/>
    <cellStyle name="40 % - Akzent3 6 2 2_Nucléaire" xfId="11167" xr:uid="{0A4C3353-15B2-4B07-91E3-87D8F8115ADA}"/>
    <cellStyle name="40 % - Akzent3 6 2 3" xfId="5383" xr:uid="{D95D8FA4-C47E-4254-AEE3-053A63607217}"/>
    <cellStyle name="40 % - Akzent3 6 2 3 2" xfId="5384" xr:uid="{64545426-1A4C-4149-9FF6-93F67DB3112E}"/>
    <cellStyle name="40 % - Akzent3 6 2 3 2 2" xfId="5385" xr:uid="{0244C18C-BA49-43A1-AC82-577095407CBD}"/>
    <cellStyle name="40 % - Akzent3 6 2 3 2_Nucléaire" xfId="11174" xr:uid="{45A32C39-CFC3-4BBA-A633-0DC3706696E9}"/>
    <cellStyle name="40 % - Akzent3 6 2 3 3" xfId="5386" xr:uid="{6109E3D0-0E19-4182-8A8E-9157A2B638E7}"/>
    <cellStyle name="40 % - Akzent3 6 2 3_Nucléaire" xfId="11173" xr:uid="{31BE2D5D-062F-4641-B81C-CBFA24E13C38}"/>
    <cellStyle name="40 % - Akzent3 6 2 4" xfId="5387" xr:uid="{741BAE50-8FDC-47EF-A833-E671AA6095EE}"/>
    <cellStyle name="40 % - Akzent3 6 2 4 2" xfId="5388" xr:uid="{F557C28A-254F-4E33-9098-62B4CFA302C0}"/>
    <cellStyle name="40 % - Akzent3 6 2 4 2 2" xfId="5389" xr:uid="{E7A490EE-9D6E-4C0F-A3BC-8394F4FAFBB8}"/>
    <cellStyle name="40 % - Akzent3 6 2 4 2_Nucléaire" xfId="11176" xr:uid="{A8C4AC7F-101B-4844-B57F-6F71128953ED}"/>
    <cellStyle name="40 % - Akzent3 6 2 4 3" xfId="5390" xr:uid="{F1AFE4E2-5A73-4E3B-9902-3329FDDF9DD9}"/>
    <cellStyle name="40 % - Akzent3 6 2 4_Nucléaire" xfId="11175" xr:uid="{B7B3C2C5-5933-4242-A6F7-CBCB57DA8F8C}"/>
    <cellStyle name="40 % - Akzent3 6 2 5" xfId="5391" xr:uid="{3665059F-D5E9-42F2-B05F-956424BF6D2F}"/>
    <cellStyle name="40 % - Akzent3 6 2 5 2" xfId="5392" xr:uid="{E35E97F4-88D1-42F2-BEA7-034EC80CEC40}"/>
    <cellStyle name="40 % - Akzent3 6 2 5_Nucléaire" xfId="11177" xr:uid="{3C161CE0-BF92-4FA2-A5EA-D6F6FEDF2C53}"/>
    <cellStyle name="40 % - Akzent3 6 2 6" xfId="5393" xr:uid="{AEC3F414-99D8-42D2-9DE7-CADF6AE1D56C}"/>
    <cellStyle name="40 % - Akzent3 6 2_Nucléaire" xfId="11166" xr:uid="{932D3C39-3F88-406C-B54A-442559C00E01}"/>
    <cellStyle name="40 % - Akzent3 6 3" xfId="5394" xr:uid="{BA2C6E86-3356-4444-A6E5-260F0DA8B9F3}"/>
    <cellStyle name="40 % - Akzent3 6 3 2" xfId="5395" xr:uid="{4BFAA804-16D1-4CC2-BB96-FA01497C81AF}"/>
    <cellStyle name="40 % - Akzent3 6 3 2 2" xfId="5396" xr:uid="{7D49762D-4546-4457-BE83-CAFEE2CC1EEC}"/>
    <cellStyle name="40 % - Akzent3 6 3 2 2 2" xfId="5397" xr:uid="{2352A5A8-1D2A-4CAF-B924-FCEAC6B3A78A}"/>
    <cellStyle name="40 % - Akzent3 6 3 2 2_Nucléaire" xfId="11180" xr:uid="{C59FC068-A200-41CD-A1BD-231F7B13F90B}"/>
    <cellStyle name="40 % - Akzent3 6 3 2 3" xfId="5398" xr:uid="{564FA55C-4896-4053-8F9C-71991ED85DF3}"/>
    <cellStyle name="40 % - Akzent3 6 3 2_Nucléaire" xfId="11179" xr:uid="{5C82EEEA-DE4A-4F17-A8B9-A185BBA96F4A}"/>
    <cellStyle name="40 % - Akzent3 6 3 3" xfId="5399" xr:uid="{4C97380C-7895-4A5D-8BFC-08D91ACBA490}"/>
    <cellStyle name="40 % - Akzent3 6 3 3 2" xfId="5400" xr:uid="{6ED42B6E-DDEF-4134-BC8B-1F92AC30561A}"/>
    <cellStyle name="40 % - Akzent3 6 3 3 2 2" xfId="5401" xr:uid="{C9101346-F05C-471E-98D6-A520A187C21E}"/>
    <cellStyle name="40 % - Akzent3 6 3 3 2_Nucléaire" xfId="11182" xr:uid="{30255ED5-F05B-4809-A1A6-103242EF6EE4}"/>
    <cellStyle name="40 % - Akzent3 6 3 3 3" xfId="5402" xr:uid="{0FFB7CF5-154B-4A72-A8DE-39FAE7F286A4}"/>
    <cellStyle name="40 % - Akzent3 6 3 3_Nucléaire" xfId="11181" xr:uid="{91D0E0DA-6AF3-4E30-A626-152FB03B2560}"/>
    <cellStyle name="40 % - Akzent3 6 3 4" xfId="5403" xr:uid="{C9A0E4A6-EEC0-410F-B35E-B499E7C2839F}"/>
    <cellStyle name="40 % - Akzent3 6 3 4 2" xfId="5404" xr:uid="{2AC13333-7A7E-4176-AABF-1E7B2DABDB03}"/>
    <cellStyle name="40 % - Akzent3 6 3 4_Nucléaire" xfId="11183" xr:uid="{18E50701-EF33-4CCE-88BC-D74C8977F5F9}"/>
    <cellStyle name="40 % - Akzent3 6 3 5" xfId="5405" xr:uid="{20646BD5-1898-498D-8CCB-997804B1837A}"/>
    <cellStyle name="40 % - Akzent3 6 3_Nucléaire" xfId="11178" xr:uid="{064D0168-9450-493A-BF64-17A8AC176FC8}"/>
    <cellStyle name="40 % - Akzent3 6 4" xfId="5406" xr:uid="{04F0D660-1DC3-4664-B824-461C886693F0}"/>
    <cellStyle name="40 % - Akzent3 6 5" xfId="5407" xr:uid="{810848C0-F88E-43D2-8125-74638152AA89}"/>
    <cellStyle name="40 % - Akzent3 6 5 2" xfId="5408" xr:uid="{8F8AF8A3-EC22-425F-B241-BD8D5536D3B3}"/>
    <cellStyle name="40 % - Akzent3 6 5 2 2" xfId="5409" xr:uid="{D09B136A-C37D-4711-9AD2-D8F7D943A57F}"/>
    <cellStyle name="40 % - Akzent3 6 5 2_Nucléaire" xfId="11185" xr:uid="{9D956BC5-2856-4F3B-B0BC-2F115D95F8E7}"/>
    <cellStyle name="40 % - Akzent3 6 5 3" xfId="5410" xr:uid="{5AA6D438-CFEE-4C43-BF0E-EAE7983B70AE}"/>
    <cellStyle name="40 % - Akzent3 6 5_Nucléaire" xfId="11184" xr:uid="{68535A7C-E8AB-4BBD-894D-BD6B12B842AC}"/>
    <cellStyle name="40 % - Akzent3 6 6" xfId="5411" xr:uid="{EC44FB71-0B5B-4D2F-ACC1-746F1896DDAF}"/>
    <cellStyle name="40 % - Akzent3 6 6 2" xfId="5412" xr:uid="{3E84082A-9F14-4F74-9CFF-74B8ECFAF52D}"/>
    <cellStyle name="40 % - Akzent3 6 6 2 2" xfId="5413" xr:uid="{591FA59B-DC88-4622-90F8-C0F2A61EFAB9}"/>
    <cellStyle name="40 % - Akzent3 6 6 2_Nucléaire" xfId="11187" xr:uid="{09A87A3E-7528-41A1-AD4A-7B316F62B889}"/>
    <cellStyle name="40 % - Akzent3 6 6 3" xfId="5414" xr:uid="{8C7F8456-2F96-4EA6-AE50-A11E874A8685}"/>
    <cellStyle name="40 % - Akzent3 6 6_Nucléaire" xfId="11186" xr:uid="{7D6DD86E-4CD6-477F-BB54-0709646C1A4C}"/>
    <cellStyle name="40 % - Akzent3 6 7" xfId="5415" xr:uid="{106F710C-7D16-4DF2-8FB1-063EC984EA5A}"/>
    <cellStyle name="40 % - Akzent3 6 7 2" xfId="5416" xr:uid="{F5DD5392-D8C9-41C1-A595-F11BF1659272}"/>
    <cellStyle name="40 % - Akzent3 6 7_Nucléaire" xfId="11188" xr:uid="{BF955E8D-9057-4337-82F2-765312291131}"/>
    <cellStyle name="40 % - Akzent3 6 8" xfId="5417" xr:uid="{C05EC057-EE92-4CC8-8C3A-73E5F6CE074C}"/>
    <cellStyle name="40 % - Akzent3 6 9" xfId="5418" xr:uid="{D5A8B420-5A23-451E-BDBF-345BADE05512}"/>
    <cellStyle name="40 % - Akzent3 6_Nucléaire" xfId="11165" xr:uid="{9E5FA409-5C92-4EB0-8D84-A75A2829BF74}"/>
    <cellStyle name="40 % - Akzent3 7" xfId="5419" xr:uid="{1D8764F4-51FE-4DC0-A25D-D397DD6607C5}"/>
    <cellStyle name="40 % - Akzent3 7 10" xfId="5420" xr:uid="{F989AC03-B5F5-46B1-93C5-337DC863B24E}"/>
    <cellStyle name="40 % - Akzent3 7 2" xfId="5421" xr:uid="{8357F05E-5EB5-4A06-8D3B-82507AC43104}"/>
    <cellStyle name="40 % - Akzent3 7 2 2" xfId="5422" xr:uid="{D08A33EE-5A7A-46F9-84BF-A5BC25444C00}"/>
    <cellStyle name="40 % - Akzent3 7 2 2 2" xfId="5423" xr:uid="{B94E481B-0F93-4F74-87ED-109808B1CBF5}"/>
    <cellStyle name="40 % - Akzent3 7 2 2 2 2" xfId="5424" xr:uid="{1451418D-AF5C-4330-9167-FD8AE0EA887C}"/>
    <cellStyle name="40 % - Akzent3 7 2 2 2 2 2" xfId="5425" xr:uid="{C8EB8F3E-788E-4DB6-8F02-9F69B5805E35}"/>
    <cellStyle name="40 % - Akzent3 7 2 2 2 2_Nucléaire" xfId="11193" xr:uid="{A5B5B5C1-D4BD-4D0E-814A-E045FDBC21A6}"/>
    <cellStyle name="40 % - Akzent3 7 2 2 2 3" xfId="5426" xr:uid="{BE5F1FB6-4019-4115-85E5-65D531908E30}"/>
    <cellStyle name="40 % - Akzent3 7 2 2 2_Nucléaire" xfId="11192" xr:uid="{0002E737-E4F3-4809-98DE-6CFFC2F5C6C6}"/>
    <cellStyle name="40 % - Akzent3 7 2 2 3" xfId="5427" xr:uid="{AEFD88AC-4059-425E-BF56-516918655E56}"/>
    <cellStyle name="40 % - Akzent3 7 2 2 3 2" xfId="5428" xr:uid="{31EE0107-7CFA-4734-B997-B9C4BEEFD074}"/>
    <cellStyle name="40 % - Akzent3 7 2 2 3 2 2" xfId="5429" xr:uid="{640CC2B1-DDFC-47E8-8D70-0EDC07D8208F}"/>
    <cellStyle name="40 % - Akzent3 7 2 2 3 2_Nucléaire" xfId="11195" xr:uid="{1710E21C-0DB6-46F9-8238-686C58EF04EF}"/>
    <cellStyle name="40 % - Akzent3 7 2 2 3 3" xfId="5430" xr:uid="{52E83D6D-48A7-4DD4-B98E-BD5FC99CDEF3}"/>
    <cellStyle name="40 % - Akzent3 7 2 2 3_Nucléaire" xfId="11194" xr:uid="{36EE9B4C-165A-42D7-B8B0-A1CC0FC14A23}"/>
    <cellStyle name="40 % - Akzent3 7 2 2 4" xfId="5431" xr:uid="{EE40C284-6C81-47C5-A276-B1EF1DE40D7A}"/>
    <cellStyle name="40 % - Akzent3 7 2 2 4 2" xfId="5432" xr:uid="{D34DA401-86BD-4091-AEE0-CE72D7A0A11F}"/>
    <cellStyle name="40 % - Akzent3 7 2 2 4_Nucléaire" xfId="11196" xr:uid="{595664E7-613F-43D3-9813-6E9304CD050F}"/>
    <cellStyle name="40 % - Akzent3 7 2 2 5" xfId="5433" xr:uid="{CAAD0D0E-5847-4D08-BB67-EEC98C508029}"/>
    <cellStyle name="40 % - Akzent3 7 2 2 6" xfId="5434" xr:uid="{F47A22F2-7ABC-4F03-B04A-73061CA36973}"/>
    <cellStyle name="40 % - Akzent3 7 2 2 7" xfId="5435" xr:uid="{2A63CFBC-1D8E-43D9-A16B-ECE8B08C5375}"/>
    <cellStyle name="40 % - Akzent3 7 2 2 7 2" xfId="5436" xr:uid="{AC145AAB-7C9E-4BB7-8505-0B13CA3EBED8}"/>
    <cellStyle name="40 % - Akzent3 7 2 2 7_Nucléaire" xfId="11197" xr:uid="{C26FC34A-8040-4845-A07A-2DD2DB61ABCC}"/>
    <cellStyle name="40 % - Akzent3 7 2 2_Nucléaire" xfId="11191" xr:uid="{913F5BC1-C22B-4163-99AE-2B7434F9D430}"/>
    <cellStyle name="40 % - Akzent3 7 2 3" xfId="5437" xr:uid="{F8D5886A-5D54-4B80-A22E-4C2A08C4CEA2}"/>
    <cellStyle name="40 % - Akzent3 7 2 3 2" xfId="5438" xr:uid="{AA835A72-BFF9-431F-A782-1E7252499F4E}"/>
    <cellStyle name="40 % - Akzent3 7 2 3 2 2" xfId="5439" xr:uid="{3357CEC4-67F2-4138-99C6-48BB603A5757}"/>
    <cellStyle name="40 % - Akzent3 7 2 3 2_Nucléaire" xfId="11199" xr:uid="{90265E5B-78E0-4085-BDB7-1F68B36D34A5}"/>
    <cellStyle name="40 % - Akzent3 7 2 3 3" xfId="5440" xr:uid="{CE30586E-88C0-4693-9FF8-AEF297460C13}"/>
    <cellStyle name="40 % - Akzent3 7 2 3_Nucléaire" xfId="11198" xr:uid="{1FE77A8C-E91E-4581-AD32-D032B058219D}"/>
    <cellStyle name="40 % - Akzent3 7 2 4" xfId="5441" xr:uid="{48655C67-F7AE-4A17-AD85-21B07CB921A6}"/>
    <cellStyle name="40 % - Akzent3 7 2 4 2" xfId="5442" xr:uid="{8B72D08B-87AB-4DBA-AD80-09909B5EA533}"/>
    <cellStyle name="40 % - Akzent3 7 2 4 2 2" xfId="5443" xr:uid="{F2C3F9BD-D3ED-45B5-887B-2FF33C8FAC6E}"/>
    <cellStyle name="40 % - Akzent3 7 2 4 2_Nucléaire" xfId="11201" xr:uid="{27BAA1B4-E3B7-44A9-BEA9-00B4B1F56655}"/>
    <cellStyle name="40 % - Akzent3 7 2 4 3" xfId="5444" xr:uid="{B72DE425-9385-48BB-8DFA-B04AB90C4C13}"/>
    <cellStyle name="40 % - Akzent3 7 2 4_Nucléaire" xfId="11200" xr:uid="{F9AA7800-5FDB-486A-B6AA-449F3474E2A9}"/>
    <cellStyle name="40 % - Akzent3 7 2 5" xfId="5445" xr:uid="{A2A46401-748F-429A-836D-CA4093932A30}"/>
    <cellStyle name="40 % - Akzent3 7 2 5 2" xfId="5446" xr:uid="{7BCD6792-B1C5-4953-8F3D-D599E03B28E8}"/>
    <cellStyle name="40 % - Akzent3 7 2 5_Nucléaire" xfId="11202" xr:uid="{007BCE9A-59C4-4FD1-9F6C-B77D3EC09CCF}"/>
    <cellStyle name="40 % - Akzent3 7 2 6" xfId="5447" xr:uid="{6A9B4176-667E-4E0C-9B59-E20C027C810B}"/>
    <cellStyle name="40 % - Akzent3 7 2 7" xfId="5448" xr:uid="{9F8DC532-3F04-4109-B4B7-1FD2FC7680DF}"/>
    <cellStyle name="40 % - Akzent3 7 2 8" xfId="5449" xr:uid="{36BDE897-C3BC-49C5-9D2D-70E070DCA8AA}"/>
    <cellStyle name="40 % - Akzent3 7 2 8 2" xfId="5450" xr:uid="{8EF4978F-ED8C-4582-A0EA-D876633CBEC5}"/>
    <cellStyle name="40 % - Akzent3 7 2 8_Nucléaire" xfId="11203" xr:uid="{D582E506-3B0D-4441-85E2-347FDAC2D6E3}"/>
    <cellStyle name="40 % - Akzent3 7 2_Nucléaire" xfId="11190" xr:uid="{BD418BB2-7975-4BC4-970D-D13D8573F1BB}"/>
    <cellStyle name="40 % - Akzent3 7 3" xfId="5451" xr:uid="{A82CEF19-A151-4642-BAF7-3A4A2BF9473D}"/>
    <cellStyle name="40 % - Akzent3 7 3 2" xfId="5452" xr:uid="{FD3D4C48-4007-4F2E-9DE8-B10738A755FF}"/>
    <cellStyle name="40 % - Akzent3 7 3 2 2" xfId="5453" xr:uid="{9DFCFB20-72AB-4630-ACB0-049429991847}"/>
    <cellStyle name="40 % - Akzent3 7 3 2 2 2" xfId="5454" xr:uid="{76CEEED9-04CC-436E-8F1A-51BEFA843F8D}"/>
    <cellStyle name="40 % - Akzent3 7 3 2 2_Nucléaire" xfId="11206" xr:uid="{70EA5775-8B8F-48C8-84CD-6E2AE58EE0F4}"/>
    <cellStyle name="40 % - Akzent3 7 3 2 3" xfId="5455" xr:uid="{424A31F5-D85F-46B6-8DC6-F3FB3584C818}"/>
    <cellStyle name="40 % - Akzent3 7 3 2_Nucléaire" xfId="11205" xr:uid="{10605C07-21F0-4E1B-9B44-6D58C81445CA}"/>
    <cellStyle name="40 % - Akzent3 7 3 3" xfId="5456" xr:uid="{383261CF-D460-47BC-92BA-B3793E8C39C7}"/>
    <cellStyle name="40 % - Akzent3 7 3 3 2" xfId="5457" xr:uid="{88B46CEA-7A80-415F-8951-BADA6CA420FB}"/>
    <cellStyle name="40 % - Akzent3 7 3 3 2 2" xfId="5458" xr:uid="{090B93B9-7115-497F-B2ED-EA8484474723}"/>
    <cellStyle name="40 % - Akzent3 7 3 3 2_Nucléaire" xfId="11208" xr:uid="{BE5E83C4-8377-48E1-8A3F-F18B1927FC09}"/>
    <cellStyle name="40 % - Akzent3 7 3 3 3" xfId="5459" xr:uid="{F4800382-1F3B-4FA9-96EB-956196CB6EC7}"/>
    <cellStyle name="40 % - Akzent3 7 3 3_Nucléaire" xfId="11207" xr:uid="{5675B2AC-AC55-4E7B-8B04-82D58A4A510F}"/>
    <cellStyle name="40 % - Akzent3 7 3 4" xfId="5460" xr:uid="{B09B38E5-B129-4E32-A931-839E5E4CB5D7}"/>
    <cellStyle name="40 % - Akzent3 7 3 4 2" xfId="5461" xr:uid="{D8B52752-E104-42FE-A343-748E4FEAA0E8}"/>
    <cellStyle name="40 % - Akzent3 7 3 4_Nucléaire" xfId="11209" xr:uid="{8C6EE12E-C234-4703-B951-D52D072FFE43}"/>
    <cellStyle name="40 % - Akzent3 7 3 5" xfId="5462" xr:uid="{CF42E7CE-9C7A-4D1B-B698-7C43BBC002D2}"/>
    <cellStyle name="40 % - Akzent3 7 3 6" xfId="5463" xr:uid="{6F1B8964-BCD1-45C3-B610-2070BD17AB90}"/>
    <cellStyle name="40 % - Akzent3 7 3 7" xfId="5464" xr:uid="{1D20D90E-51F5-43BC-ABCD-DE8935F4C39E}"/>
    <cellStyle name="40 % - Akzent3 7 3 7 2" xfId="5465" xr:uid="{0D007576-CD58-480C-AF52-0A1AEF691C31}"/>
    <cellStyle name="40 % - Akzent3 7 3 7_Nucléaire" xfId="11210" xr:uid="{051A49F0-FA55-456F-A515-C57C08D3F211}"/>
    <cellStyle name="40 % - Akzent3 7 3_Nucléaire" xfId="11204" xr:uid="{0ACB29F1-DE22-4410-885E-3EE2FDDC4252}"/>
    <cellStyle name="40 % - Akzent3 7 4" xfId="5466" xr:uid="{0F1CDC07-62B6-4C21-B8E7-1F5B7236A87A}"/>
    <cellStyle name="40 % - Akzent3 7 4 2" xfId="5467" xr:uid="{D47B8D3A-D473-4796-A9CA-37D68147C655}"/>
    <cellStyle name="40 % - Akzent3 7 4 2 2" xfId="5468" xr:uid="{7D04530B-D3FC-452D-B800-3C9EF075500F}"/>
    <cellStyle name="40 % - Akzent3 7 4 2 2 2" xfId="5469" xr:uid="{63B91394-B628-4028-92C8-F7DB34CB19E7}"/>
    <cellStyle name="40 % - Akzent3 7 4 2 2 2 2" xfId="5470" xr:uid="{591902FE-5791-4AF0-937E-6627E3A87737}"/>
    <cellStyle name="40 % - Akzent3 7 4 2 2 2 2 2" xfId="5471" xr:uid="{70B4B92C-3BAD-4174-AE04-029877EA9648}"/>
    <cellStyle name="40 % - Akzent3 7 4 2 2 2 2 3" xfId="5472" xr:uid="{6EE50A74-B531-4E52-9D04-B516DA297A8F}"/>
    <cellStyle name="40 % - Akzent3 7 4 2 2 2 2 4" xfId="5473" xr:uid="{6BA1E5D9-F112-4E32-8053-49050243B769}"/>
    <cellStyle name="40 % - Akzent3 7 4 2 2 2 2_Nucléaire" xfId="11215" xr:uid="{DDECE2B3-4598-45BC-8916-C9EBAB77122E}"/>
    <cellStyle name="40 % - Akzent3 7 4 2 2 2 3" xfId="5474" xr:uid="{CC4876A4-16D1-49FC-8A8E-B9E9F7D6DA3E}"/>
    <cellStyle name="40 % - Akzent3 7 4 2 2 2 4" xfId="5475" xr:uid="{8898C0C5-4F3C-4F5A-9A7F-89F4AC7909AD}"/>
    <cellStyle name="40 % - Akzent3 7 4 2 2 2 5" xfId="5476" xr:uid="{700BD9B6-50E0-417A-AE9E-2D35CED06109}"/>
    <cellStyle name="40 % - Akzent3 7 4 2 2 2_Nucléaire" xfId="11214" xr:uid="{1206C8E7-46F1-444C-B6AC-68485946948E}"/>
    <cellStyle name="40 % - Akzent3 7 4 2 2 3" xfId="5477" xr:uid="{ADEBAF2A-BC5D-4611-B97D-D56575780442}"/>
    <cellStyle name="40 % - Akzent3 7 4 2 2 3 2" xfId="5478" xr:uid="{8EB9F23B-0A5D-404A-B327-820E2B94CC47}"/>
    <cellStyle name="40 % - Akzent3 7 4 2 2 3 2 2" xfId="5479" xr:uid="{95E3906F-A221-496A-9E9B-3CA9A0F19DF3}"/>
    <cellStyle name="40 % - Akzent3 7 4 2 2 3 2 3" xfId="5480" xr:uid="{4C44F2B1-F5B1-4386-8DB8-4061E50C4D1E}"/>
    <cellStyle name="40 % - Akzent3 7 4 2 2 3 2 4" xfId="5481" xr:uid="{BC83E7BC-7182-4EE0-9C07-A525565DB785}"/>
    <cellStyle name="40 % - Akzent3 7 4 2 2 3 2_Nucléaire" xfId="11217" xr:uid="{DFFD03C9-AB4F-4ED8-A19A-92A5D1277D88}"/>
    <cellStyle name="40 % - Akzent3 7 4 2 2 3 3" xfId="5482" xr:uid="{A816611F-572B-4623-B67D-10A8937E0F3A}"/>
    <cellStyle name="40 % - Akzent3 7 4 2 2 3 4" xfId="5483" xr:uid="{854B0C58-A7BE-4DD3-B7A8-AB2F169C6846}"/>
    <cellStyle name="40 % - Akzent3 7 4 2 2 3 5" xfId="5484" xr:uid="{9A4B96F7-42DB-4655-8F7B-2C2B2D410240}"/>
    <cellStyle name="40 % - Akzent3 7 4 2 2 3_Nucléaire" xfId="11216" xr:uid="{B6253BCB-5114-4B6A-9836-43B01D7B2FE3}"/>
    <cellStyle name="40 % - Akzent3 7 4 2 2 4" xfId="5485" xr:uid="{5021427F-3C52-4803-BA84-E0BCC9ED9145}"/>
    <cellStyle name="40 % - Akzent3 7 4 2 2 4 2" xfId="5486" xr:uid="{002884B9-3C39-488D-8511-B815F180C5A4}"/>
    <cellStyle name="40 % - Akzent3 7 4 2 2 4 3" xfId="5487" xr:uid="{253B7669-EDB3-45C3-BBC5-872B45E3142E}"/>
    <cellStyle name="40 % - Akzent3 7 4 2 2 4 4" xfId="5488" xr:uid="{CE82673A-6320-4AD0-A147-2AC470EBD02D}"/>
    <cellStyle name="40 % - Akzent3 7 4 2 2 4_Nucléaire" xfId="11218" xr:uid="{EA7ACFA8-23E6-47C1-8AF7-863E587C35AC}"/>
    <cellStyle name="40 % - Akzent3 7 4 2 2 5" xfId="5489" xr:uid="{E25080DC-9F6E-48D4-9407-A1FC144298B1}"/>
    <cellStyle name="40 % - Akzent3 7 4 2 2 6" xfId="5490" xr:uid="{E9C9F4C1-1167-48A0-960A-256B3E6D5219}"/>
    <cellStyle name="40 % - Akzent3 7 4 2 2 7" xfId="5491" xr:uid="{01C76042-209E-47C0-8387-7A6CE09724D6}"/>
    <cellStyle name="40 % - Akzent3 7 4 2 2_Nucléaire" xfId="11213" xr:uid="{6FC2C2BB-B16A-4B0D-9076-C099AA781984}"/>
    <cellStyle name="40 % - Akzent3 7 4 2 3" xfId="5492" xr:uid="{010941A2-B68E-45E5-AC05-CD5D69BDD64B}"/>
    <cellStyle name="40 % - Akzent3 7 4 2 3 2" xfId="5493" xr:uid="{27608685-3052-4928-8AB1-CD8A95CCB9A4}"/>
    <cellStyle name="40 % - Akzent3 7 4 2 3 2 2" xfId="5494" xr:uid="{9C54A5FF-32F6-4439-A40D-36900DA41F95}"/>
    <cellStyle name="40 % - Akzent3 7 4 2 3 2 3" xfId="5495" xr:uid="{FD958F98-FCDA-4713-9CEF-1EBEAAAB191B}"/>
    <cellStyle name="40 % - Akzent3 7 4 2 3 2 4" xfId="5496" xr:uid="{5495C0CF-BBE8-47D9-9C8C-BA6E2A6D4A9A}"/>
    <cellStyle name="40 % - Akzent3 7 4 2 3 2_Nucléaire" xfId="11220" xr:uid="{14F11BC5-B229-4A7D-A665-2676E629F0B1}"/>
    <cellStyle name="40 % - Akzent3 7 4 2 3 3" xfId="5497" xr:uid="{2DC06C61-28E4-47BB-B8ED-A7A30FF0167E}"/>
    <cellStyle name="40 % - Akzent3 7 4 2 3 4" xfId="5498" xr:uid="{DB093F9B-7590-4C8F-A041-9B3EFC527557}"/>
    <cellStyle name="40 % - Akzent3 7 4 2 3 5" xfId="5499" xr:uid="{5E46FFCB-DB40-41E6-A1B4-C22F1117046D}"/>
    <cellStyle name="40 % - Akzent3 7 4 2 3_Nucléaire" xfId="11219" xr:uid="{169B9CC3-23F5-4506-B4A5-570B4629149B}"/>
    <cellStyle name="40 % - Akzent3 7 4 2 4" xfId="5500" xr:uid="{71175FB0-F3EF-4B10-88EF-A9DB62B19D9F}"/>
    <cellStyle name="40 % - Akzent3 7 4 2 4 2" xfId="5501" xr:uid="{E1C9CE8D-4655-4CD1-A516-D61A58A3FABA}"/>
    <cellStyle name="40 % - Akzent3 7 4 2 4 2 2" xfId="5502" xr:uid="{E60A13B1-2792-4202-AFB9-91E0673A7BBB}"/>
    <cellStyle name="40 % - Akzent3 7 4 2 4 2 3" xfId="5503" xr:uid="{2D79611F-D58D-4C43-8825-D3D2DD0CD73E}"/>
    <cellStyle name="40 % - Akzent3 7 4 2 4 2 4" xfId="5504" xr:uid="{B343A113-D6CC-4EF2-B0D7-ABD25EDEA710}"/>
    <cellStyle name="40 % - Akzent3 7 4 2 4 2_Nucléaire" xfId="11222" xr:uid="{122078E0-AE6A-46AC-81EC-821DBBD28249}"/>
    <cellStyle name="40 % - Akzent3 7 4 2 4 3" xfId="5505" xr:uid="{11330ED7-27FE-4868-B545-6B4C1E901B53}"/>
    <cellStyle name="40 % - Akzent3 7 4 2 4 4" xfId="5506" xr:uid="{78DA637F-4C91-4123-8B1F-E44BE1FD98DC}"/>
    <cellStyle name="40 % - Akzent3 7 4 2 4 5" xfId="5507" xr:uid="{38C37F8B-6169-4421-A22F-7D2D0336DC65}"/>
    <cellStyle name="40 % - Akzent3 7 4 2 4_Nucléaire" xfId="11221" xr:uid="{E211B1A7-0EDB-419A-B1CA-D7BB2748469A}"/>
    <cellStyle name="40 % - Akzent3 7 4 2 5" xfId="5508" xr:uid="{4DCB96EE-26CD-461A-B84D-9B93C5CA55DB}"/>
    <cellStyle name="40 % - Akzent3 7 4 2 5 2" xfId="5509" xr:uid="{2E00F604-8BE1-4B50-8A7F-332496EB0BDC}"/>
    <cellStyle name="40 % - Akzent3 7 4 2 5 3" xfId="5510" xr:uid="{09CBD619-E1C7-47DC-A6E4-4BB06FB13B4D}"/>
    <cellStyle name="40 % - Akzent3 7 4 2 5 4" xfId="5511" xr:uid="{E476ADE8-1B74-4EB7-ADCF-5D3829A0C0D3}"/>
    <cellStyle name="40 % - Akzent3 7 4 2 5_Nucléaire" xfId="11223" xr:uid="{10300D37-9A1C-4109-B5A0-33D56E5AB3BA}"/>
    <cellStyle name="40 % - Akzent3 7 4 2 6" xfId="5512" xr:uid="{866C6DAB-8A58-4C64-AF59-526FF1DFD91B}"/>
    <cellStyle name="40 % - Akzent3 7 4 2 7" xfId="5513" xr:uid="{893C3133-7328-4A24-B9B2-CB72119085BC}"/>
    <cellStyle name="40 % - Akzent3 7 4 2 8" xfId="5514" xr:uid="{202ABFA1-401A-4B6D-9113-74BED4558720}"/>
    <cellStyle name="40 % - Akzent3 7 4 2_Nucléaire" xfId="11212" xr:uid="{AE0527CA-F789-463D-AB1B-5369430DA02D}"/>
    <cellStyle name="40 % - Akzent3 7 4 3" xfId="5515" xr:uid="{51067410-EADC-40CF-87C7-D7E594CAEC10}"/>
    <cellStyle name="40 % - Akzent3 7 4 3 2" xfId="5516" xr:uid="{DE4565A1-7C8C-4518-BD8C-22AAAEAD6CD2}"/>
    <cellStyle name="40 % - Akzent3 7 4 3 2 2" xfId="5517" xr:uid="{3FA6F114-24FA-43DA-835B-23DEF7097004}"/>
    <cellStyle name="40 % - Akzent3 7 4 3 2 2 2" xfId="5518" xr:uid="{12F96EDA-465D-4ACF-A0AE-05ECFE563C95}"/>
    <cellStyle name="40 % - Akzent3 7 4 3 2 2 3" xfId="5519" xr:uid="{34A9F8B3-BB6E-4405-89A7-95F7F4C109A6}"/>
    <cellStyle name="40 % - Akzent3 7 4 3 2 2 4" xfId="5520" xr:uid="{19AB7C83-D3F2-43DA-B0B0-77B3CE1269E1}"/>
    <cellStyle name="40 % - Akzent3 7 4 3 2 2_Nucléaire" xfId="11226" xr:uid="{C3E1BF08-5A04-4388-A57F-1EBAFCAE10F5}"/>
    <cellStyle name="40 % - Akzent3 7 4 3 2 3" xfId="5521" xr:uid="{F1A34680-2D9D-47AD-810D-950611CF789E}"/>
    <cellStyle name="40 % - Akzent3 7 4 3 2 4" xfId="5522" xr:uid="{4D486A18-078C-4262-A6CC-A065ED50AD10}"/>
    <cellStyle name="40 % - Akzent3 7 4 3 2 5" xfId="5523" xr:uid="{6DA72DCB-7C46-4014-BBF2-7FA53FEBDAE5}"/>
    <cellStyle name="40 % - Akzent3 7 4 3 2_Nucléaire" xfId="11225" xr:uid="{23824024-A219-4787-82C5-6315EC81AC78}"/>
    <cellStyle name="40 % - Akzent3 7 4 3 3" xfId="5524" xr:uid="{17BEA8BD-E648-4349-B9B7-AA4253F8FE1A}"/>
    <cellStyle name="40 % - Akzent3 7 4 3 3 2" xfId="5525" xr:uid="{C3565450-99E7-41B3-BC89-5451F5962C91}"/>
    <cellStyle name="40 % - Akzent3 7 4 3 3 2 2" xfId="5526" xr:uid="{3603301F-F297-42D1-A4DB-5344E2D518F9}"/>
    <cellStyle name="40 % - Akzent3 7 4 3 3 2 3" xfId="5527" xr:uid="{A4842AF9-6982-493B-96C6-2CDE2E59F4B3}"/>
    <cellStyle name="40 % - Akzent3 7 4 3 3 2 4" xfId="5528" xr:uid="{FB9701DE-2A46-457F-96EB-37647DFE32AF}"/>
    <cellStyle name="40 % - Akzent3 7 4 3 3 2_Nucléaire" xfId="11228" xr:uid="{8CF96F19-A346-4F8F-9791-69F313DB9F14}"/>
    <cellStyle name="40 % - Akzent3 7 4 3 3 3" xfId="5529" xr:uid="{43834B5C-F781-4F7F-91A6-7EB807397CBF}"/>
    <cellStyle name="40 % - Akzent3 7 4 3 3 4" xfId="5530" xr:uid="{AEC606B0-998E-40F2-A475-8F8277BA3DB7}"/>
    <cellStyle name="40 % - Akzent3 7 4 3 3 5" xfId="5531" xr:uid="{DB09335C-9EAB-4041-8125-B90B1ADA114D}"/>
    <cellStyle name="40 % - Akzent3 7 4 3 3_Nucléaire" xfId="11227" xr:uid="{E65BA380-C613-4EFC-8044-A08A2B1AFE9B}"/>
    <cellStyle name="40 % - Akzent3 7 4 3 4" xfId="5532" xr:uid="{56C9579D-53BA-4AD0-A5A0-B5D556B16A5D}"/>
    <cellStyle name="40 % - Akzent3 7 4 3 4 2" xfId="5533" xr:uid="{2BEE9E4D-528F-4044-9769-193D0E72234E}"/>
    <cellStyle name="40 % - Akzent3 7 4 3 4 3" xfId="5534" xr:uid="{12432A19-5335-484B-97B6-1EB007F8C23E}"/>
    <cellStyle name="40 % - Akzent3 7 4 3 4 4" xfId="5535" xr:uid="{B00FCEFD-5347-48EB-872F-9DF624377528}"/>
    <cellStyle name="40 % - Akzent3 7 4 3 4_Nucléaire" xfId="11229" xr:uid="{90C8E59C-575D-42E5-B215-94AFF0D81DB3}"/>
    <cellStyle name="40 % - Akzent3 7 4 3 5" xfId="5536" xr:uid="{F151B4C0-0E46-4CE8-8711-DBE7F5402372}"/>
    <cellStyle name="40 % - Akzent3 7 4 3 6" xfId="5537" xr:uid="{97712AD2-6F5B-453F-BAC5-2FDAE841BA33}"/>
    <cellStyle name="40 % - Akzent3 7 4 3 7" xfId="5538" xr:uid="{63F8B808-1742-4BCA-ACF5-90836200C47A}"/>
    <cellStyle name="40 % - Akzent3 7 4 3_Nucléaire" xfId="11224" xr:uid="{C99EF9DD-DC9D-452B-A350-B5D603526245}"/>
    <cellStyle name="40 % - Akzent3 7 4 4" xfId="5539" xr:uid="{1933873E-F221-49E8-8F43-186A3FC0DE2D}"/>
    <cellStyle name="40 % - Akzent3 7 4 4 2" xfId="5540" xr:uid="{CCDA966B-43E4-4A78-867A-3116019A4CBC}"/>
    <cellStyle name="40 % - Akzent3 7 4 4 2 2" xfId="5541" xr:uid="{9C1B4738-FBE7-4028-B8B2-CF6E796E289F}"/>
    <cellStyle name="40 % - Akzent3 7 4 4 2 3" xfId="5542" xr:uid="{E8063C7D-843E-4EC2-9EB3-99EC13569DBE}"/>
    <cellStyle name="40 % - Akzent3 7 4 4 2 4" xfId="5543" xr:uid="{39418F71-D098-49EB-953F-1C63467A7909}"/>
    <cellStyle name="40 % - Akzent3 7 4 4 2_Nucléaire" xfId="11231" xr:uid="{BD47CE00-9310-44C3-9642-818AB35FB001}"/>
    <cellStyle name="40 % - Akzent3 7 4 4 3" xfId="5544" xr:uid="{5DBCDDFD-A9C7-4250-9145-F92FC7E0E086}"/>
    <cellStyle name="40 % - Akzent3 7 4 4 4" xfId="5545" xr:uid="{383F5991-EF53-4092-A6BB-3E7C6B6FF1ED}"/>
    <cellStyle name="40 % - Akzent3 7 4 4 5" xfId="5546" xr:uid="{BD1F8E29-1BD6-417B-A89D-471A5DC07DF7}"/>
    <cellStyle name="40 % - Akzent3 7 4 4_Nucléaire" xfId="11230" xr:uid="{7E46279D-B403-431D-9FC2-F7DCA49C74A9}"/>
    <cellStyle name="40 % - Akzent3 7 4 5" xfId="5547" xr:uid="{F7DF50A9-8372-4E6D-8830-1AA95AD87DD9}"/>
    <cellStyle name="40 % - Akzent3 7 4 5 2" xfId="5548" xr:uid="{D5AE0459-FFF3-4A64-B11D-CE79A86DD5EB}"/>
    <cellStyle name="40 % - Akzent3 7 4 5 2 2" xfId="5549" xr:uid="{783A9DEF-F590-44B0-A34C-2C14736680EF}"/>
    <cellStyle name="40 % - Akzent3 7 4 5 2 3" xfId="5550" xr:uid="{3A4D8E41-6D5B-42E8-8572-3DC663D44F9A}"/>
    <cellStyle name="40 % - Akzent3 7 4 5 2 4" xfId="5551" xr:uid="{65FF1AA1-3200-4186-BCB4-78949B9AD13B}"/>
    <cellStyle name="40 % - Akzent3 7 4 5 2_Nucléaire" xfId="11233" xr:uid="{8EF9675C-35BA-4107-85D1-2713BDEA7971}"/>
    <cellStyle name="40 % - Akzent3 7 4 5 3" xfId="5552" xr:uid="{49E1A4BB-3403-481F-AAE3-810C5036139A}"/>
    <cellStyle name="40 % - Akzent3 7 4 5 4" xfId="5553" xr:uid="{E3B6805B-B513-41F8-942D-6E607DD3425B}"/>
    <cellStyle name="40 % - Akzent3 7 4 5 5" xfId="5554" xr:uid="{1E74EAAC-5726-4CAF-8CEA-B34DBA7565F4}"/>
    <cellStyle name="40 % - Akzent3 7 4 5_Nucléaire" xfId="11232" xr:uid="{E00A6C37-E0A4-4936-84CC-E8C32761432F}"/>
    <cellStyle name="40 % - Akzent3 7 4 6" xfId="5555" xr:uid="{D2925A51-502F-478D-9BE7-E0326B03E603}"/>
    <cellStyle name="40 % - Akzent3 7 4 6 2" xfId="5556" xr:uid="{72594B15-4061-4B2A-8C4C-5EE3D391EC7F}"/>
    <cellStyle name="40 % - Akzent3 7 4 6 3" xfId="5557" xr:uid="{A523D9BC-C79A-4676-B6DE-FBBC70318CF5}"/>
    <cellStyle name="40 % - Akzent3 7 4 6 4" xfId="5558" xr:uid="{BDE428D3-FAE1-4A92-B0F1-6E645A59AA1F}"/>
    <cellStyle name="40 % - Akzent3 7 4 6_Nucléaire" xfId="11234" xr:uid="{D63A1FD2-0A22-4B51-A8F8-FA5AB1C28816}"/>
    <cellStyle name="40 % - Akzent3 7 4 7" xfId="5559" xr:uid="{7F175E78-D942-4E4C-B30A-C8158549422B}"/>
    <cellStyle name="40 % - Akzent3 7 4 8" xfId="5560" xr:uid="{6191E766-1AC7-4E91-9312-8D9C626DF4FB}"/>
    <cellStyle name="40 % - Akzent3 7 4 9" xfId="5561" xr:uid="{C353233D-5B02-4B32-B0D7-F5B2C1B6B207}"/>
    <cellStyle name="40 % - Akzent3 7 4_Nucléaire" xfId="11211" xr:uid="{42A5C3E0-3D10-4A80-B8C1-6979659E94E1}"/>
    <cellStyle name="40 % - Akzent3 7 5" xfId="5562" xr:uid="{D79ED410-FF75-4AD9-9622-F5C89E766D1F}"/>
    <cellStyle name="40 % - Akzent3 7 5 2" xfId="5563" xr:uid="{7A68B9F7-5B7C-497C-84DB-33F0B9B94085}"/>
    <cellStyle name="40 % - Akzent3 7 5 2 2" xfId="5564" xr:uid="{FBFD9BD0-A906-40E6-AC56-F187B7BB2918}"/>
    <cellStyle name="40 % - Akzent3 7 5 2_Nucléaire" xfId="11236" xr:uid="{29103EA7-4EED-4D04-8D74-249D428B6ECE}"/>
    <cellStyle name="40 % - Akzent3 7 5 3" xfId="5565" xr:uid="{2CCB8152-CE73-42A4-9212-4A49D84D095D}"/>
    <cellStyle name="40 % - Akzent3 7 5_Nucléaire" xfId="11235" xr:uid="{CF48A9A0-12B6-40F2-A3CC-D76D54A7E23E}"/>
    <cellStyle name="40 % - Akzent3 7 6" xfId="5566" xr:uid="{F1845B4B-DC0A-4E0F-9498-98A941133AA2}"/>
    <cellStyle name="40 % - Akzent3 7 6 2" xfId="5567" xr:uid="{AF6CE921-5897-4085-A50E-413DBC5F2DC9}"/>
    <cellStyle name="40 % - Akzent3 7 6 2 2" xfId="5568" xr:uid="{FA2BA78C-1DAF-4763-B091-00B815E34E18}"/>
    <cellStyle name="40 % - Akzent3 7 6 2_Nucléaire" xfId="11238" xr:uid="{80CE1289-7A13-4245-A1B8-2E8DB1322C17}"/>
    <cellStyle name="40 % - Akzent3 7 6 3" xfId="5569" xr:uid="{847B0C5F-6F22-4AD2-95A0-04A1E0591802}"/>
    <cellStyle name="40 % - Akzent3 7 6_Nucléaire" xfId="11237" xr:uid="{0F0520F4-B16D-4065-88BC-15C61B75FE7C}"/>
    <cellStyle name="40 % - Akzent3 7 7" xfId="5570" xr:uid="{10E2AB3F-291D-4E68-8278-CA55DFCC08C4}"/>
    <cellStyle name="40 % - Akzent3 7 7 2" xfId="5571" xr:uid="{CB7FA520-AD7F-4CCF-8CF9-49B708E6B5DE}"/>
    <cellStyle name="40 % - Akzent3 7 7_Nucléaire" xfId="11239" xr:uid="{2803C071-BC30-44EB-84FA-DE83318706BE}"/>
    <cellStyle name="40 % - Akzent3 7 8" xfId="5572" xr:uid="{8717D0D8-2C43-4529-AF53-B4515D033C82}"/>
    <cellStyle name="40 % - Akzent3 7 9" xfId="5573" xr:uid="{57F4EC6F-04F9-40FA-BC1D-B6CC8DB91783}"/>
    <cellStyle name="40 % - Akzent3 7_Nucléaire" xfId="11189" xr:uid="{4A90B852-3644-4681-88BD-C078AEADC024}"/>
    <cellStyle name="40 % - Akzent3 8" xfId="5574" xr:uid="{49024731-CDB2-41DA-9D7A-006D150DE406}"/>
    <cellStyle name="40 % - Akzent3 8 2" xfId="5575" xr:uid="{6A4CCE30-C0B6-415F-9B72-347FA8E2C316}"/>
    <cellStyle name="40 % - Akzent3 8 2 2" xfId="5576" xr:uid="{B92DBA50-C03A-482F-9B62-CAA4324E195E}"/>
    <cellStyle name="40 % - Akzent3 8 2 2 2" xfId="5577" xr:uid="{ED7BC00F-8EED-48FB-AFC3-277903C372E2}"/>
    <cellStyle name="40 % - Akzent3 8 2 2 2 2" xfId="5578" xr:uid="{8938ADEE-8761-4819-A364-4B2DC524B7B1}"/>
    <cellStyle name="40 % - Akzent3 8 2 2 2_Nucléaire" xfId="11243" xr:uid="{74799672-09A1-412E-8E28-F7169727649C}"/>
    <cellStyle name="40 % - Akzent3 8 2 2 3" xfId="5579" xr:uid="{32E99785-5C01-49C2-98F6-439D6D394372}"/>
    <cellStyle name="40 % - Akzent3 8 2 2 4" xfId="5580" xr:uid="{13D2D5A8-1975-426F-BBB7-A46062318664}"/>
    <cellStyle name="40 % - Akzent3 8 2 2 5" xfId="5581" xr:uid="{12F7A297-7156-4525-AF96-BB6DAF7EA16B}"/>
    <cellStyle name="40 % - Akzent3 8 2 2 5 2" xfId="5582" xr:uid="{08DF6856-CDD9-4475-94AB-621C72E3FFCA}"/>
    <cellStyle name="40 % - Akzent3 8 2 2 5_Nucléaire" xfId="11244" xr:uid="{69E684EA-54A4-4957-93F3-B704B26A3E4C}"/>
    <cellStyle name="40 % - Akzent3 8 2 2_Nucléaire" xfId="11242" xr:uid="{805D548B-3206-4584-BEBE-19425BB1CE4A}"/>
    <cellStyle name="40 % - Akzent3 8 2 3" xfId="5583" xr:uid="{B94C4D0F-8B65-4229-9ECB-233FC5125FF6}"/>
    <cellStyle name="40 % - Akzent3 8 2 3 2" xfId="5584" xr:uid="{F9556F32-7AF9-430C-9F50-D1D384D1FE2A}"/>
    <cellStyle name="40 % - Akzent3 8 2 3 2 2" xfId="5585" xr:uid="{18ED1B10-FAB7-4B01-87CE-69A05B48C0B1}"/>
    <cellStyle name="40 % - Akzent3 8 2 3 2_Nucléaire" xfId="11246" xr:uid="{61682509-8F3C-44D5-8FC1-211BB963847E}"/>
    <cellStyle name="40 % - Akzent3 8 2 3 3" xfId="5586" xr:uid="{59D5DE96-4F12-442B-BC4F-18DEDD07EA14}"/>
    <cellStyle name="40 % - Akzent3 8 2 3_Nucléaire" xfId="11245" xr:uid="{C1420898-F3B6-4D6F-976D-09F537B09B3F}"/>
    <cellStyle name="40 % - Akzent3 8 2 4" xfId="5587" xr:uid="{FD945FB5-9CA2-423E-8F7C-629C66644ECB}"/>
    <cellStyle name="40 % - Akzent3 8 2 4 2" xfId="5588" xr:uid="{503F3946-5B50-45EB-8757-6A3717C61B24}"/>
    <cellStyle name="40 % - Akzent3 8 2 4_Nucléaire" xfId="11247" xr:uid="{52484E5C-514E-47E5-9752-6387E4B1C755}"/>
    <cellStyle name="40 % - Akzent3 8 2 5" xfId="5589" xr:uid="{4C11215B-5F26-45AF-BF97-175736E7596A}"/>
    <cellStyle name="40 % - Akzent3 8 2 6" xfId="5590" xr:uid="{C351ED24-7653-458B-98EC-81E960226707}"/>
    <cellStyle name="40 % - Akzent3 8 2 7" xfId="5591" xr:uid="{468FEFE3-AD5D-4E33-9603-9719BA8AB6A6}"/>
    <cellStyle name="40 % - Akzent3 8 2 7 2" xfId="5592" xr:uid="{18150215-7962-42C1-990E-DD2104390180}"/>
    <cellStyle name="40 % - Akzent3 8 2 7_Nucléaire" xfId="11248" xr:uid="{8522B148-EBF2-4B5A-A223-0712BF5F0BE6}"/>
    <cellStyle name="40 % - Akzent3 8 2_Nucléaire" xfId="11241" xr:uid="{89BA76BB-AB68-4AD5-92B5-0562C4C0256E}"/>
    <cellStyle name="40 % - Akzent3 8 3" xfId="5593" xr:uid="{EEB367C9-B771-422F-A387-95BEB7E5E3BA}"/>
    <cellStyle name="40 % - Akzent3 8 3 2" xfId="5594" xr:uid="{087D57ED-A553-4128-AFC4-10B6BC4C6102}"/>
    <cellStyle name="40 % - Akzent3 8 3 2 2" xfId="5595" xr:uid="{637603E6-CF2B-40B3-993D-70EEEBD16368}"/>
    <cellStyle name="40 % - Akzent3 8 3 2 2 2" xfId="5596" xr:uid="{6C004248-39BD-4DF8-B9F3-5F9393C86C95}"/>
    <cellStyle name="40 % - Akzent3 8 3 2 2 2 2" xfId="5597" xr:uid="{53B86C31-9578-4D7D-85D2-CAFFFB5DD285}"/>
    <cellStyle name="40 % - Akzent3 8 3 2 2 2 2 2" xfId="5598" xr:uid="{2172233E-2BE3-425D-9CCC-03E97787FB8B}"/>
    <cellStyle name="40 % - Akzent3 8 3 2 2 2 2 3" xfId="5599" xr:uid="{A0DBA55D-4D38-4C52-9085-B320CA81B9CF}"/>
    <cellStyle name="40 % - Akzent3 8 3 2 2 2 2 4" xfId="5600" xr:uid="{4ACE0F49-9C7B-4E6F-ADA6-710ED83AA020}"/>
    <cellStyle name="40 % - Akzent3 8 3 2 2 2 2_Nucléaire" xfId="11253" xr:uid="{7261E7EB-8D33-4501-BBCF-279695D638B2}"/>
    <cellStyle name="40 % - Akzent3 8 3 2 2 2 3" xfId="5601" xr:uid="{8398C081-7B45-449A-9092-72F6C154F1BD}"/>
    <cellStyle name="40 % - Akzent3 8 3 2 2 2 4" xfId="5602" xr:uid="{B9BD1060-6E90-4623-BEB8-5BCF56F2B809}"/>
    <cellStyle name="40 % - Akzent3 8 3 2 2 2 5" xfId="5603" xr:uid="{534492A1-B55D-431E-AAD0-ED3D2E1962D5}"/>
    <cellStyle name="40 % - Akzent3 8 3 2 2 2_Nucléaire" xfId="11252" xr:uid="{7986DD6D-2360-4372-8AA1-18973C531323}"/>
    <cellStyle name="40 % - Akzent3 8 3 2 2 3" xfId="5604" xr:uid="{992C955E-DE0E-48CE-94F1-3F3AD028B4DE}"/>
    <cellStyle name="40 % - Akzent3 8 3 2 2 3 2" xfId="5605" xr:uid="{78AF0C30-21E7-45D0-BEF9-1A1FCD0E55E7}"/>
    <cellStyle name="40 % - Akzent3 8 3 2 2 3 2 2" xfId="5606" xr:uid="{F98ADC1B-EE8A-4D03-8664-82BCDF60000C}"/>
    <cellStyle name="40 % - Akzent3 8 3 2 2 3 2 3" xfId="5607" xr:uid="{95E1E5BA-75F2-4A41-A9F0-AECA9A1F2696}"/>
    <cellStyle name="40 % - Akzent3 8 3 2 2 3 2 4" xfId="5608" xr:uid="{69B69241-E6D8-46DE-8FA5-17F7CD680184}"/>
    <cellStyle name="40 % - Akzent3 8 3 2 2 3 2_Nucléaire" xfId="11255" xr:uid="{03CE6C58-D8BB-4714-A9A3-6E64EA963633}"/>
    <cellStyle name="40 % - Akzent3 8 3 2 2 3 3" xfId="5609" xr:uid="{940C7D3F-6537-417C-ABAC-A80591F1B59C}"/>
    <cellStyle name="40 % - Akzent3 8 3 2 2 3 4" xfId="5610" xr:uid="{05CFDEBD-1A5A-4B18-958A-85E693E4C58A}"/>
    <cellStyle name="40 % - Akzent3 8 3 2 2 3 5" xfId="5611" xr:uid="{BA0A62DB-FE10-40BF-8389-B9E2F01E8EF6}"/>
    <cellStyle name="40 % - Akzent3 8 3 2 2 3_Nucléaire" xfId="11254" xr:uid="{5DEC05AF-BAD4-48B1-B56B-419A864A2747}"/>
    <cellStyle name="40 % - Akzent3 8 3 2 2 4" xfId="5612" xr:uid="{300CD427-F6B5-42C3-A807-31CCCD52C312}"/>
    <cellStyle name="40 % - Akzent3 8 3 2 2 4 2" xfId="5613" xr:uid="{D9E62167-1DBD-4A79-B9BE-8603BA59F79A}"/>
    <cellStyle name="40 % - Akzent3 8 3 2 2 4 3" xfId="5614" xr:uid="{B99AE6F4-9905-4BED-8C57-3AAEBF081DF6}"/>
    <cellStyle name="40 % - Akzent3 8 3 2 2 4 4" xfId="5615" xr:uid="{2BF3B69F-28C0-4D13-A147-5084F8198F7F}"/>
    <cellStyle name="40 % - Akzent3 8 3 2 2 4_Nucléaire" xfId="11256" xr:uid="{8DD0DC71-2296-4FCE-A021-62D3D395D5CF}"/>
    <cellStyle name="40 % - Akzent3 8 3 2 2 5" xfId="5616" xr:uid="{E2C234BF-3CF8-4284-99B0-DA2FFA756779}"/>
    <cellStyle name="40 % - Akzent3 8 3 2 2 6" xfId="5617" xr:uid="{C1CB1F0C-C923-461A-808F-22BE0C36D347}"/>
    <cellStyle name="40 % - Akzent3 8 3 2 2 7" xfId="5618" xr:uid="{040B0CBD-7A5D-43A4-8671-D245149676CA}"/>
    <cellStyle name="40 % - Akzent3 8 3 2 2_Nucléaire" xfId="11251" xr:uid="{B0123785-DF9B-4F1B-9F97-49A16CF917B4}"/>
    <cellStyle name="40 % - Akzent3 8 3 2 3" xfId="5619" xr:uid="{4B165A50-B44B-4142-9099-B03306C06B3E}"/>
    <cellStyle name="40 % - Akzent3 8 3 2 3 2" xfId="5620" xr:uid="{0D91F1B4-F828-460C-A8BC-A1D2DDD7238C}"/>
    <cellStyle name="40 % - Akzent3 8 3 2 3 2 2" xfId="5621" xr:uid="{7B5A554F-6E98-48AD-A971-82DC35447094}"/>
    <cellStyle name="40 % - Akzent3 8 3 2 3 2 3" xfId="5622" xr:uid="{521BC285-48C0-482B-BFEF-BA6762F7C72C}"/>
    <cellStyle name="40 % - Akzent3 8 3 2 3 2 4" xfId="5623" xr:uid="{AF813C95-1ACC-4361-89A9-02CBAE562A9F}"/>
    <cellStyle name="40 % - Akzent3 8 3 2 3 2_Nucléaire" xfId="11258" xr:uid="{A357E095-7D0F-4FA8-81B5-10697DCB417C}"/>
    <cellStyle name="40 % - Akzent3 8 3 2 3 3" xfId="5624" xr:uid="{859E0EF9-D046-4C6E-92CB-1B7898BB9686}"/>
    <cellStyle name="40 % - Akzent3 8 3 2 3 4" xfId="5625" xr:uid="{16D4A211-EECA-4A97-B338-5A987A2CE361}"/>
    <cellStyle name="40 % - Akzent3 8 3 2 3 5" xfId="5626" xr:uid="{F71181C7-4764-4A24-8BE6-4A14D05A60BB}"/>
    <cellStyle name="40 % - Akzent3 8 3 2 3_Nucléaire" xfId="11257" xr:uid="{CB539D81-9489-4901-9516-F5741725A833}"/>
    <cellStyle name="40 % - Akzent3 8 3 2 4" xfId="5627" xr:uid="{FC20074B-1969-441D-8542-748A7DC46918}"/>
    <cellStyle name="40 % - Akzent3 8 3 2 4 2" xfId="5628" xr:uid="{DEB11AC2-EBEA-4DF9-AE76-1991670342FD}"/>
    <cellStyle name="40 % - Akzent3 8 3 2 4 2 2" xfId="5629" xr:uid="{E04ECC27-0A52-48A5-8341-7630F768C85C}"/>
    <cellStyle name="40 % - Akzent3 8 3 2 4 2 3" xfId="5630" xr:uid="{6DD29E45-5057-498F-B66F-44621BB1270F}"/>
    <cellStyle name="40 % - Akzent3 8 3 2 4 2 4" xfId="5631" xr:uid="{C8366B0F-9F3E-4356-B5DD-7B54F9D23A3C}"/>
    <cellStyle name="40 % - Akzent3 8 3 2 4 2_Nucléaire" xfId="11260" xr:uid="{07769763-D921-48E0-A46F-8437F14D2D04}"/>
    <cellStyle name="40 % - Akzent3 8 3 2 4 3" xfId="5632" xr:uid="{5F9CD0FD-EDF5-4456-A0B5-56B5C5BC349D}"/>
    <cellStyle name="40 % - Akzent3 8 3 2 4 4" xfId="5633" xr:uid="{92A63E28-3EF8-4664-829C-7E8E761AA1F5}"/>
    <cellStyle name="40 % - Akzent3 8 3 2 4 5" xfId="5634" xr:uid="{5FDF4919-7E2B-418F-B06A-5A2F87E9F71C}"/>
    <cellStyle name="40 % - Akzent3 8 3 2 4_Nucléaire" xfId="11259" xr:uid="{FC010F2E-B204-4C7F-A756-9DCB8232ECB1}"/>
    <cellStyle name="40 % - Akzent3 8 3 2 5" xfId="5635" xr:uid="{3E791EBB-4054-4E8A-8259-9BE7E1D84CB3}"/>
    <cellStyle name="40 % - Akzent3 8 3 2 5 2" xfId="5636" xr:uid="{4676A6B7-C4CC-481C-B796-533586330343}"/>
    <cellStyle name="40 % - Akzent3 8 3 2 5 3" xfId="5637" xr:uid="{B51C1128-594E-4C19-B1D2-3D7C28D7C862}"/>
    <cellStyle name="40 % - Akzent3 8 3 2 5 4" xfId="5638" xr:uid="{F40E30FC-54E0-4E7E-BCF7-F5D69A047BEA}"/>
    <cellStyle name="40 % - Akzent3 8 3 2 5_Nucléaire" xfId="11261" xr:uid="{6850C6A4-CDA4-4674-A526-4A150F9AC8CC}"/>
    <cellStyle name="40 % - Akzent3 8 3 2 6" xfId="5639" xr:uid="{C6CC4C9E-67B4-406F-8638-3AAE00DF095F}"/>
    <cellStyle name="40 % - Akzent3 8 3 2 7" xfId="5640" xr:uid="{D8E70D9B-9DF2-412F-8C43-85F7C8DF4CC7}"/>
    <cellStyle name="40 % - Akzent3 8 3 2 8" xfId="5641" xr:uid="{F03E5A32-8564-4671-9E4C-297A54755756}"/>
    <cellStyle name="40 % - Akzent3 8 3 2_Nucléaire" xfId="11250" xr:uid="{D5810B23-D1D0-4C26-A217-7AFEE8181AD1}"/>
    <cellStyle name="40 % - Akzent3 8 3 3" xfId="5642" xr:uid="{F0623708-481B-45A6-BA10-CDE3FC840536}"/>
    <cellStyle name="40 % - Akzent3 8 3 3 2" xfId="5643" xr:uid="{6A99BF5C-67E5-4636-AD2B-444F848F4F31}"/>
    <cellStyle name="40 % - Akzent3 8 3 3 2 2" xfId="5644" xr:uid="{28FE1149-2844-453B-B352-EDD61A339FB0}"/>
    <cellStyle name="40 % - Akzent3 8 3 3 2 2 2" xfId="5645" xr:uid="{A682C971-1EE4-47F5-A491-0180A124CBFD}"/>
    <cellStyle name="40 % - Akzent3 8 3 3 2 2 3" xfId="5646" xr:uid="{028235D9-C9A7-4E28-B5E7-28055054C2A9}"/>
    <cellStyle name="40 % - Akzent3 8 3 3 2 2 4" xfId="5647" xr:uid="{CB2908DF-D6BE-477A-8E2E-C2207E1EBEB3}"/>
    <cellStyle name="40 % - Akzent3 8 3 3 2 2_Nucléaire" xfId="11264" xr:uid="{018929AD-2133-4EAD-A59C-865355D33084}"/>
    <cellStyle name="40 % - Akzent3 8 3 3 2 3" xfId="5648" xr:uid="{42CE9DC4-D745-4547-B4E7-C2E5B23214DD}"/>
    <cellStyle name="40 % - Akzent3 8 3 3 2 4" xfId="5649" xr:uid="{EAAAFE8F-5F1B-4BCC-A5A9-CCF2783D9149}"/>
    <cellStyle name="40 % - Akzent3 8 3 3 2 5" xfId="5650" xr:uid="{3256B00C-3425-4A49-AF71-8D6C1E85A39E}"/>
    <cellStyle name="40 % - Akzent3 8 3 3 2_Nucléaire" xfId="11263" xr:uid="{FD5DF917-BA95-4266-9A3A-3A92B52E510F}"/>
    <cellStyle name="40 % - Akzent3 8 3 3 3" xfId="5651" xr:uid="{0ED83A13-48A5-4265-B0AE-E31A23B485D8}"/>
    <cellStyle name="40 % - Akzent3 8 3 3 3 2" xfId="5652" xr:uid="{B4FF97EB-F90F-43BB-85C8-9C0968B6DF0F}"/>
    <cellStyle name="40 % - Akzent3 8 3 3 3 2 2" xfId="5653" xr:uid="{8D747DA0-18E0-420D-A7D7-7FE3FD5B86F4}"/>
    <cellStyle name="40 % - Akzent3 8 3 3 3 2 3" xfId="5654" xr:uid="{32959C57-D19A-45AD-9AFB-9B1CBB21575C}"/>
    <cellStyle name="40 % - Akzent3 8 3 3 3 2 4" xfId="5655" xr:uid="{006B8546-BED7-4016-AFC4-66FECC825567}"/>
    <cellStyle name="40 % - Akzent3 8 3 3 3 2_Nucléaire" xfId="11266" xr:uid="{0175DFB0-9D05-4D42-9DF0-9A895206D36F}"/>
    <cellStyle name="40 % - Akzent3 8 3 3 3 3" xfId="5656" xr:uid="{662BB6CC-B181-4096-9DE9-E7F8C20FCAFE}"/>
    <cellStyle name="40 % - Akzent3 8 3 3 3 4" xfId="5657" xr:uid="{E06B2FDC-1F60-4EA1-B0FA-79B18B16B2A0}"/>
    <cellStyle name="40 % - Akzent3 8 3 3 3 5" xfId="5658" xr:uid="{780D60F2-07B0-406E-9113-28B61731D965}"/>
    <cellStyle name="40 % - Akzent3 8 3 3 3_Nucléaire" xfId="11265" xr:uid="{FF6C7730-E48E-41C5-9F47-043060E6B80A}"/>
    <cellStyle name="40 % - Akzent3 8 3 3 4" xfId="5659" xr:uid="{9E411016-A58B-4374-BB71-370AA4BF6131}"/>
    <cellStyle name="40 % - Akzent3 8 3 3 4 2" xfId="5660" xr:uid="{089EFC56-74BB-4F1F-8176-B97A1B10CF55}"/>
    <cellStyle name="40 % - Akzent3 8 3 3 4 3" xfId="5661" xr:uid="{5659807F-6D78-4459-9CE4-D24F3B24CA31}"/>
    <cellStyle name="40 % - Akzent3 8 3 3 4 4" xfId="5662" xr:uid="{CE9B662B-AD21-4FC5-888E-AF8737CAD00B}"/>
    <cellStyle name="40 % - Akzent3 8 3 3 4_Nucléaire" xfId="11267" xr:uid="{FB3659AF-8CA4-40D9-8279-52F069B0AA87}"/>
    <cellStyle name="40 % - Akzent3 8 3 3 5" xfId="5663" xr:uid="{49B02CE4-7D7F-4BE5-A4A6-C4FD4C00E19C}"/>
    <cellStyle name="40 % - Akzent3 8 3 3 6" xfId="5664" xr:uid="{6A5F1F51-FF9C-4026-8B03-864248CE4A7B}"/>
    <cellStyle name="40 % - Akzent3 8 3 3 7" xfId="5665" xr:uid="{966374C9-A372-4A59-8AE7-486FA7F39F62}"/>
    <cellStyle name="40 % - Akzent3 8 3 3_Nucléaire" xfId="11262" xr:uid="{B1E03692-C595-4212-9845-B74663A57BE0}"/>
    <cellStyle name="40 % - Akzent3 8 3 4" xfId="5666" xr:uid="{58B966D4-C9EA-4259-AA98-0947C4561F9B}"/>
    <cellStyle name="40 % - Akzent3 8 3 4 2" xfId="5667" xr:uid="{236721D2-25F9-4FE8-BDBA-73F3AFF006E1}"/>
    <cellStyle name="40 % - Akzent3 8 3 4 2 2" xfId="5668" xr:uid="{D14A12ED-E35F-4C28-887B-25D5F8BCC64B}"/>
    <cellStyle name="40 % - Akzent3 8 3 4 2 3" xfId="5669" xr:uid="{19A99757-A817-40BC-BDE7-E5C5E12E7BA0}"/>
    <cellStyle name="40 % - Akzent3 8 3 4 2 4" xfId="5670" xr:uid="{E928D7B9-6862-4BAF-8BDE-901546753E8C}"/>
    <cellStyle name="40 % - Akzent3 8 3 4 2_Nucléaire" xfId="11269" xr:uid="{9D966D30-9042-4463-BB29-7FBA2E7BA66A}"/>
    <cellStyle name="40 % - Akzent3 8 3 4 3" xfId="5671" xr:uid="{47FC7740-C9FD-4B71-92E4-923269BBCCA5}"/>
    <cellStyle name="40 % - Akzent3 8 3 4 4" xfId="5672" xr:uid="{4215655A-CB3A-45F9-AD61-03F28A680C3B}"/>
    <cellStyle name="40 % - Akzent3 8 3 4 5" xfId="5673" xr:uid="{1F913D91-28F3-4758-B1DB-4D921C8E2B58}"/>
    <cellStyle name="40 % - Akzent3 8 3 4_Nucléaire" xfId="11268" xr:uid="{03386BAB-E4E4-428F-8AC2-802E506FF71A}"/>
    <cellStyle name="40 % - Akzent3 8 3 5" xfId="5674" xr:uid="{B66E4359-766E-479D-AE0B-8BE25AF1F620}"/>
    <cellStyle name="40 % - Akzent3 8 3 5 2" xfId="5675" xr:uid="{CCCF7980-DB00-444F-87A4-F70B436507C2}"/>
    <cellStyle name="40 % - Akzent3 8 3 5 2 2" xfId="5676" xr:uid="{93D5BA80-EB70-4AFE-9930-CF706D7672B6}"/>
    <cellStyle name="40 % - Akzent3 8 3 5 2 3" xfId="5677" xr:uid="{D241D45D-F415-49EA-8D0E-E2DDE30F23BD}"/>
    <cellStyle name="40 % - Akzent3 8 3 5 2 4" xfId="5678" xr:uid="{7C5B229E-D208-4B69-B5BD-5149BD9B4193}"/>
    <cellStyle name="40 % - Akzent3 8 3 5 2_Nucléaire" xfId="11271" xr:uid="{E02006D3-6FEB-4295-848D-833B0502610F}"/>
    <cellStyle name="40 % - Akzent3 8 3 5 3" xfId="5679" xr:uid="{9D37FF03-1382-4204-8F2C-1CB711018A73}"/>
    <cellStyle name="40 % - Akzent3 8 3 5 4" xfId="5680" xr:uid="{65182D48-3C10-4075-9BAC-944301B0B57C}"/>
    <cellStyle name="40 % - Akzent3 8 3 5 5" xfId="5681" xr:uid="{2CB56EBA-2206-4EDE-BA3A-4E761913D4E1}"/>
    <cellStyle name="40 % - Akzent3 8 3 5_Nucléaire" xfId="11270" xr:uid="{3AC94D05-6A0E-481E-9FD6-2B930F37C5FA}"/>
    <cellStyle name="40 % - Akzent3 8 3 6" xfId="5682" xr:uid="{A5230071-3F4A-4C3E-B9AF-20FD3E5A8232}"/>
    <cellStyle name="40 % - Akzent3 8 3 6 2" xfId="5683" xr:uid="{33C1198D-4D89-4E73-894B-6E35A68382A2}"/>
    <cellStyle name="40 % - Akzent3 8 3 6 3" xfId="5684" xr:uid="{EEDB8456-DB17-4B64-9396-87A3990B0FFE}"/>
    <cellStyle name="40 % - Akzent3 8 3 6 4" xfId="5685" xr:uid="{064F0A18-C9DC-486B-88CF-7BE0583C197E}"/>
    <cellStyle name="40 % - Akzent3 8 3 6_Nucléaire" xfId="11272" xr:uid="{38BCFFA6-8B0A-4DEE-9FBF-C2D3A6243925}"/>
    <cellStyle name="40 % - Akzent3 8 3 7" xfId="5686" xr:uid="{F4FCB0DB-D8F4-4868-B6C0-484BC2920B31}"/>
    <cellStyle name="40 % - Akzent3 8 3 8" xfId="5687" xr:uid="{EE61FCBE-ACD5-40EB-A831-141A3024E594}"/>
    <cellStyle name="40 % - Akzent3 8 3 9" xfId="5688" xr:uid="{044D55AD-A627-42BB-A167-D5EC56E4B719}"/>
    <cellStyle name="40 % - Akzent3 8 3_Nucléaire" xfId="11249" xr:uid="{9ECD387E-7041-438F-BB87-C863FEDAA31A}"/>
    <cellStyle name="40 % - Akzent3 8 4" xfId="5689" xr:uid="{9CB8F46D-4A84-447E-98CE-55CCB45F1EF4}"/>
    <cellStyle name="40 % - Akzent3 8 4 2" xfId="5690" xr:uid="{7579CBFD-E021-4087-8C41-07E1EF516D19}"/>
    <cellStyle name="40 % - Akzent3 8 4 2 2" xfId="5691" xr:uid="{C9E58C5B-0776-4EEF-B02C-30BA5AADE641}"/>
    <cellStyle name="40 % - Akzent3 8 4 2_Nucléaire" xfId="11274" xr:uid="{9A699EA2-20AA-4B9B-AA4A-F8F208067EBA}"/>
    <cellStyle name="40 % - Akzent3 8 4 3" xfId="5692" xr:uid="{79F97F0A-B727-4269-B8D9-765393E4B59F}"/>
    <cellStyle name="40 % - Akzent3 8 4_Nucléaire" xfId="11273" xr:uid="{B39E9840-4294-4C4E-81AA-DF25ABFA381A}"/>
    <cellStyle name="40 % - Akzent3 8 5" xfId="5693" xr:uid="{932E5F93-719B-47CA-8732-20759D3F345C}"/>
    <cellStyle name="40 % - Akzent3 8 5 2" xfId="5694" xr:uid="{16DCBED6-8EC7-4CCE-AF97-C1CCAE82D0FA}"/>
    <cellStyle name="40 % - Akzent3 8 5 2 2" xfId="5695" xr:uid="{C6063270-40AA-41CB-B936-B84E55577AFB}"/>
    <cellStyle name="40 % - Akzent3 8 5 2_Nucléaire" xfId="11276" xr:uid="{BB9877E4-BC52-4E26-A23F-F769B0BF9B5E}"/>
    <cellStyle name="40 % - Akzent3 8 5 3" xfId="5696" xr:uid="{C3590D84-EA82-442E-B0A2-A40161BF876C}"/>
    <cellStyle name="40 % - Akzent3 8 5_Nucléaire" xfId="11275" xr:uid="{BB20D96D-A2D2-4D4A-8D4D-75A0A069F1A4}"/>
    <cellStyle name="40 % - Akzent3 8 6" xfId="5697" xr:uid="{27407449-8260-49E5-BACF-2C0FAF01D133}"/>
    <cellStyle name="40 % - Akzent3 8 6 2" xfId="5698" xr:uid="{F51CF0B3-3D76-4B41-BFEC-873B7791594D}"/>
    <cellStyle name="40 % - Akzent3 8 6_Nucléaire" xfId="11277" xr:uid="{D1AC31B0-0A2C-4829-A4C3-AEA127EC3B7D}"/>
    <cellStyle name="40 % - Akzent3 8 7" xfId="5699" xr:uid="{50C05A9B-86B6-415F-9D75-EEF3C16C5170}"/>
    <cellStyle name="40 % - Akzent3 8 8" xfId="5700" xr:uid="{60E908F5-CEB3-40F4-9FE5-EE3BD8C3B8E7}"/>
    <cellStyle name="40 % - Akzent3 8_Nucléaire" xfId="11240" xr:uid="{DA84393D-DBBD-460E-A896-B08CF0FFD595}"/>
    <cellStyle name="40 % - Akzent3 9" xfId="5701" xr:uid="{643F0B1B-6026-4177-912C-5282148DA9F8}"/>
    <cellStyle name="40 % - Akzent3 9 2" xfId="5702" xr:uid="{5CE910AF-CC95-47A1-9BDC-A8180D6B4C90}"/>
    <cellStyle name="40 % - Akzent3 9 2 2" xfId="5703" xr:uid="{D2A526F1-260D-420A-A30B-1940FC3686D0}"/>
    <cellStyle name="40 % - Akzent3 9 2 2 2" xfId="5704" xr:uid="{4831BEC6-B012-4484-9E04-0A2EAF62E5F3}"/>
    <cellStyle name="40 % - Akzent3 9 2 2_Nucléaire" xfId="11280" xr:uid="{32365BD3-39BD-4406-82D3-CB1E258786A2}"/>
    <cellStyle name="40 % - Akzent3 9 2 3" xfId="5705" xr:uid="{84660588-09FE-4318-A3BD-67262C5D0F0E}"/>
    <cellStyle name="40 % - Akzent3 9 2_Nucléaire" xfId="11279" xr:uid="{5A0E2F33-85FA-4044-9E97-0B5B3E0CCE3F}"/>
    <cellStyle name="40 % - Akzent3 9 3" xfId="5706" xr:uid="{80F366BE-023D-450F-815B-DA157B04004A}"/>
    <cellStyle name="40 % - Akzent3 9 3 2" xfId="5707" xr:uid="{B7A8B96C-1ECC-4A70-B787-B2404D6CF69B}"/>
    <cellStyle name="40 % - Akzent3 9 3 2 2" xfId="5708" xr:uid="{CF7142F6-9876-499B-803F-577C28862A61}"/>
    <cellStyle name="40 % - Akzent3 9 3 2_Nucléaire" xfId="11282" xr:uid="{408E4D41-16B0-4AB7-AADA-213903C50DFF}"/>
    <cellStyle name="40 % - Akzent3 9 3 3" xfId="5709" xr:uid="{B0AD0855-31F3-4CE0-B3A2-8DC347635848}"/>
    <cellStyle name="40 % - Akzent3 9 3_Nucléaire" xfId="11281" xr:uid="{9E8EE3A7-9934-4981-9815-A1A0A8EDCE6C}"/>
    <cellStyle name="40 % - Akzent3 9 4" xfId="5710" xr:uid="{0574417B-3036-4041-94D2-9F589997C7F3}"/>
    <cellStyle name="40 % - Akzent3 9 4 2" xfId="5711" xr:uid="{9313EB32-209E-43CD-B5D2-E97EBA561461}"/>
    <cellStyle name="40 % - Akzent3 9 4_Nucléaire" xfId="11283" xr:uid="{668EDB1A-969B-47E1-9186-266496D3C635}"/>
    <cellStyle name="40 % - Akzent3 9 5" xfId="5712" xr:uid="{40DF9C5D-F44D-484C-9C52-DF060381318E}"/>
    <cellStyle name="40 % - Akzent3 9 6" xfId="5713" xr:uid="{D3266A3A-8BC0-4AB7-91D0-0EFD03173933}"/>
    <cellStyle name="40 % - Akzent3 9 7" xfId="5714" xr:uid="{71194BB4-237C-44B6-AADA-9DF7CA3C4BDE}"/>
    <cellStyle name="40 % - Akzent3 9_Nucléaire" xfId="11278" xr:uid="{D2539D7A-B121-4F8E-BB5E-BBF79711A3E1}"/>
    <cellStyle name="40 % - Akzent3_Nucléaire" xfId="11130" xr:uid="{C2BD8021-0B9A-4194-A987-0DD462E0C732}"/>
    <cellStyle name="40 % - Akzent4" xfId="1521" xr:uid="{B608F5DD-CD73-420F-83B1-5E0B083501F4}"/>
    <cellStyle name="40 % - Akzent4 10" xfId="5716" xr:uid="{F24220B5-2BC6-4DD7-A9BC-47D8C2F7D6A7}"/>
    <cellStyle name="40 % - Akzent4 10 2" xfId="5717" xr:uid="{196112D1-3B0B-4092-8E06-5DB300F69C92}"/>
    <cellStyle name="40 % - Akzent4 10 3" xfId="5718" xr:uid="{766D7355-40B5-4816-9B0A-0972FBD47634}"/>
    <cellStyle name="40 % - Akzent4 10 3 2" xfId="5719" xr:uid="{DF4E93CF-E228-4D23-A96B-2C9829BBAD9A}"/>
    <cellStyle name="40 % - Akzent4 10 3_Nucléaire" xfId="11286" xr:uid="{A5EE0DEF-30A6-4284-A555-69048C7C00CA}"/>
    <cellStyle name="40 % - Akzent4 10_Nucléaire" xfId="11285" xr:uid="{E073F78A-1F84-466C-B230-8F3FB25C9156}"/>
    <cellStyle name="40 % - Akzent4 11" xfId="5720" xr:uid="{5514A188-91C6-46A7-9722-1A44AA66EB48}"/>
    <cellStyle name="40 % - Akzent4 11 2" xfId="5721" xr:uid="{2F3842A4-E104-47FB-97D5-6AE042A2B7C1}"/>
    <cellStyle name="40 % - Akzent4 11 2 2" xfId="5722" xr:uid="{EE3FEF6E-1780-4824-B80F-565E0A3DC4FA}"/>
    <cellStyle name="40 % - Akzent4 11 2_Nucléaire" xfId="11288" xr:uid="{0B9FDD25-ECB3-4A14-8733-7856B4405465}"/>
    <cellStyle name="40 % - Akzent4 11 3" xfId="5723" xr:uid="{0A82D3DE-AA9A-4913-9395-1132211C6347}"/>
    <cellStyle name="40 % - Akzent4 11_Nucléaire" xfId="11287" xr:uid="{0B106268-F227-4377-A5DC-F2C245F5CD9D}"/>
    <cellStyle name="40 % - Akzent4 12" xfId="5724" xr:uid="{9F98A85C-DD43-491C-802F-1D8566E0908A}"/>
    <cellStyle name="40 % - Akzent4 12 2" xfId="5725" xr:uid="{174680BE-C1D8-4ABD-B172-1F29775295E4}"/>
    <cellStyle name="40 % - Akzent4 12 2 2" xfId="5726" xr:uid="{BC43BC8F-BF5D-4BAB-9BF9-1F09F65DB07D}"/>
    <cellStyle name="40 % - Akzent4 12 2_Nucléaire" xfId="11290" xr:uid="{9C4EBDFD-168D-4B87-98B9-7035F2C6DBCB}"/>
    <cellStyle name="40 % - Akzent4 12 3" xfId="5727" xr:uid="{D67CBF97-F2CE-4031-A80A-FBF3E17C4B30}"/>
    <cellStyle name="40 % - Akzent4 12_Nucléaire" xfId="11289" xr:uid="{4FB79043-765E-4D65-882A-466394CEE81F}"/>
    <cellStyle name="40 % - Akzent4 13" xfId="5728" xr:uid="{B0898B34-486D-47F8-ABCC-C16C35F8720E}"/>
    <cellStyle name="40 % - Akzent4 13 2" xfId="5729" xr:uid="{A93EDD9A-589D-445C-A92F-BE2ED5FDFF11}"/>
    <cellStyle name="40 % - Akzent4 13_Nucléaire" xfId="11291" xr:uid="{AB0A50A6-E41E-48C5-A862-4E6FAF93B9D5}"/>
    <cellStyle name="40 % - Akzent4 14" xfId="5730" xr:uid="{6467E404-62EA-40F6-8868-1EE332CBF2A0}"/>
    <cellStyle name="40 % - Akzent4 14 2" xfId="5731" xr:uid="{5621B454-2306-434D-A603-5076D74FCB96}"/>
    <cellStyle name="40 % - Akzent4 14_Nucléaire" xfId="11292" xr:uid="{256C282D-2467-4376-A947-C7273682A675}"/>
    <cellStyle name="40 % - Akzent4 15" xfId="5732" xr:uid="{57AD7D5C-8817-4994-A05E-977A14298868}"/>
    <cellStyle name="40 % - Akzent4 16" xfId="5733" xr:uid="{CAA51EBB-0ED2-4E17-8F9B-AB5E4FE01203}"/>
    <cellStyle name="40 % - Akzent4 17" xfId="5715" xr:uid="{640C1183-1FC3-4039-9F2B-966B3AB8FFA4}"/>
    <cellStyle name="40 % - Akzent4 2" xfId="880" xr:uid="{7B40CAE2-8F1E-4EAF-B53E-90815B4E3FDA}"/>
    <cellStyle name="40 % - Akzent4 2 2" xfId="5735" xr:uid="{47292914-5F5A-499F-BCBC-7AB40CB7ADBD}"/>
    <cellStyle name="40 % - Akzent4 2 3" xfId="5734" xr:uid="{5D758C12-2ED0-4A2F-92F1-2930627D7CA9}"/>
    <cellStyle name="40 % - Akzent4 2_Nucléaire" xfId="11293" xr:uid="{B3B05AF3-022B-4253-A281-18F1D997862B}"/>
    <cellStyle name="40 % - Akzent4 3" xfId="5736" xr:uid="{6B196E1F-202F-40BF-B68F-5143E8D56555}"/>
    <cellStyle name="40 % - Akzent4 3 2" xfId="5737" xr:uid="{82CF1354-7AEB-4CB4-A9E6-18242C12EF91}"/>
    <cellStyle name="40 % - Akzent4 3_Nucléaire" xfId="11294" xr:uid="{B2A8DBFA-6FA1-4D89-9B4F-4E4ACB43BE83}"/>
    <cellStyle name="40 % - Akzent4 4" xfId="5738" xr:uid="{EA89B870-9004-4C48-AD76-680C960D5C9F}"/>
    <cellStyle name="40 % - Akzent4 5" xfId="5739" xr:uid="{54F3DED1-872E-42BD-B8A2-3DB7F52B150C}"/>
    <cellStyle name="40 % - Akzent4 5 2" xfId="5740" xr:uid="{0F78A3F4-D4BB-4009-A8C0-48752BC0AEF7}"/>
    <cellStyle name="40 % - Akzent4 5 2 2" xfId="5741" xr:uid="{5DE64690-28BE-4E18-8DDB-CD6C38D639F4}"/>
    <cellStyle name="40 % - Akzent4 5 2 2 2" xfId="5742" xr:uid="{7D9A222F-BE6F-4869-9467-B5A8EFDA60E4}"/>
    <cellStyle name="40 % - Akzent4 5 2 2 2 2" xfId="5743" xr:uid="{485FD9FA-1C0B-4899-9023-9CF619B2BCCF}"/>
    <cellStyle name="40 % - Akzent4 5 2 2 2 2 2" xfId="5744" xr:uid="{D5C10866-4B0D-4BB1-BB96-6106A7890AFA}"/>
    <cellStyle name="40 % - Akzent4 5 2 2 2 2_Nucléaire" xfId="11299" xr:uid="{6A3B2337-E83A-4BCE-ADD5-13FD6619D20C}"/>
    <cellStyle name="40 % - Akzent4 5 2 2 2 3" xfId="5745" xr:uid="{2857050E-7D6C-480F-9334-EC60503C179E}"/>
    <cellStyle name="40 % - Akzent4 5 2 2 2_Nucléaire" xfId="11298" xr:uid="{9682A23B-DBB4-4246-B39E-F9BB966500AE}"/>
    <cellStyle name="40 % - Akzent4 5 2 2 3" xfId="5746" xr:uid="{ECFEA052-39B7-42FB-A293-B5CBF4FE5887}"/>
    <cellStyle name="40 % - Akzent4 5 2 2 3 2" xfId="5747" xr:uid="{66B8EDE9-3603-4A8E-823D-DEA13A528549}"/>
    <cellStyle name="40 % - Akzent4 5 2 2 3 2 2" xfId="5748" xr:uid="{728CBF90-2365-4036-970B-3634C91D079B}"/>
    <cellStyle name="40 % - Akzent4 5 2 2 3 2_Nucléaire" xfId="11301" xr:uid="{997D8654-C8CC-4344-9694-466043CB322E}"/>
    <cellStyle name="40 % - Akzent4 5 2 2 3 3" xfId="5749" xr:uid="{0F96EAF6-00D4-4C73-AFEA-FF1EB7F87A64}"/>
    <cellStyle name="40 % - Akzent4 5 2 2 3_Nucléaire" xfId="11300" xr:uid="{48C97641-AE0D-4A56-9F58-10C86AA1140D}"/>
    <cellStyle name="40 % - Akzent4 5 2 2 4" xfId="5750" xr:uid="{8CFBAEFD-8216-4B5C-939C-7D5D24F4E3AC}"/>
    <cellStyle name="40 % - Akzent4 5 2 2 4 2" xfId="5751" xr:uid="{8711AB8F-07A6-4C3D-AC88-EBE097F4D167}"/>
    <cellStyle name="40 % - Akzent4 5 2 2 4_Nucléaire" xfId="11302" xr:uid="{87B4934E-33AB-475F-862A-933A70FA7A21}"/>
    <cellStyle name="40 % - Akzent4 5 2 2 5" xfId="5752" xr:uid="{E63A43FF-06FE-4051-9C19-6B95585EABAC}"/>
    <cellStyle name="40 % - Akzent4 5 2 2_Nucléaire" xfId="11297" xr:uid="{4874F6A1-2902-4D8F-8848-C4B6CDE5424C}"/>
    <cellStyle name="40 % - Akzent4 5 2 3" xfId="5753" xr:uid="{00868081-45D3-4179-9D02-7AD9AE12B484}"/>
    <cellStyle name="40 % - Akzent4 5 2 3 2" xfId="5754" xr:uid="{77E431E1-584B-4960-830C-6B2435A64700}"/>
    <cellStyle name="40 % - Akzent4 5 2 3 2 2" xfId="5755" xr:uid="{73D6EDE0-99EE-4FAC-80FD-BC9A96B4A35A}"/>
    <cellStyle name="40 % - Akzent4 5 2 3 2_Nucléaire" xfId="11304" xr:uid="{6D88AFD3-AAF6-4BBD-9D26-7E487EB1D7D3}"/>
    <cellStyle name="40 % - Akzent4 5 2 3 3" xfId="5756" xr:uid="{52A0FF58-0902-457C-807A-D669B4FC99E2}"/>
    <cellStyle name="40 % - Akzent4 5 2 3_Nucléaire" xfId="11303" xr:uid="{29AC048E-D82C-4810-A990-56ADCAA07AEC}"/>
    <cellStyle name="40 % - Akzent4 5 2 4" xfId="5757" xr:uid="{BC7A0511-B59D-45A5-B97B-CB5EBB91B896}"/>
    <cellStyle name="40 % - Akzent4 5 2 4 2" xfId="5758" xr:uid="{9F17FB0C-7300-4E33-A7D1-A81C1F2E56BF}"/>
    <cellStyle name="40 % - Akzent4 5 2 4 2 2" xfId="5759" xr:uid="{55C88467-C7D7-4A78-82F0-097C0D64B462}"/>
    <cellStyle name="40 % - Akzent4 5 2 4 2_Nucléaire" xfId="11306" xr:uid="{5C6E77B1-909B-484B-9F76-D0E1359A3BF4}"/>
    <cellStyle name="40 % - Akzent4 5 2 4 3" xfId="5760" xr:uid="{6C156CDF-4419-4D91-AC05-E723F3807D76}"/>
    <cellStyle name="40 % - Akzent4 5 2 4_Nucléaire" xfId="11305" xr:uid="{A680DDE7-CF19-493B-AD4E-3C9FAF1DC860}"/>
    <cellStyle name="40 % - Akzent4 5 2 5" xfId="5761" xr:uid="{B98E795B-6C17-4761-A5AD-22A2D379EFA7}"/>
    <cellStyle name="40 % - Akzent4 5 2 5 2" xfId="5762" xr:uid="{0E22A7BD-14AA-4533-8F7D-FF4BD6FA671A}"/>
    <cellStyle name="40 % - Akzent4 5 2 5_Nucléaire" xfId="11307" xr:uid="{BF32A9A1-868F-4FF8-9E09-16E7A81501F8}"/>
    <cellStyle name="40 % - Akzent4 5 2 6" xfId="5763" xr:uid="{E018B665-1FBA-4F04-9E3A-CB7D54A7A073}"/>
    <cellStyle name="40 % - Akzent4 5 2_Nucléaire" xfId="11296" xr:uid="{C8006131-8737-455B-AC48-9E8F908AD81F}"/>
    <cellStyle name="40 % - Akzent4 5 3" xfId="5764" xr:uid="{E69520CA-7298-4F1B-9F41-065B4B6A726C}"/>
    <cellStyle name="40 % - Akzent4 5 3 2" xfId="5765" xr:uid="{BBCA8DE1-5F97-4D9A-B048-651FC69440F8}"/>
    <cellStyle name="40 % - Akzent4 5 3 2 2" xfId="5766" xr:uid="{F757CBFA-0ABC-486F-BD93-25758C1E6274}"/>
    <cellStyle name="40 % - Akzent4 5 3 2 2 2" xfId="5767" xr:uid="{89CBDD04-8216-4C75-869E-F72146125521}"/>
    <cellStyle name="40 % - Akzent4 5 3 2 2_Nucléaire" xfId="11310" xr:uid="{7845DF9F-7EB7-41E5-B212-FBE59622460F}"/>
    <cellStyle name="40 % - Akzent4 5 3 2 3" xfId="5768" xr:uid="{A57EDEEC-67B4-4027-A9DE-82D35B466BFF}"/>
    <cellStyle name="40 % - Akzent4 5 3 2_Nucléaire" xfId="11309" xr:uid="{6E8F1192-508E-46CE-BDA7-F51570340691}"/>
    <cellStyle name="40 % - Akzent4 5 3 3" xfId="5769" xr:uid="{43D3B02D-162D-43AE-B199-07EF1C819F02}"/>
    <cellStyle name="40 % - Akzent4 5 3 3 2" xfId="5770" xr:uid="{06182DD1-0B36-4218-A3FE-945C10F58902}"/>
    <cellStyle name="40 % - Akzent4 5 3 3 2 2" xfId="5771" xr:uid="{E41995E8-6B98-496F-B5AB-BD86A78BDDB1}"/>
    <cellStyle name="40 % - Akzent4 5 3 3 2_Nucléaire" xfId="11312" xr:uid="{F16B4338-6C1B-4978-B306-1B79E61C2AA3}"/>
    <cellStyle name="40 % - Akzent4 5 3 3 3" xfId="5772" xr:uid="{7B89F655-88BB-4302-9693-E0C95E441048}"/>
    <cellStyle name="40 % - Akzent4 5 3 3_Nucléaire" xfId="11311" xr:uid="{3260906E-11D5-48C9-A1D8-377DDC206E3A}"/>
    <cellStyle name="40 % - Akzent4 5 3 4" xfId="5773" xr:uid="{D2F78DDE-C2B5-45BF-9595-5FFF7497787A}"/>
    <cellStyle name="40 % - Akzent4 5 3 4 2" xfId="5774" xr:uid="{606C0626-56F7-4F2B-87E9-A100713A77E0}"/>
    <cellStyle name="40 % - Akzent4 5 3 4_Nucléaire" xfId="11313" xr:uid="{CF9AB790-4A9A-465A-9DE7-80F9CE76A36B}"/>
    <cellStyle name="40 % - Akzent4 5 3 5" xfId="5775" xr:uid="{CA4FAE7F-EF24-4BBE-A126-A17220FA5372}"/>
    <cellStyle name="40 % - Akzent4 5 3_Nucléaire" xfId="11308" xr:uid="{48E1C65F-C697-4064-8383-8403C29EAA04}"/>
    <cellStyle name="40 % - Akzent4 5 4" xfId="5776" xr:uid="{B1DE4010-58B0-4CBC-8816-4ED90FACA9AD}"/>
    <cellStyle name="40 % - Akzent4 5 4 2" xfId="5777" xr:uid="{65490E27-08C8-4CBD-AACE-2810BC10457F}"/>
    <cellStyle name="40 % - Akzent4 5 4 2 2" xfId="5778" xr:uid="{85B8AF2C-5EDF-4F3F-9FC9-13CD0893BC65}"/>
    <cellStyle name="40 % - Akzent4 5 4 2_Nucléaire" xfId="11315" xr:uid="{AF6A4178-3705-475A-BF70-DD57AE09E414}"/>
    <cellStyle name="40 % - Akzent4 5 4 3" xfId="5779" xr:uid="{F451E234-337B-44B9-B810-7799378886E8}"/>
    <cellStyle name="40 % - Akzent4 5 4_Nucléaire" xfId="11314" xr:uid="{9205CC15-6C57-42F1-8533-28B7327080B1}"/>
    <cellStyle name="40 % - Akzent4 5 5" xfId="5780" xr:uid="{29ADC583-C259-4B71-8909-07A1FAEC09E1}"/>
    <cellStyle name="40 % - Akzent4 5 5 2" xfId="5781" xr:uid="{88C14D1D-E7B9-44E1-8859-E2750E394A85}"/>
    <cellStyle name="40 % - Akzent4 5 5 2 2" xfId="5782" xr:uid="{57C8C821-9D73-4158-B1CA-80B3E71AB0F6}"/>
    <cellStyle name="40 % - Akzent4 5 5 2_Nucléaire" xfId="11317" xr:uid="{3705DF4D-57E4-4B76-8529-8D48BA1FEDCE}"/>
    <cellStyle name="40 % - Akzent4 5 5 3" xfId="5783" xr:uid="{1BB58EC1-7C9B-4B27-814F-71E6D14E7236}"/>
    <cellStyle name="40 % - Akzent4 5 5_Nucléaire" xfId="11316" xr:uid="{7E252E75-B826-4E1E-8FA2-F0BBDDB68B41}"/>
    <cellStyle name="40 % - Akzent4 5 6" xfId="5784" xr:uid="{D9683298-2AD5-472D-9C0B-40A061A9378F}"/>
    <cellStyle name="40 % - Akzent4 5 6 2" xfId="5785" xr:uid="{767656AC-82C2-495C-BF6A-030759AE4630}"/>
    <cellStyle name="40 % - Akzent4 5 6_Nucléaire" xfId="11318" xr:uid="{D90B45C3-0516-491D-B2E3-119902A07C16}"/>
    <cellStyle name="40 % - Akzent4 5 7" xfId="5786" xr:uid="{4A298BA0-B26D-4CDD-A819-099789803E8E}"/>
    <cellStyle name="40 % - Akzent4 5_Nucléaire" xfId="11295" xr:uid="{F0AAC088-2DDE-41A5-BDB2-9427984812A0}"/>
    <cellStyle name="40 % - Akzent4 6" xfId="5787" xr:uid="{9688AE99-618D-467A-803D-6D6EA3817357}"/>
    <cellStyle name="40 % - Akzent4 6 2" xfId="5788" xr:uid="{89D7241F-DF2C-4E66-83A2-C645720B8511}"/>
    <cellStyle name="40 % - Akzent4 6 2 2" xfId="5789" xr:uid="{C6DA9146-BB03-480C-A079-E5BCAFB92B7E}"/>
    <cellStyle name="40 % - Akzent4 6 2 2 2" xfId="5790" xr:uid="{BAC662B6-BAB1-426B-B80C-6B2115EE5410}"/>
    <cellStyle name="40 % - Akzent4 6 2 2 2 2" xfId="5791" xr:uid="{BB9EB6A4-814C-4D19-BA93-89DA3E074A60}"/>
    <cellStyle name="40 % - Akzent4 6 2 2 2 2 2" xfId="5792" xr:uid="{58E5AC89-ED8D-4AC8-B80B-18512A89783E}"/>
    <cellStyle name="40 % - Akzent4 6 2 2 2 2_Nucléaire" xfId="11323" xr:uid="{48FB5F78-181A-4EF2-AEF5-2CD883A94B90}"/>
    <cellStyle name="40 % - Akzent4 6 2 2 2 3" xfId="5793" xr:uid="{B6DF9D4E-0081-4370-BDD2-F4D38D8DBBE5}"/>
    <cellStyle name="40 % - Akzent4 6 2 2 2_Nucléaire" xfId="11322" xr:uid="{4A30235B-7BF8-4732-8D80-9A46ACE4A5FF}"/>
    <cellStyle name="40 % - Akzent4 6 2 2 3" xfId="5794" xr:uid="{A6241626-A006-4703-B0C4-93E947265D7F}"/>
    <cellStyle name="40 % - Akzent4 6 2 2 3 2" xfId="5795" xr:uid="{779AC69E-6AD6-4BA4-9CDE-AE434FE60D73}"/>
    <cellStyle name="40 % - Akzent4 6 2 2 3 2 2" xfId="5796" xr:uid="{E38747B3-1B6C-4E28-9AF0-2BE91B802524}"/>
    <cellStyle name="40 % - Akzent4 6 2 2 3 2_Nucléaire" xfId="11325" xr:uid="{7C565E8B-D1A3-4B35-B300-0ED5D4D7C2CA}"/>
    <cellStyle name="40 % - Akzent4 6 2 2 3 3" xfId="5797" xr:uid="{89086356-3538-4E8C-A0A4-7D3540328CA1}"/>
    <cellStyle name="40 % - Akzent4 6 2 2 3_Nucléaire" xfId="11324" xr:uid="{31EBEF0F-896A-4610-938A-FDF6FDB4D82B}"/>
    <cellStyle name="40 % - Akzent4 6 2 2 4" xfId="5798" xr:uid="{3BC6E268-B6CC-45BD-B17F-469B131CDDAF}"/>
    <cellStyle name="40 % - Akzent4 6 2 2 4 2" xfId="5799" xr:uid="{AD2FE5BF-762A-4F56-BD4F-92FF008B066E}"/>
    <cellStyle name="40 % - Akzent4 6 2 2 4_Nucléaire" xfId="11326" xr:uid="{BDBA2216-5C3E-480E-9F31-6B2FCB600F60}"/>
    <cellStyle name="40 % - Akzent4 6 2 2 5" xfId="5800" xr:uid="{379DCE89-8CBE-44F6-8423-55EC1C0D81A2}"/>
    <cellStyle name="40 % - Akzent4 6 2 2_Nucléaire" xfId="11321" xr:uid="{302B4814-ABFA-48ED-A53D-564344DB6447}"/>
    <cellStyle name="40 % - Akzent4 6 2 3" xfId="5801" xr:uid="{CEB6A6DC-A91C-4B34-9735-1950A942444A}"/>
    <cellStyle name="40 % - Akzent4 6 2 3 2" xfId="5802" xr:uid="{2ED17D40-63DD-4044-BC5B-C0C63B1903BE}"/>
    <cellStyle name="40 % - Akzent4 6 2 3 2 2" xfId="5803" xr:uid="{2FA38BEB-EA9F-4FEB-9C75-27C9C5BDF4B7}"/>
    <cellStyle name="40 % - Akzent4 6 2 3 2_Nucléaire" xfId="11328" xr:uid="{CB3CCBA4-7805-4ACB-AE0C-23891FB3D812}"/>
    <cellStyle name="40 % - Akzent4 6 2 3 3" xfId="5804" xr:uid="{A6FCD475-D17A-4123-9BE5-A3AF3A690847}"/>
    <cellStyle name="40 % - Akzent4 6 2 3_Nucléaire" xfId="11327" xr:uid="{E1A573ED-80C8-48EE-97FF-1B9AE53CA6D5}"/>
    <cellStyle name="40 % - Akzent4 6 2 4" xfId="5805" xr:uid="{277C0ACE-DB77-466B-821D-29D708958B43}"/>
    <cellStyle name="40 % - Akzent4 6 2 4 2" xfId="5806" xr:uid="{3BC8FAE2-766D-4239-9B6D-A7A018060990}"/>
    <cellStyle name="40 % - Akzent4 6 2 4 2 2" xfId="5807" xr:uid="{E6FBD27D-8338-4CD9-B320-89B5D2207B9F}"/>
    <cellStyle name="40 % - Akzent4 6 2 4 2_Nucléaire" xfId="11330" xr:uid="{02C97846-CC2C-44BB-9AD0-220B4F8FEE0E}"/>
    <cellStyle name="40 % - Akzent4 6 2 4 3" xfId="5808" xr:uid="{62DFA137-6DE6-4AE7-9443-CC014D5362F7}"/>
    <cellStyle name="40 % - Akzent4 6 2 4_Nucléaire" xfId="11329" xr:uid="{DC2BC9EB-F19F-4E54-982B-BF5FDD016E5D}"/>
    <cellStyle name="40 % - Akzent4 6 2 5" xfId="5809" xr:uid="{EAFFD3DF-EC1C-4C40-BF8B-1C9892F57E73}"/>
    <cellStyle name="40 % - Akzent4 6 2 5 2" xfId="5810" xr:uid="{B28F4F6E-16C7-4F00-9F7E-BC767BE3092B}"/>
    <cellStyle name="40 % - Akzent4 6 2 5_Nucléaire" xfId="11331" xr:uid="{46006954-D289-4C8D-B341-81244B9F2494}"/>
    <cellStyle name="40 % - Akzent4 6 2 6" xfId="5811" xr:uid="{F13C3836-D054-4904-AECC-5422937C6337}"/>
    <cellStyle name="40 % - Akzent4 6 2_Nucléaire" xfId="11320" xr:uid="{E6A9D5DC-44EC-4B4F-A46E-567090AB8A3D}"/>
    <cellStyle name="40 % - Akzent4 6 3" xfId="5812" xr:uid="{5CE5A320-FEAB-4963-885C-E20B2E892CD2}"/>
    <cellStyle name="40 % - Akzent4 6 3 2" xfId="5813" xr:uid="{809AB53A-69A6-4A17-9A0A-D311AFECC88B}"/>
    <cellStyle name="40 % - Akzent4 6 3 2 2" xfId="5814" xr:uid="{3551B36C-A46B-44C9-96D9-7164694F8010}"/>
    <cellStyle name="40 % - Akzent4 6 3 2 2 2" xfId="5815" xr:uid="{266A1DC7-7891-49CC-93EB-E84A9BB5609A}"/>
    <cellStyle name="40 % - Akzent4 6 3 2 2_Nucléaire" xfId="11334" xr:uid="{9768D727-DFEF-4F1B-917B-E2424912CD73}"/>
    <cellStyle name="40 % - Akzent4 6 3 2 3" xfId="5816" xr:uid="{37C9DD92-6247-45DA-A0FA-2B785CF86071}"/>
    <cellStyle name="40 % - Akzent4 6 3 2_Nucléaire" xfId="11333" xr:uid="{BF476248-A82E-4FAD-A16E-80AFB804ADDC}"/>
    <cellStyle name="40 % - Akzent4 6 3 3" xfId="5817" xr:uid="{ABFE933D-7476-4BDA-BBD2-856EFB3776E2}"/>
    <cellStyle name="40 % - Akzent4 6 3 3 2" xfId="5818" xr:uid="{F27879BC-B348-44C9-8B61-60BA636C9557}"/>
    <cellStyle name="40 % - Akzent4 6 3 3 2 2" xfId="5819" xr:uid="{BCD59F32-C70C-4E02-963D-CFF483266DC6}"/>
    <cellStyle name="40 % - Akzent4 6 3 3 2_Nucléaire" xfId="11336" xr:uid="{4F3260B0-F672-473C-9D48-6E9D513D5D99}"/>
    <cellStyle name="40 % - Akzent4 6 3 3 3" xfId="5820" xr:uid="{A18DF42D-5D03-46AA-B3C8-ED619FEC4F75}"/>
    <cellStyle name="40 % - Akzent4 6 3 3_Nucléaire" xfId="11335" xr:uid="{1A73AF37-C459-4BDC-8776-CCD4699B63E4}"/>
    <cellStyle name="40 % - Akzent4 6 3 4" xfId="5821" xr:uid="{A06EAE52-EAEC-478A-8286-276A8F6D82FB}"/>
    <cellStyle name="40 % - Akzent4 6 3 4 2" xfId="5822" xr:uid="{AFBB3202-C488-4A90-950A-E33C257784AD}"/>
    <cellStyle name="40 % - Akzent4 6 3 4_Nucléaire" xfId="11337" xr:uid="{39BEAABF-F7B7-476C-8657-F1F3F023AD1B}"/>
    <cellStyle name="40 % - Akzent4 6 3 5" xfId="5823" xr:uid="{9165E5BE-CE06-42E4-9DED-5C76FF7BE896}"/>
    <cellStyle name="40 % - Akzent4 6 3_Nucléaire" xfId="11332" xr:uid="{5B997A34-9D0A-49C8-AFAA-E9A679F78CF3}"/>
    <cellStyle name="40 % - Akzent4 6 4" xfId="5824" xr:uid="{80DDCC5E-2C5E-4789-95D6-CC216AE8A1B3}"/>
    <cellStyle name="40 % - Akzent4 6 5" xfId="5825" xr:uid="{BD70B6BB-F025-42B9-8698-AACCC02276D6}"/>
    <cellStyle name="40 % - Akzent4 6 5 2" xfId="5826" xr:uid="{EDE8AC2A-9459-4285-A710-AF8786CF5FDF}"/>
    <cellStyle name="40 % - Akzent4 6 5 2 2" xfId="5827" xr:uid="{223E2C9A-5877-47DB-A8DD-ED5F9907A912}"/>
    <cellStyle name="40 % - Akzent4 6 5 2_Nucléaire" xfId="11339" xr:uid="{65FDB670-D23E-42C7-84F3-169E01B248D2}"/>
    <cellStyle name="40 % - Akzent4 6 5 3" xfId="5828" xr:uid="{75DC8FC5-83C7-4E8F-9F22-20F13DAF1A43}"/>
    <cellStyle name="40 % - Akzent4 6 5_Nucléaire" xfId="11338" xr:uid="{112B784D-1ABB-43BC-A0A8-7A2E705D930E}"/>
    <cellStyle name="40 % - Akzent4 6 6" xfId="5829" xr:uid="{4A7DB9AA-C52C-42C4-9568-95177C79E6D6}"/>
    <cellStyle name="40 % - Akzent4 6 6 2" xfId="5830" xr:uid="{4AD815AB-9D18-464E-AB4B-D15AD363D52C}"/>
    <cellStyle name="40 % - Akzent4 6 6 2 2" xfId="5831" xr:uid="{4068D104-F57D-4BBD-9CA9-87B5B928E5B2}"/>
    <cellStyle name="40 % - Akzent4 6 6 2_Nucléaire" xfId="11341" xr:uid="{E7E56233-1563-4EFC-9E4E-5B64B8A96F0C}"/>
    <cellStyle name="40 % - Akzent4 6 6 3" xfId="5832" xr:uid="{931C1BC6-7910-47EA-868D-E5EB9EA423EB}"/>
    <cellStyle name="40 % - Akzent4 6 6_Nucléaire" xfId="11340" xr:uid="{8656888C-F8BF-4B56-9463-539EB402FF1C}"/>
    <cellStyle name="40 % - Akzent4 6 7" xfId="5833" xr:uid="{5E07A542-0ABE-483B-BC25-21E6FD0362F8}"/>
    <cellStyle name="40 % - Akzent4 6 7 2" xfId="5834" xr:uid="{79C219B7-E5B3-4214-8B24-EAAAAEB90929}"/>
    <cellStyle name="40 % - Akzent4 6 7_Nucléaire" xfId="11342" xr:uid="{BDAFBD46-301D-4E8A-BBDD-59120178F542}"/>
    <cellStyle name="40 % - Akzent4 6 8" xfId="5835" xr:uid="{FF7B3ED2-6222-4B22-AE8C-A51321DA06C2}"/>
    <cellStyle name="40 % - Akzent4 6 9" xfId="5836" xr:uid="{A3E7C55D-84F4-47EE-A0EE-456B87FFF1C6}"/>
    <cellStyle name="40 % - Akzent4 6_Nucléaire" xfId="11319" xr:uid="{0A7D395C-C439-4640-9D1C-9DAB28972A2D}"/>
    <cellStyle name="40 % - Akzent4 7" xfId="5837" xr:uid="{F0B93F4B-DA9F-42B6-A1D9-F5812CAC07DF}"/>
    <cellStyle name="40 % - Akzent4 7 10" xfId="5838" xr:uid="{FDE9CBC7-1989-47F9-B1C1-B3243F7E4F62}"/>
    <cellStyle name="40 % - Akzent4 7 2" xfId="5839" xr:uid="{C3E279BB-2A79-4D00-9BAE-DACAFAEF48D4}"/>
    <cellStyle name="40 % - Akzent4 7 2 2" xfId="5840" xr:uid="{072B674A-2986-4D50-9729-07293420EA34}"/>
    <cellStyle name="40 % - Akzent4 7 2 2 2" xfId="5841" xr:uid="{45A2C9D1-653E-43BF-ABE5-42F6C7664A18}"/>
    <cellStyle name="40 % - Akzent4 7 2 2 2 2" xfId="5842" xr:uid="{070C69A3-33D3-4B04-A3FD-92F7A08BCF7E}"/>
    <cellStyle name="40 % - Akzent4 7 2 2 2 2 2" xfId="5843" xr:uid="{CD6FD5D5-3A12-49CD-AFC3-63ADD6C0236D}"/>
    <cellStyle name="40 % - Akzent4 7 2 2 2 2_Nucléaire" xfId="11347" xr:uid="{0CE479E9-AADB-43FA-9BA2-795618D4AD71}"/>
    <cellStyle name="40 % - Akzent4 7 2 2 2 3" xfId="5844" xr:uid="{041493AF-EC28-4632-B287-C4DA7FDECCB9}"/>
    <cellStyle name="40 % - Akzent4 7 2 2 2_Nucléaire" xfId="11346" xr:uid="{2A7E3430-282F-4B86-ADD2-73C52FDD85B8}"/>
    <cellStyle name="40 % - Akzent4 7 2 2 3" xfId="5845" xr:uid="{1E290042-691F-46C9-8EF6-FBFE4DA12FD4}"/>
    <cellStyle name="40 % - Akzent4 7 2 2 3 2" xfId="5846" xr:uid="{B9F60405-1418-4330-AC85-D3867DF0305C}"/>
    <cellStyle name="40 % - Akzent4 7 2 2 3 2 2" xfId="5847" xr:uid="{BB8D2982-51A0-42F7-A805-BEC550F11E3A}"/>
    <cellStyle name="40 % - Akzent4 7 2 2 3 2_Nucléaire" xfId="11349" xr:uid="{B8368185-7337-444A-813D-2A1F2E13F181}"/>
    <cellStyle name="40 % - Akzent4 7 2 2 3 3" xfId="5848" xr:uid="{2F229478-7186-4430-AE52-1C1A70DBC530}"/>
    <cellStyle name="40 % - Akzent4 7 2 2 3_Nucléaire" xfId="11348" xr:uid="{5C78EF46-2683-409C-AD23-D8DE1D42879E}"/>
    <cellStyle name="40 % - Akzent4 7 2 2 4" xfId="5849" xr:uid="{59C35E93-4601-4596-8907-3FDC32313B54}"/>
    <cellStyle name="40 % - Akzent4 7 2 2 4 2" xfId="5850" xr:uid="{22716675-D3E9-4E0F-80E6-F0330021EB00}"/>
    <cellStyle name="40 % - Akzent4 7 2 2 4_Nucléaire" xfId="11350" xr:uid="{656B379E-33F5-4E9F-A1C7-53B6DAAF35EC}"/>
    <cellStyle name="40 % - Akzent4 7 2 2 5" xfId="5851" xr:uid="{C5E000FE-1B4E-4E35-8300-51397E1CF0EE}"/>
    <cellStyle name="40 % - Akzent4 7 2 2 6" xfId="5852" xr:uid="{AD9905D9-58D7-4A98-BA2B-A690DAEF9E7D}"/>
    <cellStyle name="40 % - Akzent4 7 2 2 7" xfId="5853" xr:uid="{5E302274-138B-4C7B-A95A-9505699C5F58}"/>
    <cellStyle name="40 % - Akzent4 7 2 2 7 2" xfId="5854" xr:uid="{9E752B27-6D0F-44B5-994B-A8914EEDEA30}"/>
    <cellStyle name="40 % - Akzent4 7 2 2 7_Nucléaire" xfId="11351" xr:uid="{AE962A4D-6A4A-4576-99C3-33321CB3C394}"/>
    <cellStyle name="40 % - Akzent4 7 2 2_Nucléaire" xfId="11345" xr:uid="{2A45D169-6725-4CBF-831C-39C08BD09F64}"/>
    <cellStyle name="40 % - Akzent4 7 2 3" xfId="5855" xr:uid="{6734367A-DBA8-4AAB-A287-C85E3D1B49EA}"/>
    <cellStyle name="40 % - Akzent4 7 2 3 2" xfId="5856" xr:uid="{9DFAF07B-B5A0-4D3A-825B-1CF482A0426C}"/>
    <cellStyle name="40 % - Akzent4 7 2 3 2 2" xfId="5857" xr:uid="{47E66B54-FE42-4DF5-9DAC-474ED7991F52}"/>
    <cellStyle name="40 % - Akzent4 7 2 3 2_Nucléaire" xfId="11353" xr:uid="{A2F414E3-672F-46EC-959D-CBF910CF04DF}"/>
    <cellStyle name="40 % - Akzent4 7 2 3 3" xfId="5858" xr:uid="{DE5523F8-13A0-400D-B947-1786CEE527B3}"/>
    <cellStyle name="40 % - Akzent4 7 2 3_Nucléaire" xfId="11352" xr:uid="{4CA9B707-448B-41A2-A80D-905343D0E0E2}"/>
    <cellStyle name="40 % - Akzent4 7 2 4" xfId="5859" xr:uid="{DCF16218-AE8B-4300-9840-568BBA1652E7}"/>
    <cellStyle name="40 % - Akzent4 7 2 4 2" xfId="5860" xr:uid="{F83629E8-CFB2-43FB-9980-E8D9F523E6F4}"/>
    <cellStyle name="40 % - Akzent4 7 2 4 2 2" xfId="5861" xr:uid="{1D0B61D1-557C-4808-A113-87B67422FAD7}"/>
    <cellStyle name="40 % - Akzent4 7 2 4 2_Nucléaire" xfId="11355" xr:uid="{47A29AED-D95F-4CA6-B4BE-0997018C9A8D}"/>
    <cellStyle name="40 % - Akzent4 7 2 4 3" xfId="5862" xr:uid="{C4E99AD3-FFEA-430C-8EEE-5E66019F82AD}"/>
    <cellStyle name="40 % - Akzent4 7 2 4_Nucléaire" xfId="11354" xr:uid="{948A0BF9-0DD8-44C8-8049-CDA1ECD1729D}"/>
    <cellStyle name="40 % - Akzent4 7 2 5" xfId="5863" xr:uid="{6C92AAB4-2D8B-4E92-8CC4-05B52542B3BC}"/>
    <cellStyle name="40 % - Akzent4 7 2 5 2" xfId="5864" xr:uid="{0358FCB6-1B08-410E-AE4D-7EF39E9F6544}"/>
    <cellStyle name="40 % - Akzent4 7 2 5_Nucléaire" xfId="11356" xr:uid="{14447F55-4746-4FC6-A9A3-1923072CE034}"/>
    <cellStyle name="40 % - Akzent4 7 2 6" xfId="5865" xr:uid="{6A644DF4-CE71-4F61-BE95-5656B222BF31}"/>
    <cellStyle name="40 % - Akzent4 7 2 7" xfId="5866" xr:uid="{75019E11-63E1-403B-8569-5438A94224A4}"/>
    <cellStyle name="40 % - Akzent4 7 2 8" xfId="5867" xr:uid="{7AAEACFD-A795-44F6-BA56-A4CA86D6906A}"/>
    <cellStyle name="40 % - Akzent4 7 2 8 2" xfId="5868" xr:uid="{191C4B55-2FF5-4A8E-A19A-718B4E1B2B50}"/>
    <cellStyle name="40 % - Akzent4 7 2 8_Nucléaire" xfId="11357" xr:uid="{A64FF6B1-62C4-45AE-9235-A938F975BD4D}"/>
    <cellStyle name="40 % - Akzent4 7 2_Nucléaire" xfId="11344" xr:uid="{27A3C7EA-E655-45B7-8B2F-47C4DD75CD44}"/>
    <cellStyle name="40 % - Akzent4 7 3" xfId="5869" xr:uid="{81F07AAC-B417-4DB5-BCB9-B8029CD0DC47}"/>
    <cellStyle name="40 % - Akzent4 7 3 2" xfId="5870" xr:uid="{A8D7B53E-1305-4DCE-8568-FC2653EE5B3A}"/>
    <cellStyle name="40 % - Akzent4 7 3 2 2" xfId="5871" xr:uid="{C9A548AA-96ED-4561-9E3B-4C9E62D33AFF}"/>
    <cellStyle name="40 % - Akzent4 7 3 2 2 2" xfId="5872" xr:uid="{A70431C5-807A-4D4B-B29F-E3F2DEAE35C0}"/>
    <cellStyle name="40 % - Akzent4 7 3 2 2_Nucléaire" xfId="11360" xr:uid="{6AF331A8-12AD-45EE-B8F1-F84C5D93CACD}"/>
    <cellStyle name="40 % - Akzent4 7 3 2 3" xfId="5873" xr:uid="{EC72EB63-FB19-43C8-AE97-0330E331249C}"/>
    <cellStyle name="40 % - Akzent4 7 3 2_Nucléaire" xfId="11359" xr:uid="{9A134E20-80C0-455A-BB60-0B5150C6AA9E}"/>
    <cellStyle name="40 % - Akzent4 7 3 3" xfId="5874" xr:uid="{EA7A728E-7214-4773-9404-8D99415A7684}"/>
    <cellStyle name="40 % - Akzent4 7 3 3 2" xfId="5875" xr:uid="{5D2D0889-8655-4D2A-B654-EDC4B068209E}"/>
    <cellStyle name="40 % - Akzent4 7 3 3 2 2" xfId="5876" xr:uid="{B00A6E43-31F5-4BF8-8F39-389156F92CEB}"/>
    <cellStyle name="40 % - Akzent4 7 3 3 2_Nucléaire" xfId="11362" xr:uid="{D4F3469C-A2C1-40C9-AC50-A41F47D16249}"/>
    <cellStyle name="40 % - Akzent4 7 3 3 3" xfId="5877" xr:uid="{5DB28D7A-60E3-46BE-B3C0-EA514C131522}"/>
    <cellStyle name="40 % - Akzent4 7 3 3_Nucléaire" xfId="11361" xr:uid="{7E902249-EBFE-457D-B23D-8733DF5B4E62}"/>
    <cellStyle name="40 % - Akzent4 7 3 4" xfId="5878" xr:uid="{220F7A00-0889-46B6-9A7E-E25B19A97017}"/>
    <cellStyle name="40 % - Akzent4 7 3 4 2" xfId="5879" xr:uid="{A58F25BE-486D-4BB5-86F9-CDFC2AA3C429}"/>
    <cellStyle name="40 % - Akzent4 7 3 4_Nucléaire" xfId="11363" xr:uid="{105B1196-55C5-429C-B685-8ED7818D0C61}"/>
    <cellStyle name="40 % - Akzent4 7 3 5" xfId="5880" xr:uid="{3FC8E3D0-54CD-4711-871E-BF7E58772CA8}"/>
    <cellStyle name="40 % - Akzent4 7 3 6" xfId="5881" xr:uid="{E8F92ABB-52D7-45C6-A6ED-B2DA6845F4B4}"/>
    <cellStyle name="40 % - Akzent4 7 3 7" xfId="5882" xr:uid="{AE5B3D93-42D5-4E5B-BDF1-897E46B89565}"/>
    <cellStyle name="40 % - Akzent4 7 3 7 2" xfId="5883" xr:uid="{83174E9C-A56C-4192-9F75-FBEACBF1C853}"/>
    <cellStyle name="40 % - Akzent4 7 3 7_Nucléaire" xfId="11364" xr:uid="{629FC487-746D-4D47-A9F3-5FDA3549DA69}"/>
    <cellStyle name="40 % - Akzent4 7 3_Nucléaire" xfId="11358" xr:uid="{6088DC1F-74E3-4ECF-9AA4-DD8DBA662DDF}"/>
    <cellStyle name="40 % - Akzent4 7 4" xfId="5884" xr:uid="{7BC06314-BE27-4B82-B4FF-2E022C88A475}"/>
    <cellStyle name="40 % - Akzent4 7 4 2" xfId="5885" xr:uid="{6B1DB5C3-07B8-4048-B74D-B7A45678D85C}"/>
    <cellStyle name="40 % - Akzent4 7 4 2 2" xfId="5886" xr:uid="{DC5AD2CA-A211-47E3-8851-6CE00DC2237A}"/>
    <cellStyle name="40 % - Akzent4 7 4 2 2 2" xfId="5887" xr:uid="{DC15B246-890B-43C7-BDAE-DE7CA901E49A}"/>
    <cellStyle name="40 % - Akzent4 7 4 2 2 2 2" xfId="5888" xr:uid="{D7B40B40-777C-4BD3-9305-F67473D42930}"/>
    <cellStyle name="40 % - Akzent4 7 4 2 2 2 2 2" xfId="5889" xr:uid="{45378E14-0C57-4470-A40F-E41C831D3B5A}"/>
    <cellStyle name="40 % - Akzent4 7 4 2 2 2 2 3" xfId="5890" xr:uid="{46D1B7F8-409C-4B04-BB61-7B27A7390E1D}"/>
    <cellStyle name="40 % - Akzent4 7 4 2 2 2 2 4" xfId="5891" xr:uid="{B97831A3-15BE-407E-AFE1-70770BA02421}"/>
    <cellStyle name="40 % - Akzent4 7 4 2 2 2 2_Nucléaire" xfId="11369" xr:uid="{4D2BF327-84DE-4AC3-920F-422DD249A524}"/>
    <cellStyle name="40 % - Akzent4 7 4 2 2 2 3" xfId="5892" xr:uid="{1063B8C1-5CF8-4710-8371-95282E9E1608}"/>
    <cellStyle name="40 % - Akzent4 7 4 2 2 2 4" xfId="5893" xr:uid="{3E978215-81C1-4099-9A1B-57BF0F34324A}"/>
    <cellStyle name="40 % - Akzent4 7 4 2 2 2 5" xfId="5894" xr:uid="{9CA7369E-4B89-48AF-9E8D-9732A1F0D1BE}"/>
    <cellStyle name="40 % - Akzent4 7 4 2 2 2_Nucléaire" xfId="11368" xr:uid="{7E1A1783-71F9-4FCF-B310-E105179851A5}"/>
    <cellStyle name="40 % - Akzent4 7 4 2 2 3" xfId="5895" xr:uid="{7AE37386-531F-4CF1-89DE-734596496F9A}"/>
    <cellStyle name="40 % - Akzent4 7 4 2 2 3 2" xfId="5896" xr:uid="{57903668-7830-4DAE-9855-12C87CDA62EB}"/>
    <cellStyle name="40 % - Akzent4 7 4 2 2 3 2 2" xfId="5897" xr:uid="{F8CC6D3E-392E-47AA-AD02-ABA34885F800}"/>
    <cellStyle name="40 % - Akzent4 7 4 2 2 3 2 3" xfId="5898" xr:uid="{332328E0-3665-4ECE-A3AC-0571C9717BB3}"/>
    <cellStyle name="40 % - Akzent4 7 4 2 2 3 2 4" xfId="5899" xr:uid="{C04ED8A9-26AF-461D-9DC1-25601A448BF5}"/>
    <cellStyle name="40 % - Akzent4 7 4 2 2 3 2_Nucléaire" xfId="11371" xr:uid="{0B414DF0-D2FB-4D14-9608-4BB4AFDE46E0}"/>
    <cellStyle name="40 % - Akzent4 7 4 2 2 3 3" xfId="5900" xr:uid="{AD28B89D-6846-466E-8C2B-33212AA51BC5}"/>
    <cellStyle name="40 % - Akzent4 7 4 2 2 3 4" xfId="5901" xr:uid="{32C44DE2-000F-4F12-8EBD-9CEEF4DAA968}"/>
    <cellStyle name="40 % - Akzent4 7 4 2 2 3 5" xfId="5902" xr:uid="{90DD3984-C566-4D61-96D0-7AC59E2AF26B}"/>
    <cellStyle name="40 % - Akzent4 7 4 2 2 3_Nucléaire" xfId="11370" xr:uid="{A90C7AAC-B273-4FFD-A436-E3DDFD610325}"/>
    <cellStyle name="40 % - Akzent4 7 4 2 2 4" xfId="5903" xr:uid="{10BF0D0E-62F0-4E13-B11D-CD38FA529755}"/>
    <cellStyle name="40 % - Akzent4 7 4 2 2 4 2" xfId="5904" xr:uid="{3CE51FE6-0727-44E3-A723-1B83232011AD}"/>
    <cellStyle name="40 % - Akzent4 7 4 2 2 4 3" xfId="5905" xr:uid="{F438A901-4417-4FBB-BB41-486CC07DFA03}"/>
    <cellStyle name="40 % - Akzent4 7 4 2 2 4 4" xfId="5906" xr:uid="{7ABC2A5B-1516-483C-A675-639AB13E4043}"/>
    <cellStyle name="40 % - Akzent4 7 4 2 2 4_Nucléaire" xfId="11372" xr:uid="{B58E5F0A-D4BB-4634-87F2-D70D4ED54550}"/>
    <cellStyle name="40 % - Akzent4 7 4 2 2 5" xfId="5907" xr:uid="{E93AAE8C-653A-48DD-9B97-B93B752E562C}"/>
    <cellStyle name="40 % - Akzent4 7 4 2 2 6" xfId="5908" xr:uid="{2581FE1B-67AF-4748-9033-EE156E34BD7A}"/>
    <cellStyle name="40 % - Akzent4 7 4 2 2 7" xfId="5909" xr:uid="{9EEDD470-1C55-4612-B354-FE579675CCCC}"/>
    <cellStyle name="40 % - Akzent4 7 4 2 2_Nucléaire" xfId="11367" xr:uid="{9042205A-7619-44E2-AFDA-98FF0DB094B3}"/>
    <cellStyle name="40 % - Akzent4 7 4 2 3" xfId="5910" xr:uid="{6E277250-9BCC-406E-9811-0296B1B9314B}"/>
    <cellStyle name="40 % - Akzent4 7 4 2 3 2" xfId="5911" xr:uid="{7F1D52E8-2492-4DC0-BCA9-BB075AED8295}"/>
    <cellStyle name="40 % - Akzent4 7 4 2 3 2 2" xfId="5912" xr:uid="{07927F8F-EF60-47BB-8AAD-DEE936070852}"/>
    <cellStyle name="40 % - Akzent4 7 4 2 3 2 3" xfId="5913" xr:uid="{7750AA5C-3936-4A70-9D53-9695BC23D526}"/>
    <cellStyle name="40 % - Akzent4 7 4 2 3 2 4" xfId="5914" xr:uid="{D45F8181-934D-488A-A567-564FC36CE3A4}"/>
    <cellStyle name="40 % - Akzent4 7 4 2 3 2_Nucléaire" xfId="11374" xr:uid="{6DED6820-02B8-4F53-AAA4-BA60B744CD0E}"/>
    <cellStyle name="40 % - Akzent4 7 4 2 3 3" xfId="5915" xr:uid="{A58466B1-6E10-41CC-834A-B72BFE607835}"/>
    <cellStyle name="40 % - Akzent4 7 4 2 3 4" xfId="5916" xr:uid="{D9BCBB56-047B-4A8F-A15A-D3B9E3D1C0C9}"/>
    <cellStyle name="40 % - Akzent4 7 4 2 3 5" xfId="5917" xr:uid="{7D8E68CB-CF27-43AA-ADC0-97329FA833B1}"/>
    <cellStyle name="40 % - Akzent4 7 4 2 3_Nucléaire" xfId="11373" xr:uid="{196A820D-DE97-446F-908C-F98DADC9B9BB}"/>
    <cellStyle name="40 % - Akzent4 7 4 2 4" xfId="5918" xr:uid="{AADEE919-2E62-4982-8BA8-D61520CAB40E}"/>
    <cellStyle name="40 % - Akzent4 7 4 2 4 2" xfId="5919" xr:uid="{C7BF1E83-7AB4-4D8F-9F64-51D761AF2A25}"/>
    <cellStyle name="40 % - Akzent4 7 4 2 4 2 2" xfId="5920" xr:uid="{ECA15758-7F26-4ADF-A64E-ABD0852743F1}"/>
    <cellStyle name="40 % - Akzent4 7 4 2 4 2 3" xfId="5921" xr:uid="{AA398189-661D-42E3-8E82-1B8CCA8DF2EB}"/>
    <cellStyle name="40 % - Akzent4 7 4 2 4 2 4" xfId="5922" xr:uid="{370F3064-1839-49AE-BB16-43487E58785D}"/>
    <cellStyle name="40 % - Akzent4 7 4 2 4 2_Nucléaire" xfId="11376" xr:uid="{9095280C-DD9A-46E7-869E-34D7719124C7}"/>
    <cellStyle name="40 % - Akzent4 7 4 2 4 3" xfId="5923" xr:uid="{0ADD5E8A-A3DE-4A4A-9D55-08D70185F28A}"/>
    <cellStyle name="40 % - Akzent4 7 4 2 4 4" xfId="5924" xr:uid="{C1FDA26F-0FD8-45F1-8ED6-32E1A92BB5DB}"/>
    <cellStyle name="40 % - Akzent4 7 4 2 4 5" xfId="5925" xr:uid="{B3E0CE84-7389-4EEC-A822-754C13FD1888}"/>
    <cellStyle name="40 % - Akzent4 7 4 2 4_Nucléaire" xfId="11375" xr:uid="{E4C0079E-7E15-4703-B44A-72967EFA6C48}"/>
    <cellStyle name="40 % - Akzent4 7 4 2 5" xfId="5926" xr:uid="{024B00DF-C057-400B-B636-EFC114C5B938}"/>
    <cellStyle name="40 % - Akzent4 7 4 2 5 2" xfId="5927" xr:uid="{EA2105E3-A614-4BB5-845C-6738829BE3ED}"/>
    <cellStyle name="40 % - Akzent4 7 4 2 5 3" xfId="5928" xr:uid="{A0D5B490-3E70-4F20-836C-DCC0998A4205}"/>
    <cellStyle name="40 % - Akzent4 7 4 2 5 4" xfId="5929" xr:uid="{EE551E5C-FEE5-4D9F-AE17-5B8670719F6E}"/>
    <cellStyle name="40 % - Akzent4 7 4 2 5_Nucléaire" xfId="11377" xr:uid="{B489D129-409D-4BE6-B02F-29580536D553}"/>
    <cellStyle name="40 % - Akzent4 7 4 2 6" xfId="5930" xr:uid="{D4073757-7DCF-423E-98EE-85E1E17D8C8D}"/>
    <cellStyle name="40 % - Akzent4 7 4 2 7" xfId="5931" xr:uid="{B9852D89-2DF3-4176-BA59-0B187F168A57}"/>
    <cellStyle name="40 % - Akzent4 7 4 2 8" xfId="5932" xr:uid="{3DE701E9-3483-4484-B0AA-998C7B157933}"/>
    <cellStyle name="40 % - Akzent4 7 4 2_Nucléaire" xfId="11366" xr:uid="{8CD648AA-00D0-4393-A4C3-BBBDF76EB4F3}"/>
    <cellStyle name="40 % - Akzent4 7 4 3" xfId="5933" xr:uid="{46683DEF-9E4A-48AF-BC21-604D6A3311FF}"/>
    <cellStyle name="40 % - Akzent4 7 4 3 2" xfId="5934" xr:uid="{99489CD6-4882-496B-8F3A-44610544FA85}"/>
    <cellStyle name="40 % - Akzent4 7 4 3 2 2" xfId="5935" xr:uid="{6A595C59-C2A8-4105-947B-EE2DB8042B33}"/>
    <cellStyle name="40 % - Akzent4 7 4 3 2 2 2" xfId="5936" xr:uid="{38154F0E-9B31-427E-AC59-4AC6FC3989A7}"/>
    <cellStyle name="40 % - Akzent4 7 4 3 2 2 3" xfId="5937" xr:uid="{95008D1E-DBC9-4C62-8C99-65EF27773F87}"/>
    <cellStyle name="40 % - Akzent4 7 4 3 2 2 4" xfId="5938" xr:uid="{A8078A0C-931F-4628-BDA5-DB3161A04738}"/>
    <cellStyle name="40 % - Akzent4 7 4 3 2 2_Nucléaire" xfId="11380" xr:uid="{8AA9EB7D-C415-41A5-83D9-718540A71CAE}"/>
    <cellStyle name="40 % - Akzent4 7 4 3 2 3" xfId="5939" xr:uid="{BDC69622-3D58-43D2-B80F-5D0E794FCB7C}"/>
    <cellStyle name="40 % - Akzent4 7 4 3 2 4" xfId="5940" xr:uid="{E8176D37-8C27-4488-A49E-6DDB7A221335}"/>
    <cellStyle name="40 % - Akzent4 7 4 3 2 5" xfId="5941" xr:uid="{A0A21798-A52E-4E35-AECE-3E223A73210A}"/>
    <cellStyle name="40 % - Akzent4 7 4 3 2_Nucléaire" xfId="11379" xr:uid="{D2A3DF64-9295-4F56-B229-FBDB0E4F0E24}"/>
    <cellStyle name="40 % - Akzent4 7 4 3 3" xfId="5942" xr:uid="{3EADD31D-CCE1-44EE-9932-097E2C6BBFE4}"/>
    <cellStyle name="40 % - Akzent4 7 4 3 3 2" xfId="5943" xr:uid="{465CF8D3-7765-4E7A-A47B-21A4EE7573D1}"/>
    <cellStyle name="40 % - Akzent4 7 4 3 3 2 2" xfId="5944" xr:uid="{F2D9A438-45C6-4C73-BB2F-F96BD1214501}"/>
    <cellStyle name="40 % - Akzent4 7 4 3 3 2 3" xfId="5945" xr:uid="{B5568792-9927-4A4D-814A-D573CB7A4182}"/>
    <cellStyle name="40 % - Akzent4 7 4 3 3 2 4" xfId="5946" xr:uid="{D20C64D3-18A8-4DB0-A5F3-A1C4D6649FAA}"/>
    <cellStyle name="40 % - Akzent4 7 4 3 3 2_Nucléaire" xfId="11382" xr:uid="{71737B5D-43BE-4D46-BA9E-49EA3EAC2108}"/>
    <cellStyle name="40 % - Akzent4 7 4 3 3 3" xfId="5947" xr:uid="{59BD4044-43AD-473D-8DC3-0B063E73BF17}"/>
    <cellStyle name="40 % - Akzent4 7 4 3 3 4" xfId="5948" xr:uid="{9451BA27-0D99-4B8D-9713-48980E3FBA1D}"/>
    <cellStyle name="40 % - Akzent4 7 4 3 3 5" xfId="5949" xr:uid="{43842AB0-2E5B-4D41-B5B7-13FF3E0883FE}"/>
    <cellStyle name="40 % - Akzent4 7 4 3 3_Nucléaire" xfId="11381" xr:uid="{A45EF7FF-04D9-4915-BAE8-659D3FDFDA0D}"/>
    <cellStyle name="40 % - Akzent4 7 4 3 4" xfId="5950" xr:uid="{8B2888DA-5351-464E-9DC8-15E27A688DBA}"/>
    <cellStyle name="40 % - Akzent4 7 4 3 4 2" xfId="5951" xr:uid="{08F7B86A-5E44-4F22-BDE5-F591FD5A1657}"/>
    <cellStyle name="40 % - Akzent4 7 4 3 4 3" xfId="5952" xr:uid="{A3D25768-51E3-4648-AF40-B36F6A642265}"/>
    <cellStyle name="40 % - Akzent4 7 4 3 4 4" xfId="5953" xr:uid="{ED48AAA9-DD96-48F4-8E9E-A9F2C8E6EDBB}"/>
    <cellStyle name="40 % - Akzent4 7 4 3 4_Nucléaire" xfId="11383" xr:uid="{5315CC8D-7957-40ED-9490-F1815790E2B3}"/>
    <cellStyle name="40 % - Akzent4 7 4 3 5" xfId="5954" xr:uid="{F94E95EE-0E8B-4984-B2C2-AE4DC48855EE}"/>
    <cellStyle name="40 % - Akzent4 7 4 3 6" xfId="5955" xr:uid="{C05C1599-BD83-40B3-9717-B64DCB5B794B}"/>
    <cellStyle name="40 % - Akzent4 7 4 3 7" xfId="5956" xr:uid="{D3F916D8-A981-497B-BEDA-31A86311AA05}"/>
    <cellStyle name="40 % - Akzent4 7 4 3_Nucléaire" xfId="11378" xr:uid="{C5B540E4-B338-4C10-8271-D16E2312E34F}"/>
    <cellStyle name="40 % - Akzent4 7 4 4" xfId="5957" xr:uid="{4681EA2F-8005-4564-BB59-0ED0920473D7}"/>
    <cellStyle name="40 % - Akzent4 7 4 4 2" xfId="5958" xr:uid="{9D78942E-A149-48EE-87ED-9BDC8EFF2EFA}"/>
    <cellStyle name="40 % - Akzent4 7 4 4 2 2" xfId="5959" xr:uid="{C07DF688-366A-4A6D-8DF8-AC534B371359}"/>
    <cellStyle name="40 % - Akzent4 7 4 4 2 3" xfId="5960" xr:uid="{4074C77F-B64C-454B-A233-2F35A04ADE6C}"/>
    <cellStyle name="40 % - Akzent4 7 4 4 2 4" xfId="5961" xr:uid="{E67CDEE3-C118-46F0-8E34-FFFD6E4575F3}"/>
    <cellStyle name="40 % - Akzent4 7 4 4 2_Nucléaire" xfId="11385" xr:uid="{9F2BC062-14CF-4EC1-A0D8-30714B883FC8}"/>
    <cellStyle name="40 % - Akzent4 7 4 4 3" xfId="5962" xr:uid="{E7FA0C6C-D121-47DA-A150-A6AAFEB3372C}"/>
    <cellStyle name="40 % - Akzent4 7 4 4 4" xfId="5963" xr:uid="{9266B226-F0D3-4639-B9F1-24E37621CF2C}"/>
    <cellStyle name="40 % - Akzent4 7 4 4 5" xfId="5964" xr:uid="{EBD8634D-96B5-4229-ACBB-1CE84CB0D13C}"/>
    <cellStyle name="40 % - Akzent4 7 4 4_Nucléaire" xfId="11384" xr:uid="{0D358C11-3686-40B8-9D8F-67A32F8ED45B}"/>
    <cellStyle name="40 % - Akzent4 7 4 5" xfId="5965" xr:uid="{B04992E4-7896-4E6F-8AED-1ACAD90949EE}"/>
    <cellStyle name="40 % - Akzent4 7 4 5 2" xfId="5966" xr:uid="{445CFB9C-1039-4F47-8456-7CB80B1C0F54}"/>
    <cellStyle name="40 % - Akzent4 7 4 5 2 2" xfId="5967" xr:uid="{0C07353B-B29D-4BCD-B01A-F0A47C71A1B6}"/>
    <cellStyle name="40 % - Akzent4 7 4 5 2 3" xfId="5968" xr:uid="{6E58F210-8AE8-4E7D-8C59-CB77258654D8}"/>
    <cellStyle name="40 % - Akzent4 7 4 5 2 4" xfId="5969" xr:uid="{E4AEFB7B-3C3E-404D-B34F-FE4CD2F604C1}"/>
    <cellStyle name="40 % - Akzent4 7 4 5 2_Nucléaire" xfId="11387" xr:uid="{07302760-14AF-4968-9766-A5EEC6EE7FE9}"/>
    <cellStyle name="40 % - Akzent4 7 4 5 3" xfId="5970" xr:uid="{C5B8322F-150E-4897-A322-7F98E5225614}"/>
    <cellStyle name="40 % - Akzent4 7 4 5 4" xfId="5971" xr:uid="{BEDDE5D8-9034-43A5-9210-FAA4FC20ED2A}"/>
    <cellStyle name="40 % - Akzent4 7 4 5 5" xfId="5972" xr:uid="{1462492F-26FE-4CB6-8B39-E0583642093F}"/>
    <cellStyle name="40 % - Akzent4 7 4 5_Nucléaire" xfId="11386" xr:uid="{F14CF42B-BD88-458D-9856-A4CDEDE98814}"/>
    <cellStyle name="40 % - Akzent4 7 4 6" xfId="5973" xr:uid="{F55CA12C-0367-4AA2-9C4C-2964D305BA63}"/>
    <cellStyle name="40 % - Akzent4 7 4 6 2" xfId="5974" xr:uid="{90630383-F8B1-45B3-92AC-8D88A459CACE}"/>
    <cellStyle name="40 % - Akzent4 7 4 6 3" xfId="5975" xr:uid="{A29CEBD8-BAE8-48D6-B1BB-45C602A51718}"/>
    <cellStyle name="40 % - Akzent4 7 4 6 4" xfId="5976" xr:uid="{9B3AC7C0-38E1-4AB0-8359-2B3F25F31DA3}"/>
    <cellStyle name="40 % - Akzent4 7 4 6_Nucléaire" xfId="11388" xr:uid="{425C302D-8AFA-492B-8C29-BFB2446E849D}"/>
    <cellStyle name="40 % - Akzent4 7 4 7" xfId="5977" xr:uid="{BC684701-58BC-4B66-9790-8179EC514FAB}"/>
    <cellStyle name="40 % - Akzent4 7 4 8" xfId="5978" xr:uid="{0D3C6533-743B-494B-B098-8C329699E9D8}"/>
    <cellStyle name="40 % - Akzent4 7 4 9" xfId="5979" xr:uid="{F902EFBF-D4FF-4C32-B0A6-5737EF86D2B1}"/>
    <cellStyle name="40 % - Akzent4 7 4_Nucléaire" xfId="11365" xr:uid="{81139014-DE65-440C-B3F1-EDE0DD972D55}"/>
    <cellStyle name="40 % - Akzent4 7 5" xfId="5980" xr:uid="{3040207A-5C86-438F-93BD-E2FB91E7496F}"/>
    <cellStyle name="40 % - Akzent4 7 5 2" xfId="5981" xr:uid="{D42270F8-67B0-4C38-8955-5BEC705B1209}"/>
    <cellStyle name="40 % - Akzent4 7 5 2 2" xfId="5982" xr:uid="{7FC98133-67B5-44F3-8076-6996A0A2E2B6}"/>
    <cellStyle name="40 % - Akzent4 7 5 2_Nucléaire" xfId="11390" xr:uid="{6DEF1E4C-D410-4D77-AAB9-9198B17D4744}"/>
    <cellStyle name="40 % - Akzent4 7 5 3" xfId="5983" xr:uid="{10A697EA-B5FF-45B9-B4DE-C0AE0067FC13}"/>
    <cellStyle name="40 % - Akzent4 7 5_Nucléaire" xfId="11389" xr:uid="{0848C75E-AF52-48DD-BCE4-5B8969AEB217}"/>
    <cellStyle name="40 % - Akzent4 7 6" xfId="5984" xr:uid="{5E0DFA44-ED75-4B91-81A0-EF2C0A017B4A}"/>
    <cellStyle name="40 % - Akzent4 7 6 2" xfId="5985" xr:uid="{711F5F54-0C06-4239-AEE6-FF8F4893996B}"/>
    <cellStyle name="40 % - Akzent4 7 6 2 2" xfId="5986" xr:uid="{776B240E-E56A-4213-98A6-05E01CFECC00}"/>
    <cellStyle name="40 % - Akzent4 7 6 2_Nucléaire" xfId="11392" xr:uid="{7BB3426E-9B7D-42D2-94C7-B6F060D92946}"/>
    <cellStyle name="40 % - Akzent4 7 6 3" xfId="5987" xr:uid="{F7E2EA81-DBA9-42F2-B84D-0A7BBCDA4BE6}"/>
    <cellStyle name="40 % - Akzent4 7 6_Nucléaire" xfId="11391" xr:uid="{45148B4F-E1B8-4590-ACD8-A0B7DC8A6C5F}"/>
    <cellStyle name="40 % - Akzent4 7 7" xfId="5988" xr:uid="{0990A8D5-F671-4B90-89FE-F2CA37F62453}"/>
    <cellStyle name="40 % - Akzent4 7 7 2" xfId="5989" xr:uid="{74E66FF8-75F3-43A7-923C-32D73CAEAEE8}"/>
    <cellStyle name="40 % - Akzent4 7 7_Nucléaire" xfId="11393" xr:uid="{ED0D76B9-2E79-4C88-BCB1-207D1B30AD00}"/>
    <cellStyle name="40 % - Akzent4 7 8" xfId="5990" xr:uid="{2059AF74-5CEA-493B-8130-2CB6BB6D6AF8}"/>
    <cellStyle name="40 % - Akzent4 7 9" xfId="5991" xr:uid="{360533BD-C0BB-4906-A6A5-80E6DDFC74D1}"/>
    <cellStyle name="40 % - Akzent4 7_Nucléaire" xfId="11343" xr:uid="{90E1724B-2530-4439-B5F3-B99ACDF21DC0}"/>
    <cellStyle name="40 % - Akzent4 8" xfId="5992" xr:uid="{1A9470A7-C653-41DE-AD77-48EE94FF6188}"/>
    <cellStyle name="40 % - Akzent4 8 2" xfId="5993" xr:uid="{8CB23CC1-B8AC-4E91-BB92-315A7C228524}"/>
    <cellStyle name="40 % - Akzent4 8 2 2" xfId="5994" xr:uid="{F8A57951-9A29-4408-9848-25443062D60E}"/>
    <cellStyle name="40 % - Akzent4 8 2 2 2" xfId="5995" xr:uid="{CFBC0453-A471-46EA-B6E0-26F6B89D2A2A}"/>
    <cellStyle name="40 % - Akzent4 8 2 2 2 2" xfId="5996" xr:uid="{C753A5CB-E725-4E5A-AABA-96D306163468}"/>
    <cellStyle name="40 % - Akzent4 8 2 2 2_Nucléaire" xfId="11397" xr:uid="{B334212B-D257-46C3-9C95-60EB5D3B965D}"/>
    <cellStyle name="40 % - Akzent4 8 2 2 3" xfId="5997" xr:uid="{C53BFECB-A2CD-4C92-8811-0C50F391ACC3}"/>
    <cellStyle name="40 % - Akzent4 8 2 2 4" xfId="5998" xr:uid="{51A300E9-618E-4111-AECF-6706EEF47571}"/>
    <cellStyle name="40 % - Akzent4 8 2 2 5" xfId="5999" xr:uid="{683269BE-3986-4FFF-8E10-96BF55B5C514}"/>
    <cellStyle name="40 % - Akzent4 8 2 2 5 2" xfId="6000" xr:uid="{9C8B1906-712A-45A4-A4F2-3C5B0839A510}"/>
    <cellStyle name="40 % - Akzent4 8 2 2 5_Nucléaire" xfId="11398" xr:uid="{510B0306-F81C-4046-81A0-80DE5E01EC6D}"/>
    <cellStyle name="40 % - Akzent4 8 2 2_Nucléaire" xfId="11396" xr:uid="{AFC537FE-0376-44D5-9279-C953C28F161F}"/>
    <cellStyle name="40 % - Akzent4 8 2 3" xfId="6001" xr:uid="{4DD3412B-0116-4853-B123-ACEC4848B739}"/>
    <cellStyle name="40 % - Akzent4 8 2 3 2" xfId="6002" xr:uid="{7FB7C4F3-CC05-470E-B1DB-FC6B8D0B402F}"/>
    <cellStyle name="40 % - Akzent4 8 2 3 2 2" xfId="6003" xr:uid="{489F154B-F576-4F35-9C07-B28227D60755}"/>
    <cellStyle name="40 % - Akzent4 8 2 3 2_Nucléaire" xfId="11400" xr:uid="{950165A8-7DDB-41E6-A6C4-6819281B59B7}"/>
    <cellStyle name="40 % - Akzent4 8 2 3 3" xfId="6004" xr:uid="{28FCDE45-3A86-4EA4-A620-41BA3D013217}"/>
    <cellStyle name="40 % - Akzent4 8 2 3_Nucléaire" xfId="11399" xr:uid="{0B179CD3-1161-4554-A489-C8E7BE0F5DC2}"/>
    <cellStyle name="40 % - Akzent4 8 2 4" xfId="6005" xr:uid="{692E8B20-6D98-4D23-98F8-F6C825A75961}"/>
    <cellStyle name="40 % - Akzent4 8 2 4 2" xfId="6006" xr:uid="{AABB7975-381C-4316-94C5-802084B069B5}"/>
    <cellStyle name="40 % - Akzent4 8 2 4_Nucléaire" xfId="11401" xr:uid="{4B57FB72-A004-48FE-95B2-0C2B38E25EFA}"/>
    <cellStyle name="40 % - Akzent4 8 2 5" xfId="6007" xr:uid="{7383E0CE-A97A-4D29-A1A8-9C23A0EDBCF8}"/>
    <cellStyle name="40 % - Akzent4 8 2 6" xfId="6008" xr:uid="{F704D0BE-2E67-4E8D-AB3E-9E9CA1B417BB}"/>
    <cellStyle name="40 % - Akzent4 8 2 7" xfId="6009" xr:uid="{4B081E29-C77B-4DD9-941F-4C3BFCC76ADB}"/>
    <cellStyle name="40 % - Akzent4 8 2 7 2" xfId="6010" xr:uid="{6A3F0324-271E-4C04-95BD-639802152E97}"/>
    <cellStyle name="40 % - Akzent4 8 2 7_Nucléaire" xfId="11402" xr:uid="{CD961E5B-9531-427B-9091-79EC9EFBB127}"/>
    <cellStyle name="40 % - Akzent4 8 2_Nucléaire" xfId="11395" xr:uid="{32C11FEB-2862-4CAF-A0F3-30470AA01947}"/>
    <cellStyle name="40 % - Akzent4 8 3" xfId="6011" xr:uid="{4E5AFE7F-5A58-45EF-8DC7-ECA4B65A131E}"/>
    <cellStyle name="40 % - Akzent4 8 3 2" xfId="6012" xr:uid="{7E31356E-94D0-4D5A-97BA-B4224B15E7AD}"/>
    <cellStyle name="40 % - Akzent4 8 3 2 2" xfId="6013" xr:uid="{05DEEB12-F630-4A3D-9836-1D383073E1F3}"/>
    <cellStyle name="40 % - Akzent4 8 3 2 2 2" xfId="6014" xr:uid="{4C6EA505-74B6-4C0A-91D3-04254909344F}"/>
    <cellStyle name="40 % - Akzent4 8 3 2 2 2 2" xfId="6015" xr:uid="{9496D2F0-7A4E-4EE3-A836-E79141C052BE}"/>
    <cellStyle name="40 % - Akzent4 8 3 2 2 2 2 2" xfId="6016" xr:uid="{61FB1640-4683-4249-AF66-57A014E94F9D}"/>
    <cellStyle name="40 % - Akzent4 8 3 2 2 2 2 3" xfId="6017" xr:uid="{8710FE63-9CA9-405F-92B7-190B02537782}"/>
    <cellStyle name="40 % - Akzent4 8 3 2 2 2 2 4" xfId="6018" xr:uid="{687BA871-A31C-4F40-B58A-58F49D81620B}"/>
    <cellStyle name="40 % - Akzent4 8 3 2 2 2 2_Nucléaire" xfId="11407" xr:uid="{000F55B3-4A1C-4D14-BC7B-215F79174631}"/>
    <cellStyle name="40 % - Akzent4 8 3 2 2 2 3" xfId="6019" xr:uid="{3CD7B6D7-0296-47E1-8A11-9A1BE30E4740}"/>
    <cellStyle name="40 % - Akzent4 8 3 2 2 2 4" xfId="6020" xr:uid="{DA1FF415-CAF3-4C2E-A7F8-8C10302D00F2}"/>
    <cellStyle name="40 % - Akzent4 8 3 2 2 2 5" xfId="6021" xr:uid="{0FC36129-AEFC-46E8-93C8-2D3F396DC464}"/>
    <cellStyle name="40 % - Akzent4 8 3 2 2 2_Nucléaire" xfId="11406" xr:uid="{40FE3709-61D2-4B1F-9CC6-C66BC594D273}"/>
    <cellStyle name="40 % - Akzent4 8 3 2 2 3" xfId="6022" xr:uid="{100C02B1-06A4-4D77-B8F2-638507231F51}"/>
    <cellStyle name="40 % - Akzent4 8 3 2 2 3 2" xfId="6023" xr:uid="{3688BF66-0BB2-4562-80EF-69EEA3623EBE}"/>
    <cellStyle name="40 % - Akzent4 8 3 2 2 3 2 2" xfId="6024" xr:uid="{C16AD144-5E93-439E-B4C1-2108A455A2E0}"/>
    <cellStyle name="40 % - Akzent4 8 3 2 2 3 2 3" xfId="6025" xr:uid="{9725A50A-6EF6-4A2D-AD4E-30646D6C4371}"/>
    <cellStyle name="40 % - Akzent4 8 3 2 2 3 2 4" xfId="6026" xr:uid="{99A64A38-F759-4A68-A33F-17060482D231}"/>
    <cellStyle name="40 % - Akzent4 8 3 2 2 3 2_Nucléaire" xfId="11409" xr:uid="{F4972A8A-8105-479B-9222-17C95E7A49AD}"/>
    <cellStyle name="40 % - Akzent4 8 3 2 2 3 3" xfId="6027" xr:uid="{9F320B58-63AD-4092-904F-2E5FF405CA1F}"/>
    <cellStyle name="40 % - Akzent4 8 3 2 2 3 4" xfId="6028" xr:uid="{6A3CFAE7-B9DE-457B-887A-BED8596F805C}"/>
    <cellStyle name="40 % - Akzent4 8 3 2 2 3 5" xfId="6029" xr:uid="{6414D7A8-8418-41AA-AB50-F7E89ACFA8CC}"/>
    <cellStyle name="40 % - Akzent4 8 3 2 2 3_Nucléaire" xfId="11408" xr:uid="{769B1768-A10F-4A9F-8E06-B899AE986418}"/>
    <cellStyle name="40 % - Akzent4 8 3 2 2 4" xfId="6030" xr:uid="{18784793-1207-4E17-928F-256862F4CF14}"/>
    <cellStyle name="40 % - Akzent4 8 3 2 2 4 2" xfId="6031" xr:uid="{7AEF1BAF-1086-4D48-A1E7-11502512923F}"/>
    <cellStyle name="40 % - Akzent4 8 3 2 2 4 3" xfId="6032" xr:uid="{95415DAD-2132-4DAB-84C1-75AF3CC8524C}"/>
    <cellStyle name="40 % - Akzent4 8 3 2 2 4 4" xfId="6033" xr:uid="{424FB25B-D536-4345-BD4C-02365ACF0063}"/>
    <cellStyle name="40 % - Akzent4 8 3 2 2 4_Nucléaire" xfId="11410" xr:uid="{C1440EF9-46A5-439B-AF35-42D7B6C614C2}"/>
    <cellStyle name="40 % - Akzent4 8 3 2 2 5" xfId="6034" xr:uid="{DE6C022F-7CF3-45CF-994E-0B61C1C47E2E}"/>
    <cellStyle name="40 % - Akzent4 8 3 2 2 6" xfId="6035" xr:uid="{9E43F11D-A832-429A-9250-760C9B4507B7}"/>
    <cellStyle name="40 % - Akzent4 8 3 2 2 7" xfId="6036" xr:uid="{75432C87-C530-4710-8AB1-04EC5D22032A}"/>
    <cellStyle name="40 % - Akzent4 8 3 2 2_Nucléaire" xfId="11405" xr:uid="{EE8806C7-B8B8-44DF-A3B5-5D073B90731A}"/>
    <cellStyle name="40 % - Akzent4 8 3 2 3" xfId="6037" xr:uid="{8151ADD2-ED31-4C6E-A1A6-8AD8DA26B78E}"/>
    <cellStyle name="40 % - Akzent4 8 3 2 3 2" xfId="6038" xr:uid="{EC4C42F4-BEB6-41F5-9330-785CFA082837}"/>
    <cellStyle name="40 % - Akzent4 8 3 2 3 2 2" xfId="6039" xr:uid="{E308E8DC-F97D-4568-A061-EAB6DC37E5D6}"/>
    <cellStyle name="40 % - Akzent4 8 3 2 3 2 3" xfId="6040" xr:uid="{3EDC64D6-F963-44F4-B656-E85E3D4D8228}"/>
    <cellStyle name="40 % - Akzent4 8 3 2 3 2 4" xfId="6041" xr:uid="{47A92593-BFEB-4222-940B-2BD4124B3661}"/>
    <cellStyle name="40 % - Akzent4 8 3 2 3 2_Nucléaire" xfId="11412" xr:uid="{3F028B3C-17AB-480B-8EAA-714EF4839FF7}"/>
    <cellStyle name="40 % - Akzent4 8 3 2 3 3" xfId="6042" xr:uid="{1D222471-F11F-42B7-A413-5EB520FEA19D}"/>
    <cellStyle name="40 % - Akzent4 8 3 2 3 4" xfId="6043" xr:uid="{A11C30FF-CEA3-476B-AC70-C65656848157}"/>
    <cellStyle name="40 % - Akzent4 8 3 2 3 5" xfId="6044" xr:uid="{5EE09D15-9D00-4D74-84C0-AA4212B879DD}"/>
    <cellStyle name="40 % - Akzent4 8 3 2 3_Nucléaire" xfId="11411" xr:uid="{52BE3573-86C2-4E68-93AF-AEF4ADE63755}"/>
    <cellStyle name="40 % - Akzent4 8 3 2 4" xfId="6045" xr:uid="{145717F1-000E-4303-AA54-5E10A95FED0A}"/>
    <cellStyle name="40 % - Akzent4 8 3 2 4 2" xfId="6046" xr:uid="{0FC0B084-B298-438B-B1BA-64E4BC96BF66}"/>
    <cellStyle name="40 % - Akzent4 8 3 2 4 2 2" xfId="6047" xr:uid="{B9FC0498-A8C8-499B-8FFA-D98CB70FD6DA}"/>
    <cellStyle name="40 % - Akzent4 8 3 2 4 2 3" xfId="6048" xr:uid="{B6F4BDB2-60FB-4D54-834E-F91933194EAA}"/>
    <cellStyle name="40 % - Akzent4 8 3 2 4 2 4" xfId="6049" xr:uid="{2401B53D-B204-4680-AC62-7957A4CE9FCA}"/>
    <cellStyle name="40 % - Akzent4 8 3 2 4 2_Nucléaire" xfId="11414" xr:uid="{A1CF6CC7-B5A5-4BA9-A838-92C09E48455D}"/>
    <cellStyle name="40 % - Akzent4 8 3 2 4 3" xfId="6050" xr:uid="{98BD9CEE-18FD-4609-9211-C4D9833EAA55}"/>
    <cellStyle name="40 % - Akzent4 8 3 2 4 4" xfId="6051" xr:uid="{7A962158-A919-4FBE-AA7E-77BAA673B85C}"/>
    <cellStyle name="40 % - Akzent4 8 3 2 4 5" xfId="6052" xr:uid="{1CD3D787-296B-4AF1-8957-9C08B93E4D54}"/>
    <cellStyle name="40 % - Akzent4 8 3 2 4_Nucléaire" xfId="11413" xr:uid="{8AD54893-774F-438E-8273-3691719CF260}"/>
    <cellStyle name="40 % - Akzent4 8 3 2 5" xfId="6053" xr:uid="{5B6460BE-E5DE-446E-A9A9-9627C3F4F098}"/>
    <cellStyle name="40 % - Akzent4 8 3 2 5 2" xfId="6054" xr:uid="{F4CC3B0E-62E2-4923-9338-D0C22EDF222E}"/>
    <cellStyle name="40 % - Akzent4 8 3 2 5 3" xfId="6055" xr:uid="{1340661D-9D27-46F9-B5EA-AD63E0F654CE}"/>
    <cellStyle name="40 % - Akzent4 8 3 2 5 4" xfId="6056" xr:uid="{8555A110-C4C9-447D-B6DB-9D509C7DA7CE}"/>
    <cellStyle name="40 % - Akzent4 8 3 2 5_Nucléaire" xfId="11415" xr:uid="{F2C9A132-45D6-4253-A122-8D8CA51E3B63}"/>
    <cellStyle name="40 % - Akzent4 8 3 2 6" xfId="6057" xr:uid="{C98AD91F-54A7-49A0-B43C-921B250639CB}"/>
    <cellStyle name="40 % - Akzent4 8 3 2 7" xfId="6058" xr:uid="{EF6B14C7-5A5B-4B0B-BF95-9BA94B1D031D}"/>
    <cellStyle name="40 % - Akzent4 8 3 2 8" xfId="6059" xr:uid="{56F06B87-8918-4C59-9CAF-1CFAF75077AA}"/>
    <cellStyle name="40 % - Akzent4 8 3 2_Nucléaire" xfId="11404" xr:uid="{86ADA909-4052-40CD-82CF-46FABBC10C30}"/>
    <cellStyle name="40 % - Akzent4 8 3 3" xfId="6060" xr:uid="{758CB1E8-3416-4B1B-8080-46F232FC0D50}"/>
    <cellStyle name="40 % - Akzent4 8 3 3 2" xfId="6061" xr:uid="{987A41E4-5A1C-4182-9851-BBEBC5AA9D89}"/>
    <cellStyle name="40 % - Akzent4 8 3 3 2 2" xfId="6062" xr:uid="{4DC3ABB1-495B-4774-A46C-25B6BF8794F3}"/>
    <cellStyle name="40 % - Akzent4 8 3 3 2 2 2" xfId="6063" xr:uid="{35CC57BD-3798-420E-91EE-FE22562B5317}"/>
    <cellStyle name="40 % - Akzent4 8 3 3 2 2 3" xfId="6064" xr:uid="{CC816FAC-CE49-4656-8990-0CE9DA173B8A}"/>
    <cellStyle name="40 % - Akzent4 8 3 3 2 2 4" xfId="6065" xr:uid="{C3522ADD-A95D-4FF2-B4C8-DEDD3EA18E54}"/>
    <cellStyle name="40 % - Akzent4 8 3 3 2 2_Nucléaire" xfId="11418" xr:uid="{DC4E9537-5301-4F79-8A47-7117E19C5B3C}"/>
    <cellStyle name="40 % - Akzent4 8 3 3 2 3" xfId="6066" xr:uid="{F89D2E81-5A01-4A3A-AEB1-993F00C7AD0F}"/>
    <cellStyle name="40 % - Akzent4 8 3 3 2 4" xfId="6067" xr:uid="{E7EB9722-9056-49DA-B446-9F4C37475BC3}"/>
    <cellStyle name="40 % - Akzent4 8 3 3 2 5" xfId="6068" xr:uid="{81F51E3C-7492-45CD-8F17-5067CBEA13B4}"/>
    <cellStyle name="40 % - Akzent4 8 3 3 2_Nucléaire" xfId="11417" xr:uid="{9F7DDC0E-652F-4A69-A511-8197EF6F1D30}"/>
    <cellStyle name="40 % - Akzent4 8 3 3 3" xfId="6069" xr:uid="{7F21AAF3-A1B8-4ABE-A9B2-9E48FE220150}"/>
    <cellStyle name="40 % - Akzent4 8 3 3 3 2" xfId="6070" xr:uid="{3969A427-E825-4F22-8CF3-221275E05230}"/>
    <cellStyle name="40 % - Akzent4 8 3 3 3 2 2" xfId="6071" xr:uid="{02CE1EA3-2A37-474C-A794-1093747EEAF9}"/>
    <cellStyle name="40 % - Akzent4 8 3 3 3 2 3" xfId="6072" xr:uid="{DB0AC9E2-4172-4F3D-8544-5761E7E26302}"/>
    <cellStyle name="40 % - Akzent4 8 3 3 3 2 4" xfId="6073" xr:uid="{1324487D-0A68-4AEB-8386-F19C61869BF2}"/>
    <cellStyle name="40 % - Akzent4 8 3 3 3 2_Nucléaire" xfId="11420" xr:uid="{1C10D37E-E2B8-4768-A9EA-F22185B4EEE1}"/>
    <cellStyle name="40 % - Akzent4 8 3 3 3 3" xfId="6074" xr:uid="{8FA7332D-6605-4D7C-B78E-FD8B07552B70}"/>
    <cellStyle name="40 % - Akzent4 8 3 3 3 4" xfId="6075" xr:uid="{3B910133-9761-4DD2-B93B-589AFA33DB05}"/>
    <cellStyle name="40 % - Akzent4 8 3 3 3 5" xfId="6076" xr:uid="{6220B644-D39A-4095-A38E-F7670C3FCBA4}"/>
    <cellStyle name="40 % - Akzent4 8 3 3 3_Nucléaire" xfId="11419" xr:uid="{ED641B1A-7A33-4B6F-8B7C-B2D70DCCBEE9}"/>
    <cellStyle name="40 % - Akzent4 8 3 3 4" xfId="6077" xr:uid="{D99A66CB-D674-4685-94BF-361A0E21F0C8}"/>
    <cellStyle name="40 % - Akzent4 8 3 3 4 2" xfId="6078" xr:uid="{A5D2C030-AF73-40E4-BE18-161FA0BC8EED}"/>
    <cellStyle name="40 % - Akzent4 8 3 3 4 3" xfId="6079" xr:uid="{4955AF9E-FB92-418F-AFCF-5FA0C1126F36}"/>
    <cellStyle name="40 % - Akzent4 8 3 3 4 4" xfId="6080" xr:uid="{D82A6453-8CE6-4323-8ACB-C0693CBA9672}"/>
    <cellStyle name="40 % - Akzent4 8 3 3 4_Nucléaire" xfId="11421" xr:uid="{A7976FEC-63AE-4BA6-BA5C-CABD5CA9ADCC}"/>
    <cellStyle name="40 % - Akzent4 8 3 3 5" xfId="6081" xr:uid="{99248F64-504B-4401-9EF8-DC8052389866}"/>
    <cellStyle name="40 % - Akzent4 8 3 3 6" xfId="6082" xr:uid="{85ABF01C-949E-469F-AF72-2BA6DDFB2639}"/>
    <cellStyle name="40 % - Akzent4 8 3 3 7" xfId="6083" xr:uid="{023EC04D-AD36-4FD0-B736-13783C17AA4F}"/>
    <cellStyle name="40 % - Akzent4 8 3 3_Nucléaire" xfId="11416" xr:uid="{E5280EDC-59FB-4464-9710-CE894F7D6315}"/>
    <cellStyle name="40 % - Akzent4 8 3 4" xfId="6084" xr:uid="{313ADE2C-1785-45EF-9D7F-3994341FA235}"/>
    <cellStyle name="40 % - Akzent4 8 3 4 2" xfId="6085" xr:uid="{CD5BCD47-A5B7-47F0-BB84-63230C8C25FB}"/>
    <cellStyle name="40 % - Akzent4 8 3 4 2 2" xfId="6086" xr:uid="{EEAC4C06-7FA8-42CA-BB6C-1E8BD3D64078}"/>
    <cellStyle name="40 % - Akzent4 8 3 4 2 3" xfId="6087" xr:uid="{729A11CD-509E-44AA-A93A-F96B8220CAC9}"/>
    <cellStyle name="40 % - Akzent4 8 3 4 2 4" xfId="6088" xr:uid="{60FF1D10-3B03-48B1-B995-F27B3BC6B8F4}"/>
    <cellStyle name="40 % - Akzent4 8 3 4 2_Nucléaire" xfId="11423" xr:uid="{F7301BE9-DA18-4CE6-9BF9-E7ABEDE885EF}"/>
    <cellStyle name="40 % - Akzent4 8 3 4 3" xfId="6089" xr:uid="{20F20FC1-B423-43E6-AAE6-758265393D9F}"/>
    <cellStyle name="40 % - Akzent4 8 3 4 4" xfId="6090" xr:uid="{D15FE068-1B9A-4D50-82A3-71E885DB828E}"/>
    <cellStyle name="40 % - Akzent4 8 3 4 5" xfId="6091" xr:uid="{57EB9ECF-54E7-4655-9624-5353CBB346DB}"/>
    <cellStyle name="40 % - Akzent4 8 3 4_Nucléaire" xfId="11422" xr:uid="{0C804FC1-F917-4110-8F80-B2A857882F9F}"/>
    <cellStyle name="40 % - Akzent4 8 3 5" xfId="6092" xr:uid="{BCEB105A-F117-4F3A-83D7-019F9AA196A2}"/>
    <cellStyle name="40 % - Akzent4 8 3 5 2" xfId="6093" xr:uid="{F72CDEE7-BEDC-4153-BC57-DAA1289BAD5D}"/>
    <cellStyle name="40 % - Akzent4 8 3 5 2 2" xfId="6094" xr:uid="{BEA3E087-743F-43D0-9765-4D7EB897FC95}"/>
    <cellStyle name="40 % - Akzent4 8 3 5 2 3" xfId="6095" xr:uid="{68420EAB-6DB7-4F00-9485-B603DF2F73C5}"/>
    <cellStyle name="40 % - Akzent4 8 3 5 2 4" xfId="6096" xr:uid="{C5604490-BAFA-45F2-A9E4-A32EB2AD15A8}"/>
    <cellStyle name="40 % - Akzent4 8 3 5 2_Nucléaire" xfId="11425" xr:uid="{FCB08BCD-983B-4628-91B0-0C70D476E785}"/>
    <cellStyle name="40 % - Akzent4 8 3 5 3" xfId="6097" xr:uid="{F6B4993C-17C7-4EDE-9454-78D16C7AF571}"/>
    <cellStyle name="40 % - Akzent4 8 3 5 4" xfId="6098" xr:uid="{B9660D5D-0237-4AF3-A1C3-141A4644B455}"/>
    <cellStyle name="40 % - Akzent4 8 3 5 5" xfId="6099" xr:uid="{2AFEA733-B460-4C4D-912C-64D02364E1E9}"/>
    <cellStyle name="40 % - Akzent4 8 3 5_Nucléaire" xfId="11424" xr:uid="{80D1BDC8-34C1-40FC-AE80-44C8AE139F46}"/>
    <cellStyle name="40 % - Akzent4 8 3 6" xfId="6100" xr:uid="{96828D37-1EC2-4108-8081-C4E63828FF87}"/>
    <cellStyle name="40 % - Akzent4 8 3 6 2" xfId="6101" xr:uid="{0DA7A30D-01A4-4375-BE8D-E18D1093D91A}"/>
    <cellStyle name="40 % - Akzent4 8 3 6 3" xfId="6102" xr:uid="{B2D48272-6FC9-4AF4-A747-8B0B66B17740}"/>
    <cellStyle name="40 % - Akzent4 8 3 6 4" xfId="6103" xr:uid="{40016570-1802-460C-B9B8-256430F15472}"/>
    <cellStyle name="40 % - Akzent4 8 3 6_Nucléaire" xfId="11426" xr:uid="{68C62A67-3024-40BE-A770-CFBC8AFADC89}"/>
    <cellStyle name="40 % - Akzent4 8 3 7" xfId="6104" xr:uid="{4AF1ECA1-1BC7-4744-99C5-3E4139ED6506}"/>
    <cellStyle name="40 % - Akzent4 8 3 8" xfId="6105" xr:uid="{11BDB0A4-19A9-4D4D-9F59-B7D784F99251}"/>
    <cellStyle name="40 % - Akzent4 8 3 9" xfId="6106" xr:uid="{F3192ABD-E3B2-4CDD-8C06-7179AF6FFCB7}"/>
    <cellStyle name="40 % - Akzent4 8 3_Nucléaire" xfId="11403" xr:uid="{F672A44E-8632-4072-B7F2-19FDCC6CA72D}"/>
    <cellStyle name="40 % - Akzent4 8 4" xfId="6107" xr:uid="{AACC7A5C-B45D-4403-A32E-D8B9BB6CA64B}"/>
    <cellStyle name="40 % - Akzent4 8 4 2" xfId="6108" xr:uid="{2EB6243B-A8E5-49F4-9854-8B8FDBA02F83}"/>
    <cellStyle name="40 % - Akzent4 8 4 2 2" xfId="6109" xr:uid="{D3B691FB-0899-4FE3-8FA1-10375AF2AE98}"/>
    <cellStyle name="40 % - Akzent4 8 4 2_Nucléaire" xfId="11428" xr:uid="{EC120761-E7E0-45F2-86E2-AA5FEB21DA2B}"/>
    <cellStyle name="40 % - Akzent4 8 4 3" xfId="6110" xr:uid="{247C3E0C-1C79-4065-8191-9C7907A0841E}"/>
    <cellStyle name="40 % - Akzent4 8 4_Nucléaire" xfId="11427" xr:uid="{1AEF72E3-D205-4F9A-8A74-B544D2ABAE5F}"/>
    <cellStyle name="40 % - Akzent4 8 5" xfId="6111" xr:uid="{D653811A-F23F-4F6C-8704-BC327231B555}"/>
    <cellStyle name="40 % - Akzent4 8 5 2" xfId="6112" xr:uid="{3C9CEC35-8D58-40CC-A6BC-4BE59721D81D}"/>
    <cellStyle name="40 % - Akzent4 8 5 2 2" xfId="6113" xr:uid="{5B3C4D08-B66A-412B-9CC8-83428872B16C}"/>
    <cellStyle name="40 % - Akzent4 8 5 2_Nucléaire" xfId="11430" xr:uid="{8221FF5C-5C2D-4E3C-81D9-8B2855879ECA}"/>
    <cellStyle name="40 % - Akzent4 8 5 3" xfId="6114" xr:uid="{A1E80E5F-5B0B-4920-A92B-1A3B11A072BF}"/>
    <cellStyle name="40 % - Akzent4 8 5_Nucléaire" xfId="11429" xr:uid="{2B454505-2662-4F0B-9313-80A13F201275}"/>
    <cellStyle name="40 % - Akzent4 8 6" xfId="6115" xr:uid="{669A8962-1EA6-4D56-A1CC-C7E40B853C64}"/>
    <cellStyle name="40 % - Akzent4 8 6 2" xfId="6116" xr:uid="{6555C497-1B5D-4853-B34E-459BF1E59745}"/>
    <cellStyle name="40 % - Akzent4 8 6_Nucléaire" xfId="11431" xr:uid="{1E47E53F-4DCC-4608-BD41-666C94A8A1C5}"/>
    <cellStyle name="40 % - Akzent4 8 7" xfId="6117" xr:uid="{E3FE0EAD-9182-4EF4-9533-38A1149A62BD}"/>
    <cellStyle name="40 % - Akzent4 8 8" xfId="6118" xr:uid="{8CB0D5C4-01DB-4888-9F67-E51739CB3E24}"/>
    <cellStyle name="40 % - Akzent4 8_Nucléaire" xfId="11394" xr:uid="{52BB7D0A-DD8E-4DDF-B8D6-2285CDA73577}"/>
    <cellStyle name="40 % - Akzent4 9" xfId="6119" xr:uid="{043545CD-C71C-43FC-9CE8-E4142DB12C76}"/>
    <cellStyle name="40 % - Akzent4 9 2" xfId="6120" xr:uid="{7B3658FA-8FAE-411C-8C0B-C6CA1DB3AFAE}"/>
    <cellStyle name="40 % - Akzent4 9 2 2" xfId="6121" xr:uid="{115C8A81-DAC1-446E-A805-E2AF3CD86125}"/>
    <cellStyle name="40 % - Akzent4 9 2 2 2" xfId="6122" xr:uid="{D97314A4-3A4E-4582-A365-464249A8760B}"/>
    <cellStyle name="40 % - Akzent4 9 2 2_Nucléaire" xfId="11434" xr:uid="{C6CDEEC9-E61B-4676-8427-787FD08D92B3}"/>
    <cellStyle name="40 % - Akzent4 9 2 3" xfId="6123" xr:uid="{233D7EDA-FC8B-4BCA-90DD-E781B51F3D0B}"/>
    <cellStyle name="40 % - Akzent4 9 2_Nucléaire" xfId="11433" xr:uid="{815C8337-FAE4-48B6-918B-BB9EDD5D86AC}"/>
    <cellStyle name="40 % - Akzent4 9 3" xfId="6124" xr:uid="{D1F71712-A451-4197-8D0F-95AB6EA3C58F}"/>
    <cellStyle name="40 % - Akzent4 9 3 2" xfId="6125" xr:uid="{9EEAA979-1C67-4833-9BF9-B536C36E412F}"/>
    <cellStyle name="40 % - Akzent4 9 3 2 2" xfId="6126" xr:uid="{5EF179D6-5ABF-4FE6-87CF-D9BB1C8BE8BB}"/>
    <cellStyle name="40 % - Akzent4 9 3 2_Nucléaire" xfId="11436" xr:uid="{40C42684-486E-47AA-9250-7ADF851552B1}"/>
    <cellStyle name="40 % - Akzent4 9 3 3" xfId="6127" xr:uid="{E94524C0-3F45-43A6-9C38-177DDA1FA8BF}"/>
    <cellStyle name="40 % - Akzent4 9 3_Nucléaire" xfId="11435" xr:uid="{AB55A482-2270-422C-ABD8-F32BD60FF2DA}"/>
    <cellStyle name="40 % - Akzent4 9 4" xfId="6128" xr:uid="{31B49720-BEA6-4BE3-A6CB-B9F3807A6380}"/>
    <cellStyle name="40 % - Akzent4 9 4 2" xfId="6129" xr:uid="{4B234A7B-D0F4-4137-90FF-6FB52FF67AB8}"/>
    <cellStyle name="40 % - Akzent4 9 4_Nucléaire" xfId="11437" xr:uid="{8E2C88C7-7B8A-487C-868B-FEF9422C3AA1}"/>
    <cellStyle name="40 % - Akzent4 9 5" xfId="6130" xr:uid="{1DD68CFC-419A-429E-ABF2-A325F73D0635}"/>
    <cellStyle name="40 % - Akzent4 9 6" xfId="6131" xr:uid="{E9BD6E42-BA8A-4C13-A68F-E180C9C6644D}"/>
    <cellStyle name="40 % - Akzent4 9 7" xfId="6132" xr:uid="{BEF4F65E-136E-41A5-8481-2653C923C3C6}"/>
    <cellStyle name="40 % - Akzent4 9_Nucléaire" xfId="11432" xr:uid="{3B1ED4E1-8C46-4A9E-9375-6A60BC4E237E}"/>
    <cellStyle name="40 % - Akzent4_Nucléaire" xfId="11284" xr:uid="{31B0F5AB-D106-4370-840C-8AA67E39F8FE}"/>
    <cellStyle name="40 % - Akzent5" xfId="1522" xr:uid="{FDDF8521-D25F-4362-9369-4F415C076EBC}"/>
    <cellStyle name="40 % - Akzent5 10" xfId="6133" xr:uid="{6AE9869A-F014-4A57-85B3-47EDFC36AD85}"/>
    <cellStyle name="40 % - Akzent5 10 2" xfId="6134" xr:uid="{16028484-CCDB-4C33-A3E3-563EBB4A0C27}"/>
    <cellStyle name="40 % - Akzent5 10 3" xfId="6135" xr:uid="{FF6AC0E1-0779-41C6-87B7-E87FF3BFDC21}"/>
    <cellStyle name="40 % - Akzent5 10 3 2" xfId="6136" xr:uid="{174A88D8-6F36-4216-9458-AF81B1ACBEB9}"/>
    <cellStyle name="40 % - Akzent5 10 3_Nucléaire" xfId="11440" xr:uid="{F3143C76-3F0B-41E5-9728-4B5A95B3122D}"/>
    <cellStyle name="40 % - Akzent5 10_Nucléaire" xfId="11439" xr:uid="{8B2C9F99-1A5C-41A3-BE87-52C5302766B3}"/>
    <cellStyle name="40 % - Akzent5 11" xfId="6137" xr:uid="{A752FBC1-0504-42D3-AF3D-CA7A95B3E7B2}"/>
    <cellStyle name="40 % - Akzent5 11 2" xfId="6138" xr:uid="{DE484DCC-0ADB-4EA4-B551-F546BD269531}"/>
    <cellStyle name="40 % - Akzent5 11 2 2" xfId="6139" xr:uid="{D5650528-6C80-4718-B6BF-4DD0CB42B881}"/>
    <cellStyle name="40 % - Akzent5 11 2_Nucléaire" xfId="11442" xr:uid="{BE5E8815-9BA8-4040-9261-7F78B4DDBCF2}"/>
    <cellStyle name="40 % - Akzent5 11 3" xfId="6140" xr:uid="{AA6C594B-DAA1-4FD5-9E85-4F69486B09B7}"/>
    <cellStyle name="40 % - Akzent5 11_Nucléaire" xfId="11441" xr:uid="{A95FC8DB-E319-4042-A120-5C044D4CFAB2}"/>
    <cellStyle name="40 % - Akzent5 12" xfId="6141" xr:uid="{404DCF90-80FD-42B3-88A6-C4921A3F1BF1}"/>
    <cellStyle name="40 % - Akzent5 12 2" xfId="6142" xr:uid="{EC3CB108-8369-4FE0-AF2C-D361975E4E34}"/>
    <cellStyle name="40 % - Akzent5 12 2 2" xfId="6143" xr:uid="{943B6713-773A-42F7-A35E-BAB736E4C5CD}"/>
    <cellStyle name="40 % - Akzent5 12 2_Nucléaire" xfId="11444" xr:uid="{01A4C24A-C9F7-45D2-9025-2F024E8B0F49}"/>
    <cellStyle name="40 % - Akzent5 12 3" xfId="6144" xr:uid="{EC2F675C-ED3E-4072-9FF3-1327728088A1}"/>
    <cellStyle name="40 % - Akzent5 12_Nucléaire" xfId="11443" xr:uid="{C6715EDF-A078-490F-B695-8C809F57DA25}"/>
    <cellStyle name="40 % - Akzent5 13" xfId="6145" xr:uid="{594BF6B4-0674-4B79-8809-5001653499EC}"/>
    <cellStyle name="40 % - Akzent5 13 2" xfId="6146" xr:uid="{4BED0AD7-F262-471A-A280-B1CA5EF3BB5E}"/>
    <cellStyle name="40 % - Akzent5 13_Nucléaire" xfId="11445" xr:uid="{2D7C34AA-02AF-482E-8918-99150142039D}"/>
    <cellStyle name="40 % - Akzent5 14" xfId="6147" xr:uid="{9D9062BA-4EAE-4F83-A2ED-DBA412E608F9}"/>
    <cellStyle name="40 % - Akzent5 14 2" xfId="6148" xr:uid="{110CB4D3-A4D5-4D1F-A0C7-C8D800FDB9C3}"/>
    <cellStyle name="40 % - Akzent5 14_Nucléaire" xfId="11446" xr:uid="{22D2A578-76E8-419C-A25C-EB5612D379EC}"/>
    <cellStyle name="40 % - Akzent5 15" xfId="6149" xr:uid="{8D55B56C-6A4B-4862-8AF3-1CD1FCF4FDFB}"/>
    <cellStyle name="40 % - Akzent5 16" xfId="6150" xr:uid="{C6926B9E-CCA0-4789-9EE6-D410C2751219}"/>
    <cellStyle name="40 % - Akzent5 2" xfId="884" xr:uid="{63CD4D06-7FB6-4079-B3C6-C35FD390EEDB}"/>
    <cellStyle name="40 % - Akzent5 2 2" xfId="6152" xr:uid="{B7119460-E87C-45DA-8DF9-70CD3EB07479}"/>
    <cellStyle name="40 % - Akzent5 2 3" xfId="6151" xr:uid="{CF51C55C-9AE8-4A24-92E0-76CBA9FDA346}"/>
    <cellStyle name="40 % - Akzent5 2_Nucléaire" xfId="11447" xr:uid="{E0785F6E-C44D-42C6-B5D5-739AB97B6DB7}"/>
    <cellStyle name="40 % - Akzent5 3" xfId="6153" xr:uid="{8C223F72-4B48-4184-AB3C-91FB9D83C542}"/>
    <cellStyle name="40 % - Akzent5 4" xfId="6154" xr:uid="{79A615D2-A188-455D-A59A-1C7777120D61}"/>
    <cellStyle name="40 % - Akzent5 5" xfId="6155" xr:uid="{AC5BA4C1-3DBE-4BAB-B9A8-F22C25C13517}"/>
    <cellStyle name="40 % - Akzent5 5 2" xfId="6156" xr:uid="{39897CEC-DED1-4165-AD3D-8696B00A9B58}"/>
    <cellStyle name="40 % - Akzent5 5 2 2" xfId="6157" xr:uid="{13EF1C43-95B2-4782-A978-258E4BF61885}"/>
    <cellStyle name="40 % - Akzent5 5 2 2 2" xfId="6158" xr:uid="{973D598A-9CAF-499E-A781-BFA31111D33C}"/>
    <cellStyle name="40 % - Akzent5 5 2 2 2 2" xfId="6159" xr:uid="{D1439919-9860-48DB-A8DE-BCDDB91C1B46}"/>
    <cellStyle name="40 % - Akzent5 5 2 2 2 2 2" xfId="6160" xr:uid="{663A6173-ECF3-44E1-89E7-2210AD86497F}"/>
    <cellStyle name="40 % - Akzent5 5 2 2 2 2_Nucléaire" xfId="11452" xr:uid="{B5F9963D-0B57-4D6E-837B-215615FC0858}"/>
    <cellStyle name="40 % - Akzent5 5 2 2 2 3" xfId="6161" xr:uid="{0B94120B-FF9A-43DB-8EDC-20D753C912AD}"/>
    <cellStyle name="40 % - Akzent5 5 2 2 2_Nucléaire" xfId="11451" xr:uid="{24BE988F-8E77-4421-87EC-8BF15DCA464A}"/>
    <cellStyle name="40 % - Akzent5 5 2 2 3" xfId="6162" xr:uid="{E86960A5-2150-4721-A9D7-49831103DC5A}"/>
    <cellStyle name="40 % - Akzent5 5 2 2 3 2" xfId="6163" xr:uid="{313103C4-DFEB-484B-BC75-9AD6A3C23C99}"/>
    <cellStyle name="40 % - Akzent5 5 2 2 3 2 2" xfId="6164" xr:uid="{29ED2487-5904-4196-BA25-B4801CEAB46F}"/>
    <cellStyle name="40 % - Akzent5 5 2 2 3 2_Nucléaire" xfId="11454" xr:uid="{DED6F132-EC5A-46D3-9DBC-D98779A9E2A5}"/>
    <cellStyle name="40 % - Akzent5 5 2 2 3 3" xfId="6165" xr:uid="{8218DDC4-4A54-4747-8B0B-3BF3925B2D36}"/>
    <cellStyle name="40 % - Akzent5 5 2 2 3_Nucléaire" xfId="11453" xr:uid="{37BE883D-A2FC-4373-BCD0-86CE2C26ADF0}"/>
    <cellStyle name="40 % - Akzent5 5 2 2 4" xfId="6166" xr:uid="{095B4FEE-EADA-44C5-A5E2-A8615C0D4CB9}"/>
    <cellStyle name="40 % - Akzent5 5 2 2 4 2" xfId="6167" xr:uid="{3C15DC08-895C-4FE3-BE8C-6B6E8CD91CAD}"/>
    <cellStyle name="40 % - Akzent5 5 2 2 4_Nucléaire" xfId="11455" xr:uid="{CCBC8720-0FF1-4C25-AEA0-A9BA16C8E44A}"/>
    <cellStyle name="40 % - Akzent5 5 2 2 5" xfId="6168" xr:uid="{64BE3C69-38C1-42E4-A9B8-97547C0591F8}"/>
    <cellStyle name="40 % - Akzent5 5 2 2_Nucléaire" xfId="11450" xr:uid="{8290D7BF-7777-4A11-997E-FC336B952F53}"/>
    <cellStyle name="40 % - Akzent5 5 2 3" xfId="6169" xr:uid="{F96D0346-F0FA-4DB8-8D79-6A7A35AC9069}"/>
    <cellStyle name="40 % - Akzent5 5 2 3 2" xfId="6170" xr:uid="{E1EE4630-F53E-4268-BA45-ABC4EF507B9A}"/>
    <cellStyle name="40 % - Akzent5 5 2 3 2 2" xfId="6171" xr:uid="{7418AA0F-20A5-46D3-9AE8-80A1696F416E}"/>
    <cellStyle name="40 % - Akzent5 5 2 3 2_Nucléaire" xfId="11457" xr:uid="{5B391D35-3240-406C-AB0F-0A0604F264D8}"/>
    <cellStyle name="40 % - Akzent5 5 2 3 3" xfId="6172" xr:uid="{E89E8078-8DDB-4772-99C2-1ABF2C93F24C}"/>
    <cellStyle name="40 % - Akzent5 5 2 3_Nucléaire" xfId="11456" xr:uid="{7CA271CE-0EF4-4DCA-BCA9-6F2939C5542E}"/>
    <cellStyle name="40 % - Akzent5 5 2 4" xfId="6173" xr:uid="{7A36F257-CAA7-4CB3-A212-F27B9309D2B7}"/>
    <cellStyle name="40 % - Akzent5 5 2 4 2" xfId="6174" xr:uid="{8434FFCD-E843-4FCB-BCE8-FEA1184C4F22}"/>
    <cellStyle name="40 % - Akzent5 5 2 4 2 2" xfId="6175" xr:uid="{06695047-4E66-4CCF-BAF8-35D4EA5D1CED}"/>
    <cellStyle name="40 % - Akzent5 5 2 4 2_Nucléaire" xfId="11459" xr:uid="{1C0BA440-01E9-44D8-A97E-B6610D1CCAF5}"/>
    <cellStyle name="40 % - Akzent5 5 2 4 3" xfId="6176" xr:uid="{BB4E00DB-9160-40AC-84DB-23F43E0B7123}"/>
    <cellStyle name="40 % - Akzent5 5 2 4_Nucléaire" xfId="11458" xr:uid="{B44239C8-692B-4956-960C-F3B3110ABA8C}"/>
    <cellStyle name="40 % - Akzent5 5 2 5" xfId="6177" xr:uid="{0EA68CE6-FF83-4A61-9B2A-A9DD55C09F9F}"/>
    <cellStyle name="40 % - Akzent5 5 2 5 2" xfId="6178" xr:uid="{2E1C6D97-9CDF-4188-B150-4989609BFFBC}"/>
    <cellStyle name="40 % - Akzent5 5 2 5_Nucléaire" xfId="11460" xr:uid="{2972695B-3D20-4A00-803A-D4A908762950}"/>
    <cellStyle name="40 % - Akzent5 5 2 6" xfId="6179" xr:uid="{F684FFA5-1614-49A5-9D06-4A2F1945F586}"/>
    <cellStyle name="40 % - Akzent5 5 2_Nucléaire" xfId="11449" xr:uid="{8401AE9C-4DB3-4557-B29F-E6A735F6FDF1}"/>
    <cellStyle name="40 % - Akzent5 5 3" xfId="6180" xr:uid="{C2F5614D-243B-4152-A779-C522C592860C}"/>
    <cellStyle name="40 % - Akzent5 5 3 2" xfId="6181" xr:uid="{21064251-7B9C-4BC5-8967-8FEF9E85D6D5}"/>
    <cellStyle name="40 % - Akzent5 5 3 2 2" xfId="6182" xr:uid="{4E559CD0-D348-4980-95A6-AA07538C5502}"/>
    <cellStyle name="40 % - Akzent5 5 3 2 2 2" xfId="6183" xr:uid="{68139F24-21F9-48A8-ADC1-A59B98A54024}"/>
    <cellStyle name="40 % - Akzent5 5 3 2 2_Nucléaire" xfId="11463" xr:uid="{2BD37634-6BEC-48DB-9CBE-5CEA8A5620E6}"/>
    <cellStyle name="40 % - Akzent5 5 3 2 3" xfId="6184" xr:uid="{6F31188F-9126-410C-8EEC-B77A411E59A7}"/>
    <cellStyle name="40 % - Akzent5 5 3 2_Nucléaire" xfId="11462" xr:uid="{4BC2D879-2867-4C11-B8FE-EB749AC45311}"/>
    <cellStyle name="40 % - Akzent5 5 3 3" xfId="6185" xr:uid="{56195C3B-EE3D-4B1F-BFA1-0B36F5E89CF3}"/>
    <cellStyle name="40 % - Akzent5 5 3 3 2" xfId="6186" xr:uid="{7EDAC65A-5B3E-4CFB-8AC2-CB388DD2C79C}"/>
    <cellStyle name="40 % - Akzent5 5 3 3 2 2" xfId="6187" xr:uid="{CFC486F0-C6A4-444B-8B0C-1AA81C546E72}"/>
    <cellStyle name="40 % - Akzent5 5 3 3 2_Nucléaire" xfId="11465" xr:uid="{C7768441-5D8D-4A0D-B7FE-14EC94AA3D21}"/>
    <cellStyle name="40 % - Akzent5 5 3 3 3" xfId="6188" xr:uid="{10D77EB5-3730-4BAD-B39B-75F2FEEC5F3E}"/>
    <cellStyle name="40 % - Akzent5 5 3 3_Nucléaire" xfId="11464" xr:uid="{FE0CE837-93F5-4341-B735-71AC44AE0700}"/>
    <cellStyle name="40 % - Akzent5 5 3 4" xfId="6189" xr:uid="{9682168B-D9DA-4D2A-B72D-C454C8B13E44}"/>
    <cellStyle name="40 % - Akzent5 5 3 4 2" xfId="6190" xr:uid="{6AC0E1C7-AEB4-4295-A064-1983FFFD262F}"/>
    <cellStyle name="40 % - Akzent5 5 3 4_Nucléaire" xfId="11466" xr:uid="{8D297D73-DB33-41DD-8109-AD5C2299DFAD}"/>
    <cellStyle name="40 % - Akzent5 5 3 5" xfId="6191" xr:uid="{8BD5524B-76CC-4F79-B9E1-3A61695B9C46}"/>
    <cellStyle name="40 % - Akzent5 5 3_Nucléaire" xfId="11461" xr:uid="{5122108B-1E72-45AB-BFB7-110F7D84FA1D}"/>
    <cellStyle name="40 % - Akzent5 5 4" xfId="6192" xr:uid="{6132C455-A542-43EB-A62B-10B6116D16AA}"/>
    <cellStyle name="40 % - Akzent5 5 4 2" xfId="6193" xr:uid="{9572A205-7C27-4CE0-A272-F570A44050DB}"/>
    <cellStyle name="40 % - Akzent5 5 4 2 2" xfId="6194" xr:uid="{6A23FE3B-3C64-42EC-99CF-3BF79F735C9C}"/>
    <cellStyle name="40 % - Akzent5 5 4 2_Nucléaire" xfId="11468" xr:uid="{DFA1B12D-EF09-4672-8FA9-CABC64537E70}"/>
    <cellStyle name="40 % - Akzent5 5 4 3" xfId="6195" xr:uid="{40C07658-CD3F-45B0-B32E-E87BF69EFBC0}"/>
    <cellStyle name="40 % - Akzent5 5 4_Nucléaire" xfId="11467" xr:uid="{DB5C5139-401F-4124-9CD1-6A9287FC7A5F}"/>
    <cellStyle name="40 % - Akzent5 5 5" xfId="6196" xr:uid="{23098798-A909-4467-B66B-0E364C37156B}"/>
    <cellStyle name="40 % - Akzent5 5 5 2" xfId="6197" xr:uid="{2C269B89-9961-4A2E-BD20-6D9D91656A61}"/>
    <cellStyle name="40 % - Akzent5 5 5 2 2" xfId="6198" xr:uid="{0B39AF4C-B00B-4622-BD95-C80E85A0C15A}"/>
    <cellStyle name="40 % - Akzent5 5 5 2_Nucléaire" xfId="11470" xr:uid="{9FE13EAE-7AF1-41B5-AD0B-61ECFD068954}"/>
    <cellStyle name="40 % - Akzent5 5 5 3" xfId="6199" xr:uid="{A249220A-6B52-4D39-8BC6-F7998F56AC92}"/>
    <cellStyle name="40 % - Akzent5 5 5_Nucléaire" xfId="11469" xr:uid="{1AB72F23-689D-46BB-B8C4-D5D9D893F603}"/>
    <cellStyle name="40 % - Akzent5 5 6" xfId="6200" xr:uid="{F5AE3C0D-6E51-42DE-BD4B-2CA3177855D1}"/>
    <cellStyle name="40 % - Akzent5 5 6 2" xfId="6201" xr:uid="{7A507655-4B36-4CF1-8E40-8E54ECA0B089}"/>
    <cellStyle name="40 % - Akzent5 5 6_Nucléaire" xfId="11471" xr:uid="{73209E40-E030-43E5-83BE-69EA42A64BA9}"/>
    <cellStyle name="40 % - Akzent5 5 7" xfId="6202" xr:uid="{5937D0A0-2B3A-4A43-8AAC-E4B526BE9778}"/>
    <cellStyle name="40 % - Akzent5 5_Nucléaire" xfId="11448" xr:uid="{CCD1B406-2BFC-4C58-850E-46281AD350E4}"/>
    <cellStyle name="40 % - Akzent5 6" xfId="6203" xr:uid="{E32A30AF-780A-4D62-BABC-94A034348486}"/>
    <cellStyle name="40 % - Akzent5 6 2" xfId="6204" xr:uid="{3E07720C-DCA7-40D6-AFA9-4FFEDEBD464A}"/>
    <cellStyle name="40 % - Akzent5 6 2 2" xfId="6205" xr:uid="{51DDCEE8-52EA-4BCA-B28C-5B25945C9BE0}"/>
    <cellStyle name="40 % - Akzent5 6 2 2 2" xfId="6206" xr:uid="{7340AD4F-F231-46F7-A369-6942928879E0}"/>
    <cellStyle name="40 % - Akzent5 6 2 2 2 2" xfId="6207" xr:uid="{0C50608B-69ED-4835-BF72-DA0681C1A314}"/>
    <cellStyle name="40 % - Akzent5 6 2 2 2 2 2" xfId="6208" xr:uid="{4F57FDDD-654B-4C6C-A4E1-8D41710DC8AD}"/>
    <cellStyle name="40 % - Akzent5 6 2 2 2 2_Nucléaire" xfId="11476" xr:uid="{9348F9A8-A3E8-4145-BA8D-CC20C7757500}"/>
    <cellStyle name="40 % - Akzent5 6 2 2 2 3" xfId="6209" xr:uid="{5ED525C5-D4E8-4E5C-91B2-4692EF54541C}"/>
    <cellStyle name="40 % - Akzent5 6 2 2 2_Nucléaire" xfId="11475" xr:uid="{89223AB1-1E3A-4437-85A0-45C8ADFBF44B}"/>
    <cellStyle name="40 % - Akzent5 6 2 2 3" xfId="6210" xr:uid="{DEBC1444-5BEE-4217-B023-F900CC7ED1F8}"/>
    <cellStyle name="40 % - Akzent5 6 2 2 3 2" xfId="6211" xr:uid="{E00D2398-7612-40AB-9314-50379E0368E2}"/>
    <cellStyle name="40 % - Akzent5 6 2 2 3 2 2" xfId="6212" xr:uid="{457CD2AE-DD83-44C7-B5C8-5EBEF945FD60}"/>
    <cellStyle name="40 % - Akzent5 6 2 2 3 2_Nucléaire" xfId="11478" xr:uid="{555A7DC7-8686-4202-A398-DBDFD8D8AFDA}"/>
    <cellStyle name="40 % - Akzent5 6 2 2 3 3" xfId="6213" xr:uid="{D4AA15B7-4262-4793-B7F2-7D648DC0DAD5}"/>
    <cellStyle name="40 % - Akzent5 6 2 2 3_Nucléaire" xfId="11477" xr:uid="{D264FAC7-8B24-4AAD-B8E4-C48DF8F587FD}"/>
    <cellStyle name="40 % - Akzent5 6 2 2 4" xfId="6214" xr:uid="{C1027970-FA3D-4F0A-9B46-0346E7EF7F70}"/>
    <cellStyle name="40 % - Akzent5 6 2 2 4 2" xfId="6215" xr:uid="{EE5C0CE8-974B-4E03-8FAE-8356679629BF}"/>
    <cellStyle name="40 % - Akzent5 6 2 2 4_Nucléaire" xfId="11479" xr:uid="{6CC1D9B7-9741-470E-B072-4A64670B4FC7}"/>
    <cellStyle name="40 % - Akzent5 6 2 2 5" xfId="6216" xr:uid="{557F82CB-6EBD-476D-AAA2-8EDA9B9F61A3}"/>
    <cellStyle name="40 % - Akzent5 6 2 2_Nucléaire" xfId="11474" xr:uid="{DD661DDA-C1E2-4FC0-97C1-E4437E1B4DA6}"/>
    <cellStyle name="40 % - Akzent5 6 2 3" xfId="6217" xr:uid="{F0D3D99D-B45D-49F0-B694-51ADAC347063}"/>
    <cellStyle name="40 % - Akzent5 6 2 3 2" xfId="6218" xr:uid="{DAB31D8A-D333-4C4A-B9B7-2E7F4C61A0B8}"/>
    <cellStyle name="40 % - Akzent5 6 2 3 2 2" xfId="6219" xr:uid="{8929A9F6-A8F7-4142-AAEE-86566471244B}"/>
    <cellStyle name="40 % - Akzent5 6 2 3 2_Nucléaire" xfId="11481" xr:uid="{7644C62B-C3FC-4CE8-A6A7-80563D76960C}"/>
    <cellStyle name="40 % - Akzent5 6 2 3 3" xfId="6220" xr:uid="{42EA828B-A572-49D5-9503-C6F54351EDD9}"/>
    <cellStyle name="40 % - Akzent5 6 2 3_Nucléaire" xfId="11480" xr:uid="{D7253BA8-BE6C-419E-A4B3-444036DA5460}"/>
    <cellStyle name="40 % - Akzent5 6 2 4" xfId="6221" xr:uid="{1A045203-1492-4259-AE27-6C82B86DA77F}"/>
    <cellStyle name="40 % - Akzent5 6 2 4 2" xfId="6222" xr:uid="{CDAB4EEC-914A-4612-88A8-FA25D212463C}"/>
    <cellStyle name="40 % - Akzent5 6 2 4 2 2" xfId="6223" xr:uid="{B7466E1E-4323-46EA-A7AC-FBA811AF6796}"/>
    <cellStyle name="40 % - Akzent5 6 2 4 2_Nucléaire" xfId="11483" xr:uid="{AD7B8A7C-53FF-425D-A32E-DFC71EF2C454}"/>
    <cellStyle name="40 % - Akzent5 6 2 4 3" xfId="6224" xr:uid="{C0AC99B9-9670-49EF-880E-AB257FF1BA0A}"/>
    <cellStyle name="40 % - Akzent5 6 2 4_Nucléaire" xfId="11482" xr:uid="{39934CFE-DC67-4716-8DD3-86C67AC66EE4}"/>
    <cellStyle name="40 % - Akzent5 6 2 5" xfId="6225" xr:uid="{F259D75E-9A8C-4497-B3A8-41629F99E1A7}"/>
    <cellStyle name="40 % - Akzent5 6 2 5 2" xfId="6226" xr:uid="{A940212E-B5FE-4922-8ADB-E1BA824D6013}"/>
    <cellStyle name="40 % - Akzent5 6 2 5_Nucléaire" xfId="11484" xr:uid="{FA00976F-EE2B-4186-BE22-C02F460AA228}"/>
    <cellStyle name="40 % - Akzent5 6 2 6" xfId="6227" xr:uid="{7FC73B4B-F971-454B-91F4-D5E3CC734988}"/>
    <cellStyle name="40 % - Akzent5 6 2_Nucléaire" xfId="11473" xr:uid="{1FA8D28F-9A95-4A66-87C6-9F833E1C097E}"/>
    <cellStyle name="40 % - Akzent5 6 3" xfId="6228" xr:uid="{10C6DFC2-4901-4B9F-8DB6-728C2FCAF67E}"/>
    <cellStyle name="40 % - Akzent5 6 3 2" xfId="6229" xr:uid="{AA880E73-391D-43A8-B8CD-72069A9002D1}"/>
    <cellStyle name="40 % - Akzent5 6 3 2 2" xfId="6230" xr:uid="{D5428B61-4FD6-4827-83C1-4287F301FC04}"/>
    <cellStyle name="40 % - Akzent5 6 3 2 2 2" xfId="6231" xr:uid="{81EF8090-3720-462E-A747-EB55081B230D}"/>
    <cellStyle name="40 % - Akzent5 6 3 2 2_Nucléaire" xfId="11487" xr:uid="{2CDCD91F-945C-451E-AA28-60DF9135E132}"/>
    <cellStyle name="40 % - Akzent5 6 3 2 3" xfId="6232" xr:uid="{2121F410-8034-42B1-BF26-E39D9C5E5142}"/>
    <cellStyle name="40 % - Akzent5 6 3 2_Nucléaire" xfId="11486" xr:uid="{271DBBC8-3B4B-4A6B-8D85-614DE6488A7F}"/>
    <cellStyle name="40 % - Akzent5 6 3 3" xfId="6233" xr:uid="{7D7DC905-373D-4766-9684-DA38DC1453FB}"/>
    <cellStyle name="40 % - Akzent5 6 3 3 2" xfId="6234" xr:uid="{79DD33D9-F7CB-4BB7-9392-8E5348BA3997}"/>
    <cellStyle name="40 % - Akzent5 6 3 3 2 2" xfId="6235" xr:uid="{EC63D812-58FC-49F9-A84F-AD99C574A284}"/>
    <cellStyle name="40 % - Akzent5 6 3 3 2_Nucléaire" xfId="11489" xr:uid="{11F998EA-D1DE-4860-BA4F-53AA78B38AE4}"/>
    <cellStyle name="40 % - Akzent5 6 3 3 3" xfId="6236" xr:uid="{BB3C9CB4-E166-4950-95E9-40EB9FCD2D75}"/>
    <cellStyle name="40 % - Akzent5 6 3 3_Nucléaire" xfId="11488" xr:uid="{0348C5AA-6A29-424E-9CF6-C940C49453A0}"/>
    <cellStyle name="40 % - Akzent5 6 3 4" xfId="6237" xr:uid="{E6D2E229-31AF-425B-92A9-1DC9BB9AB9E1}"/>
    <cellStyle name="40 % - Akzent5 6 3 4 2" xfId="6238" xr:uid="{E69F8628-0DCB-4C00-8940-A2427296616B}"/>
    <cellStyle name="40 % - Akzent5 6 3 4_Nucléaire" xfId="11490" xr:uid="{0E53664F-3911-4061-9C71-FCB0FD794CA3}"/>
    <cellStyle name="40 % - Akzent5 6 3 5" xfId="6239" xr:uid="{F1F65229-7770-4B12-8489-50B65037FAC4}"/>
    <cellStyle name="40 % - Akzent5 6 3_Nucléaire" xfId="11485" xr:uid="{B11125D0-0897-432F-8C73-BB48DAEFFE1E}"/>
    <cellStyle name="40 % - Akzent5 6 4" xfId="6240" xr:uid="{35E518B0-94C6-44EC-AEC3-CED16CD5C16C}"/>
    <cellStyle name="40 % - Akzent5 6 5" xfId="6241" xr:uid="{E8D628BA-9913-4AAA-B5CD-A854D2832814}"/>
    <cellStyle name="40 % - Akzent5 6 5 2" xfId="6242" xr:uid="{4C5AA494-F611-4A05-ABAA-459DAB7A9441}"/>
    <cellStyle name="40 % - Akzent5 6 5 2 2" xfId="6243" xr:uid="{EE6841B2-69AF-4660-82CC-19AB6AB781F1}"/>
    <cellStyle name="40 % - Akzent5 6 5 2_Nucléaire" xfId="11492" xr:uid="{84F1999B-BC7C-465C-B05B-0EC177CBDA8A}"/>
    <cellStyle name="40 % - Akzent5 6 5 3" xfId="6244" xr:uid="{FE1A500C-7548-4918-BED7-107F140DF38A}"/>
    <cellStyle name="40 % - Akzent5 6 5_Nucléaire" xfId="11491" xr:uid="{8E2E6643-D2E5-4CE0-9AC5-6EC4A4E42BA5}"/>
    <cellStyle name="40 % - Akzent5 6 6" xfId="6245" xr:uid="{55EDE186-5F5A-4F9E-A889-A61CEFA20EA9}"/>
    <cellStyle name="40 % - Akzent5 6 6 2" xfId="6246" xr:uid="{AE4352F8-18B1-4EAF-B441-7C6BA64ED2B1}"/>
    <cellStyle name="40 % - Akzent5 6 6 2 2" xfId="6247" xr:uid="{BD4731A0-60E2-45DD-9DA4-79AE35079E74}"/>
    <cellStyle name="40 % - Akzent5 6 6 2_Nucléaire" xfId="11494" xr:uid="{F313455B-B691-4C0D-8FE7-259AB008886C}"/>
    <cellStyle name="40 % - Akzent5 6 6 3" xfId="6248" xr:uid="{B65B55A7-372B-4480-8225-0E688D9CC6CB}"/>
    <cellStyle name="40 % - Akzent5 6 6_Nucléaire" xfId="11493" xr:uid="{65BBE30F-603A-4782-803A-545DE7835C0C}"/>
    <cellStyle name="40 % - Akzent5 6 7" xfId="6249" xr:uid="{F81F323F-1D03-4A6D-B498-31AB4E0CBD5A}"/>
    <cellStyle name="40 % - Akzent5 6 7 2" xfId="6250" xr:uid="{38C83FF0-51CF-45BA-BD7A-346F4E45F48F}"/>
    <cellStyle name="40 % - Akzent5 6 7_Nucléaire" xfId="11495" xr:uid="{82D75720-8FD4-47CF-987A-0038D848322B}"/>
    <cellStyle name="40 % - Akzent5 6 8" xfId="6251" xr:uid="{538658A8-A1EB-4634-8A52-B32B209F0676}"/>
    <cellStyle name="40 % - Akzent5 6 9" xfId="6252" xr:uid="{D11E075D-1ADE-46B8-8B20-C88FA4262E1C}"/>
    <cellStyle name="40 % - Akzent5 6_Nucléaire" xfId="11472" xr:uid="{1AEC0F8D-7A4B-4975-98EA-89BC58CD0C84}"/>
    <cellStyle name="40 % - Akzent5 7" xfId="6253" xr:uid="{5916D18B-5C46-4917-BF01-A6FE58994EF8}"/>
    <cellStyle name="40 % - Akzent5 7 10" xfId="6254" xr:uid="{861D40C8-0936-45FE-89D9-60AC2DC43B51}"/>
    <cellStyle name="40 % - Akzent5 7 2" xfId="6255" xr:uid="{03127766-C25C-486D-BB84-6CA98C5A0262}"/>
    <cellStyle name="40 % - Akzent5 7 2 2" xfId="6256" xr:uid="{4268147C-8261-4D22-B843-C569D279F135}"/>
    <cellStyle name="40 % - Akzent5 7 2 2 2" xfId="6257" xr:uid="{DE6C784E-326A-4D4C-A32B-D8E559C1436C}"/>
    <cellStyle name="40 % - Akzent5 7 2 2 2 2" xfId="6258" xr:uid="{15D71B11-4045-401C-BCB0-F8637294E424}"/>
    <cellStyle name="40 % - Akzent5 7 2 2 2 2 2" xfId="6259" xr:uid="{C9D400F4-E180-4476-9145-A81CA05E03D9}"/>
    <cellStyle name="40 % - Akzent5 7 2 2 2 2_Nucléaire" xfId="11500" xr:uid="{927C1D57-2E4F-4267-AF97-090851C6F559}"/>
    <cellStyle name="40 % - Akzent5 7 2 2 2 3" xfId="6260" xr:uid="{B0B312C2-79F0-44D7-A9B7-2EB6864398A3}"/>
    <cellStyle name="40 % - Akzent5 7 2 2 2_Nucléaire" xfId="11499" xr:uid="{628F2E89-F6C5-4F51-B9A0-977CE59A3CCA}"/>
    <cellStyle name="40 % - Akzent5 7 2 2 3" xfId="6261" xr:uid="{029ADDC7-43BC-499C-83C6-29CC1B7EF102}"/>
    <cellStyle name="40 % - Akzent5 7 2 2 3 2" xfId="6262" xr:uid="{459D774B-A26E-45FC-8AF2-8885F2A8FA49}"/>
    <cellStyle name="40 % - Akzent5 7 2 2 3 2 2" xfId="6263" xr:uid="{FE27D6AB-D5B8-4746-9757-B361323E9A96}"/>
    <cellStyle name="40 % - Akzent5 7 2 2 3 2_Nucléaire" xfId="11502" xr:uid="{9691EC96-8C30-4BA8-8699-605CD28AC986}"/>
    <cellStyle name="40 % - Akzent5 7 2 2 3 3" xfId="6264" xr:uid="{BFFA7099-C99D-4901-B0F3-A47AAA29263E}"/>
    <cellStyle name="40 % - Akzent5 7 2 2 3_Nucléaire" xfId="11501" xr:uid="{72BF56CD-A53E-401A-B28B-A428B7EC7720}"/>
    <cellStyle name="40 % - Akzent5 7 2 2 4" xfId="6265" xr:uid="{D7FD18C8-4489-4DF5-966D-E023A38DC679}"/>
    <cellStyle name="40 % - Akzent5 7 2 2 4 2" xfId="6266" xr:uid="{774812D9-25EC-49E6-B315-9B800898222C}"/>
    <cellStyle name="40 % - Akzent5 7 2 2 4_Nucléaire" xfId="11503" xr:uid="{EBC31FD9-3428-47AE-A450-6EA2E1DBC177}"/>
    <cellStyle name="40 % - Akzent5 7 2 2 5" xfId="6267" xr:uid="{4A5BC1A2-8A6A-4582-888B-C4533B687F2A}"/>
    <cellStyle name="40 % - Akzent5 7 2 2 6" xfId="6268" xr:uid="{35360D2E-2F10-4ABF-B762-FDEEE36E258A}"/>
    <cellStyle name="40 % - Akzent5 7 2 2 7" xfId="6269" xr:uid="{819F9139-BB7F-48D8-92C6-33ADF8D46706}"/>
    <cellStyle name="40 % - Akzent5 7 2 2 7 2" xfId="6270" xr:uid="{B0EAA515-325B-46C2-A387-61C0F41B7A71}"/>
    <cellStyle name="40 % - Akzent5 7 2 2 7_Nucléaire" xfId="11504" xr:uid="{EEB59F8A-ABE5-45EA-B977-0F07BCF1555B}"/>
    <cellStyle name="40 % - Akzent5 7 2 2_Nucléaire" xfId="11498" xr:uid="{9FA14E56-C21E-4705-A2AA-D670429F89D1}"/>
    <cellStyle name="40 % - Akzent5 7 2 3" xfId="6271" xr:uid="{74111E30-3432-4619-A66E-3932EAC568D3}"/>
    <cellStyle name="40 % - Akzent5 7 2 3 2" xfId="6272" xr:uid="{EB22A604-2938-4C3E-B191-2724D0E66274}"/>
    <cellStyle name="40 % - Akzent5 7 2 3 2 2" xfId="6273" xr:uid="{ADC2086C-A9BC-4B53-8250-E192D0913613}"/>
    <cellStyle name="40 % - Akzent5 7 2 3 2_Nucléaire" xfId="11506" xr:uid="{F0C438BB-1A75-4127-BA5B-BF9CE19DF758}"/>
    <cellStyle name="40 % - Akzent5 7 2 3 3" xfId="6274" xr:uid="{642F8640-D83C-4ADE-B0C4-F0FA4297D28E}"/>
    <cellStyle name="40 % - Akzent5 7 2 3_Nucléaire" xfId="11505" xr:uid="{24972AA2-8112-4EC2-9104-B4771C91CE36}"/>
    <cellStyle name="40 % - Akzent5 7 2 4" xfId="6275" xr:uid="{81313898-0003-452B-8B3A-D6A1BB4308A2}"/>
    <cellStyle name="40 % - Akzent5 7 2 4 2" xfId="6276" xr:uid="{C7197212-143B-4262-AFC1-039B6F1FBD07}"/>
    <cellStyle name="40 % - Akzent5 7 2 4 2 2" xfId="6277" xr:uid="{9D3C2DD8-C72A-4144-B5E1-4347831D5622}"/>
    <cellStyle name="40 % - Akzent5 7 2 4 2_Nucléaire" xfId="11508" xr:uid="{4B766225-4BC6-43D3-9833-27319DB058B2}"/>
    <cellStyle name="40 % - Akzent5 7 2 4 3" xfId="6278" xr:uid="{C45BCB22-FD4C-4C2A-A297-31EA3D482521}"/>
    <cellStyle name="40 % - Akzent5 7 2 4_Nucléaire" xfId="11507" xr:uid="{DEE86B79-FDA4-4D14-AC1B-A30D96202338}"/>
    <cellStyle name="40 % - Akzent5 7 2 5" xfId="6279" xr:uid="{5182AB1C-EEE1-4482-8A77-F2D21A03752F}"/>
    <cellStyle name="40 % - Akzent5 7 2 5 2" xfId="6280" xr:uid="{C17ACB07-3C6F-45C9-8B7A-06C025DDEA27}"/>
    <cellStyle name="40 % - Akzent5 7 2 5_Nucléaire" xfId="11509" xr:uid="{9C4FE4B7-5D4B-407D-B21C-DC52EB97E7F1}"/>
    <cellStyle name="40 % - Akzent5 7 2 6" xfId="6281" xr:uid="{8A090B97-AB3B-4496-9536-28D5BCE5BC75}"/>
    <cellStyle name="40 % - Akzent5 7 2 7" xfId="6282" xr:uid="{356DE6B2-A0C7-4041-9FF3-78E5BC5ED6FB}"/>
    <cellStyle name="40 % - Akzent5 7 2 8" xfId="6283" xr:uid="{44A8121B-D275-46E0-BE3A-529CFF3882A9}"/>
    <cellStyle name="40 % - Akzent5 7 2 8 2" xfId="6284" xr:uid="{1697F425-8A1D-4959-85BD-E59E65678A82}"/>
    <cellStyle name="40 % - Akzent5 7 2 8_Nucléaire" xfId="11510" xr:uid="{57D9A3E0-5B20-4D85-B8E2-4CBE69C11C48}"/>
    <cellStyle name="40 % - Akzent5 7 2_Nucléaire" xfId="11497" xr:uid="{6338D53F-F400-4872-AE93-99C4DB83C386}"/>
    <cellStyle name="40 % - Akzent5 7 3" xfId="6285" xr:uid="{96B58640-94A0-4ACB-943C-50C403467484}"/>
    <cellStyle name="40 % - Akzent5 7 3 2" xfId="6286" xr:uid="{C79BBB8E-BC60-4030-9903-2ADF525C4893}"/>
    <cellStyle name="40 % - Akzent5 7 3 2 2" xfId="6287" xr:uid="{A99D8812-13CB-4A1E-8BBF-14784DA44A07}"/>
    <cellStyle name="40 % - Akzent5 7 3 2 2 2" xfId="6288" xr:uid="{420A612C-3B5B-4D0B-B943-1A200A2564FB}"/>
    <cellStyle name="40 % - Akzent5 7 3 2 2_Nucléaire" xfId="11513" xr:uid="{B41E3259-8610-414C-88C9-C3EFCD4CFC00}"/>
    <cellStyle name="40 % - Akzent5 7 3 2 3" xfId="6289" xr:uid="{A5E6074C-5DF2-43D7-9201-65DF490E874E}"/>
    <cellStyle name="40 % - Akzent5 7 3 2_Nucléaire" xfId="11512" xr:uid="{721889E4-1859-4951-8123-A3773F6F228B}"/>
    <cellStyle name="40 % - Akzent5 7 3 3" xfId="6290" xr:uid="{E9758F6E-7FAC-4DC9-BA5A-9FB5448FB2A0}"/>
    <cellStyle name="40 % - Akzent5 7 3 3 2" xfId="6291" xr:uid="{404855C7-C7A0-44E8-8507-45DE2E946B92}"/>
    <cellStyle name="40 % - Akzent5 7 3 3 2 2" xfId="6292" xr:uid="{0A4491FD-3905-43D8-9FE2-00F860146CDE}"/>
    <cellStyle name="40 % - Akzent5 7 3 3 2_Nucléaire" xfId="11515" xr:uid="{3324DF89-4541-4593-ABD2-BA0663AB428E}"/>
    <cellStyle name="40 % - Akzent5 7 3 3 3" xfId="6293" xr:uid="{9642F941-A985-4C7A-869A-7ED91DA5BD41}"/>
    <cellStyle name="40 % - Akzent5 7 3 3_Nucléaire" xfId="11514" xr:uid="{923ADFCE-D84D-4B50-B1CE-B59BD367A84E}"/>
    <cellStyle name="40 % - Akzent5 7 3 4" xfId="6294" xr:uid="{30C2B6EF-E8F8-48D9-B5DD-28EDA47D3FC3}"/>
    <cellStyle name="40 % - Akzent5 7 3 4 2" xfId="6295" xr:uid="{333BDE40-7C45-4FE3-B59D-F518A6A1FB98}"/>
    <cellStyle name="40 % - Akzent5 7 3 4_Nucléaire" xfId="11516" xr:uid="{5568588F-DDAA-4463-B9A0-3F1A2D376AC0}"/>
    <cellStyle name="40 % - Akzent5 7 3 5" xfId="6296" xr:uid="{74B99D08-CB43-440E-B88A-C8468069E64F}"/>
    <cellStyle name="40 % - Akzent5 7 3 6" xfId="6297" xr:uid="{F1CEECA4-4981-49FE-BFAA-2E59BE4C474B}"/>
    <cellStyle name="40 % - Akzent5 7 3 7" xfId="6298" xr:uid="{838270A1-98E1-4731-A37D-756704516B67}"/>
    <cellStyle name="40 % - Akzent5 7 3 7 2" xfId="6299" xr:uid="{1E165DDC-8DD0-446E-B2D6-3A6D76B26242}"/>
    <cellStyle name="40 % - Akzent5 7 3 7_Nucléaire" xfId="11517" xr:uid="{D368A250-7E74-4368-8013-DB673A8D2E6C}"/>
    <cellStyle name="40 % - Akzent5 7 3_Nucléaire" xfId="11511" xr:uid="{6F0383F8-274A-4A31-A5FE-132CBCA934A3}"/>
    <cellStyle name="40 % - Akzent5 7 4" xfId="6300" xr:uid="{CC60FF8E-D27C-49B2-8193-1816F6648B75}"/>
    <cellStyle name="40 % - Akzent5 7 4 2" xfId="6301" xr:uid="{B79BFD8A-F2DC-45D9-BADD-25E10EBB2047}"/>
    <cellStyle name="40 % - Akzent5 7 4 2 2" xfId="6302" xr:uid="{FBCB1D09-7A54-4A7F-8242-221D54813E70}"/>
    <cellStyle name="40 % - Akzent5 7 4 2 2 2" xfId="6303" xr:uid="{A4654C1F-9CC9-4A19-B328-54AAC5DD76A6}"/>
    <cellStyle name="40 % - Akzent5 7 4 2 2 2 2" xfId="6304" xr:uid="{4650050A-0F86-46B6-A04E-DBE0558E4CDA}"/>
    <cellStyle name="40 % - Akzent5 7 4 2 2 2 2 2" xfId="6305" xr:uid="{96328B08-2305-4168-A3FC-35CC50043D96}"/>
    <cellStyle name="40 % - Akzent5 7 4 2 2 2 2 3" xfId="6306" xr:uid="{6F820A79-4492-431A-A2D0-590D5755DE9F}"/>
    <cellStyle name="40 % - Akzent5 7 4 2 2 2 2 4" xfId="6307" xr:uid="{D0307B71-7933-49C2-AF9B-5D51DF034C68}"/>
    <cellStyle name="40 % - Akzent5 7 4 2 2 2 2_Nucléaire" xfId="11522" xr:uid="{21B63AFE-DD04-49EF-B4FC-9A1130E79F7A}"/>
    <cellStyle name="40 % - Akzent5 7 4 2 2 2 3" xfId="6308" xr:uid="{4FE7B062-3AC9-4B34-92AD-3DD0EC0C373C}"/>
    <cellStyle name="40 % - Akzent5 7 4 2 2 2 4" xfId="6309" xr:uid="{9E027EA5-6A7F-4C33-88C2-4829504B154A}"/>
    <cellStyle name="40 % - Akzent5 7 4 2 2 2 5" xfId="6310" xr:uid="{B56B53ED-FE9F-4B02-A9A4-323E7A88E2B0}"/>
    <cellStyle name="40 % - Akzent5 7 4 2 2 2_Nucléaire" xfId="11521" xr:uid="{28B3F208-A60D-4891-9F2B-08CFC7CD1C8F}"/>
    <cellStyle name="40 % - Akzent5 7 4 2 2 3" xfId="6311" xr:uid="{5D41EB7C-DCD4-4550-AFE5-73417F0D64BA}"/>
    <cellStyle name="40 % - Akzent5 7 4 2 2 3 2" xfId="6312" xr:uid="{D46D62E8-B72C-4423-B490-C5F35D6E192E}"/>
    <cellStyle name="40 % - Akzent5 7 4 2 2 3 2 2" xfId="6313" xr:uid="{22DC85B1-4CE3-420B-88D8-14D40D1691D1}"/>
    <cellStyle name="40 % - Akzent5 7 4 2 2 3 2 3" xfId="6314" xr:uid="{B3A98296-7AD5-47BF-B605-7440D70C8DCF}"/>
    <cellStyle name="40 % - Akzent5 7 4 2 2 3 2 4" xfId="6315" xr:uid="{89BAD72D-284F-4D23-B52B-E925E26A5B4E}"/>
    <cellStyle name="40 % - Akzent5 7 4 2 2 3 2_Nucléaire" xfId="11524" xr:uid="{AFD7317D-5A2C-4304-8FA8-147843DF86E6}"/>
    <cellStyle name="40 % - Akzent5 7 4 2 2 3 3" xfId="6316" xr:uid="{2DEFE0AF-2906-47A2-90D6-09E7DD6D169F}"/>
    <cellStyle name="40 % - Akzent5 7 4 2 2 3 4" xfId="6317" xr:uid="{D1A31236-C8FD-4F4C-B0D0-D1338DF238E2}"/>
    <cellStyle name="40 % - Akzent5 7 4 2 2 3 5" xfId="6318" xr:uid="{1FDB9CB2-6105-4911-BFF1-9970C1C72249}"/>
    <cellStyle name="40 % - Akzent5 7 4 2 2 3_Nucléaire" xfId="11523" xr:uid="{042C8164-7F47-4BF9-81CA-CE8AB946E21D}"/>
    <cellStyle name="40 % - Akzent5 7 4 2 2 4" xfId="6319" xr:uid="{5F03E9E6-2EBE-4FE6-A5BD-6704547DCF4D}"/>
    <cellStyle name="40 % - Akzent5 7 4 2 2 4 2" xfId="6320" xr:uid="{674BA738-1B4D-4278-B996-AFCE53D3B6D9}"/>
    <cellStyle name="40 % - Akzent5 7 4 2 2 4 3" xfId="6321" xr:uid="{7827E0C2-4515-4B2C-B408-829F2B43DA52}"/>
    <cellStyle name="40 % - Akzent5 7 4 2 2 4 4" xfId="6322" xr:uid="{3A8A40A3-2869-4F3E-861E-82FBC7CB755E}"/>
    <cellStyle name="40 % - Akzent5 7 4 2 2 4_Nucléaire" xfId="11525" xr:uid="{7EF829F4-B3BF-45D8-8A9B-6E5C1A51F5FF}"/>
    <cellStyle name="40 % - Akzent5 7 4 2 2 5" xfId="6323" xr:uid="{8D677F36-0531-4CDA-BD00-0229CECD495A}"/>
    <cellStyle name="40 % - Akzent5 7 4 2 2 6" xfId="6324" xr:uid="{BEDDB196-2379-4C91-BE3E-9847DE68C2E8}"/>
    <cellStyle name="40 % - Akzent5 7 4 2 2 7" xfId="6325" xr:uid="{1EE45F9A-A57A-4F80-8C83-5D647123F7B0}"/>
    <cellStyle name="40 % - Akzent5 7 4 2 2_Nucléaire" xfId="11520" xr:uid="{2A3C6A2B-2A03-4592-A9F3-88A191544E47}"/>
    <cellStyle name="40 % - Akzent5 7 4 2 3" xfId="6326" xr:uid="{6E98C1F7-D54C-40C3-834E-D4E6F562304E}"/>
    <cellStyle name="40 % - Akzent5 7 4 2 3 2" xfId="6327" xr:uid="{89439D78-7F12-4694-A700-CFCCFBFA75CB}"/>
    <cellStyle name="40 % - Akzent5 7 4 2 3 2 2" xfId="6328" xr:uid="{FB6C7D06-6D90-4057-ADD8-2AAB135A72A8}"/>
    <cellStyle name="40 % - Akzent5 7 4 2 3 2 3" xfId="6329" xr:uid="{3B6804AA-EFF9-4667-9086-9E4F9BAD931F}"/>
    <cellStyle name="40 % - Akzent5 7 4 2 3 2 4" xfId="6330" xr:uid="{7D246709-583E-4E9E-9384-2F47ACB70EF4}"/>
    <cellStyle name="40 % - Akzent5 7 4 2 3 2_Nucléaire" xfId="11527" xr:uid="{A4B9BF7C-3647-4621-8CD4-4E4E07AA67B9}"/>
    <cellStyle name="40 % - Akzent5 7 4 2 3 3" xfId="6331" xr:uid="{E440D5D5-CAF9-48D8-94E2-EF083E0D1CF7}"/>
    <cellStyle name="40 % - Akzent5 7 4 2 3 4" xfId="6332" xr:uid="{A1B1CF13-1C7B-4209-B355-8D88ABE2FFE1}"/>
    <cellStyle name="40 % - Akzent5 7 4 2 3 5" xfId="6333" xr:uid="{60377BA8-02B1-4D21-BBEC-6F9F691686B7}"/>
    <cellStyle name="40 % - Akzent5 7 4 2 3_Nucléaire" xfId="11526" xr:uid="{E374903D-E863-4BA9-BDF3-DA5F99BE2A03}"/>
    <cellStyle name="40 % - Akzent5 7 4 2 4" xfId="6334" xr:uid="{1F4F0295-ADCF-4B9A-94F2-EF0F76A4E4A0}"/>
    <cellStyle name="40 % - Akzent5 7 4 2 4 2" xfId="6335" xr:uid="{F6AA991E-670F-43D7-BBAE-73CC6434D1F3}"/>
    <cellStyle name="40 % - Akzent5 7 4 2 4 2 2" xfId="6336" xr:uid="{DACC5969-EDD5-486D-A34F-D3914EB24CED}"/>
    <cellStyle name="40 % - Akzent5 7 4 2 4 2 3" xfId="6337" xr:uid="{E9EDABFF-014F-40DC-93CE-396CAFD7E924}"/>
    <cellStyle name="40 % - Akzent5 7 4 2 4 2 4" xfId="6338" xr:uid="{4333B672-AFA7-40EF-8108-9A034DD4FE7D}"/>
    <cellStyle name="40 % - Akzent5 7 4 2 4 2_Nucléaire" xfId="11529" xr:uid="{049188AA-C5CC-488D-8BDC-791E4777EE83}"/>
    <cellStyle name="40 % - Akzent5 7 4 2 4 3" xfId="6339" xr:uid="{4D774C85-030A-4DCC-AE51-8AE54E62ECDE}"/>
    <cellStyle name="40 % - Akzent5 7 4 2 4 4" xfId="6340" xr:uid="{99B0610E-262A-457B-B7CE-0CCDAACDE028}"/>
    <cellStyle name="40 % - Akzent5 7 4 2 4 5" xfId="6341" xr:uid="{E5C85F79-B4D4-4A28-BB28-F7C8994A768F}"/>
    <cellStyle name="40 % - Akzent5 7 4 2 4_Nucléaire" xfId="11528" xr:uid="{1E9484E0-DF8D-4C7B-823D-30171B8E2F81}"/>
    <cellStyle name="40 % - Akzent5 7 4 2 5" xfId="6342" xr:uid="{B84B80FA-E8B2-406B-9B0C-6913F6046279}"/>
    <cellStyle name="40 % - Akzent5 7 4 2 5 2" xfId="6343" xr:uid="{FA0777F4-F742-420B-A3A6-4D3BE58B152F}"/>
    <cellStyle name="40 % - Akzent5 7 4 2 5 3" xfId="6344" xr:uid="{5CDF7D25-E76B-4E85-8BD2-77959562DA87}"/>
    <cellStyle name="40 % - Akzent5 7 4 2 5 4" xfId="6345" xr:uid="{7AF05BCB-58F8-4941-BF5C-02F28E82FDF2}"/>
    <cellStyle name="40 % - Akzent5 7 4 2 5_Nucléaire" xfId="11530" xr:uid="{D6EEE5F3-D72E-4971-82D8-D22B40C38C34}"/>
    <cellStyle name="40 % - Akzent5 7 4 2 6" xfId="6346" xr:uid="{E82FDDA1-405D-471F-96D7-A6A0CC8BE508}"/>
    <cellStyle name="40 % - Akzent5 7 4 2 7" xfId="6347" xr:uid="{F3382F96-7125-442B-AA95-95A4548D7BE6}"/>
    <cellStyle name="40 % - Akzent5 7 4 2 8" xfId="6348" xr:uid="{13365079-95AC-4B6E-840E-F83C1F4D169A}"/>
    <cellStyle name="40 % - Akzent5 7 4 2_Nucléaire" xfId="11519" xr:uid="{338E3020-BE8A-4099-8C6D-8D8CA66DDB33}"/>
    <cellStyle name="40 % - Akzent5 7 4 3" xfId="6349" xr:uid="{8084C380-751B-4396-A554-9C3BADEC1C0E}"/>
    <cellStyle name="40 % - Akzent5 7 4 3 2" xfId="6350" xr:uid="{10DBCA1A-6B27-4F8C-AB23-00A8A0561E71}"/>
    <cellStyle name="40 % - Akzent5 7 4 3 2 2" xfId="6351" xr:uid="{153C6FD9-DD96-4CD4-BD69-5F4330ABD864}"/>
    <cellStyle name="40 % - Akzent5 7 4 3 2 2 2" xfId="6352" xr:uid="{C3DA8F33-2A91-4190-82AD-F340F25C6B91}"/>
    <cellStyle name="40 % - Akzent5 7 4 3 2 2 3" xfId="6353" xr:uid="{27F0CACC-789E-49B1-8DC9-07D619E2E596}"/>
    <cellStyle name="40 % - Akzent5 7 4 3 2 2 4" xfId="6354" xr:uid="{DA6D46A8-F39C-493B-853F-AAD76D9E3156}"/>
    <cellStyle name="40 % - Akzent5 7 4 3 2 2_Nucléaire" xfId="11533" xr:uid="{EEC1B219-A341-426C-89FE-81CB5F4A4DFB}"/>
    <cellStyle name="40 % - Akzent5 7 4 3 2 3" xfId="6355" xr:uid="{BD946067-FFD2-4F46-81C0-B4CA7AF0BD26}"/>
    <cellStyle name="40 % - Akzent5 7 4 3 2 4" xfId="6356" xr:uid="{4664C4C4-4868-4047-9ACB-075E2048D82D}"/>
    <cellStyle name="40 % - Akzent5 7 4 3 2 5" xfId="6357" xr:uid="{359239F1-F7A2-4636-A12C-59D53A3ABB91}"/>
    <cellStyle name="40 % - Akzent5 7 4 3 2_Nucléaire" xfId="11532" xr:uid="{8D03CFDB-910F-4B73-9AF5-F8F81B48916E}"/>
    <cellStyle name="40 % - Akzent5 7 4 3 3" xfId="6358" xr:uid="{B0C19E96-2214-40E4-A348-91FB1B332F03}"/>
    <cellStyle name="40 % - Akzent5 7 4 3 3 2" xfId="6359" xr:uid="{C265ABB1-740A-4DCB-B145-AA6DD2E99EC7}"/>
    <cellStyle name="40 % - Akzent5 7 4 3 3 2 2" xfId="6360" xr:uid="{587E2313-E72A-4F1E-AC1B-A438D7367840}"/>
    <cellStyle name="40 % - Akzent5 7 4 3 3 2 3" xfId="6361" xr:uid="{F235C0C9-71EF-4289-81D1-E51BA87AB2C1}"/>
    <cellStyle name="40 % - Akzent5 7 4 3 3 2 4" xfId="6362" xr:uid="{639397B2-D279-4011-89C5-354D9D5F4C91}"/>
    <cellStyle name="40 % - Akzent5 7 4 3 3 2_Nucléaire" xfId="11535" xr:uid="{40BD97B9-2DC5-432C-B501-6F2556E25DE0}"/>
    <cellStyle name="40 % - Akzent5 7 4 3 3 3" xfId="6363" xr:uid="{CC27B853-734E-4B2A-BE5E-AC24720F91DC}"/>
    <cellStyle name="40 % - Akzent5 7 4 3 3 4" xfId="6364" xr:uid="{D8290AA9-1A6C-43FB-8894-6F42A3C0699E}"/>
    <cellStyle name="40 % - Akzent5 7 4 3 3 5" xfId="6365" xr:uid="{EB5C6190-1D3C-47FD-BF7A-1ACEC9D2DCD1}"/>
    <cellStyle name="40 % - Akzent5 7 4 3 3_Nucléaire" xfId="11534" xr:uid="{92D31C6A-25FE-48C0-9530-DC613DCB56DF}"/>
    <cellStyle name="40 % - Akzent5 7 4 3 4" xfId="6366" xr:uid="{48C702CC-5E26-4152-94BC-C0C30989DFB1}"/>
    <cellStyle name="40 % - Akzent5 7 4 3 4 2" xfId="6367" xr:uid="{08B45AF3-B55D-4B53-B09D-E70B9C093B96}"/>
    <cellStyle name="40 % - Akzent5 7 4 3 4 3" xfId="6368" xr:uid="{052A0CAC-0E58-42CF-8B49-31887FA3EC5F}"/>
    <cellStyle name="40 % - Akzent5 7 4 3 4 4" xfId="6369" xr:uid="{D774671C-2419-4EC6-B707-CC80290F8B6D}"/>
    <cellStyle name="40 % - Akzent5 7 4 3 4_Nucléaire" xfId="11536" xr:uid="{5EAE5ABD-18CB-4C20-B277-1C1415D750CB}"/>
    <cellStyle name="40 % - Akzent5 7 4 3 5" xfId="6370" xr:uid="{C3C0A4A5-AF03-4C15-93D6-D80BC508ECD6}"/>
    <cellStyle name="40 % - Akzent5 7 4 3 6" xfId="6371" xr:uid="{87D80A08-3BA0-44A9-9230-387C220378B2}"/>
    <cellStyle name="40 % - Akzent5 7 4 3 7" xfId="6372" xr:uid="{ECC76933-D8A1-43AD-BFAB-D0CF81B0C12B}"/>
    <cellStyle name="40 % - Akzent5 7 4 3_Nucléaire" xfId="11531" xr:uid="{B93F43B3-5E02-43F5-BF6F-128A1799D244}"/>
    <cellStyle name="40 % - Akzent5 7 4 4" xfId="6373" xr:uid="{90FF377C-C20A-4CA7-AADA-E2FFB34FAF89}"/>
    <cellStyle name="40 % - Akzent5 7 4 4 2" xfId="6374" xr:uid="{7C8A5478-3E33-41F0-B450-0F9B2989A725}"/>
    <cellStyle name="40 % - Akzent5 7 4 4 2 2" xfId="6375" xr:uid="{AEEA1B1D-BAA0-42EE-A32A-0E9BBFEC25CB}"/>
    <cellStyle name="40 % - Akzent5 7 4 4 2 3" xfId="6376" xr:uid="{25FBD4FB-26AF-485E-AF6C-D218A6CDD7B9}"/>
    <cellStyle name="40 % - Akzent5 7 4 4 2 4" xfId="6377" xr:uid="{CBC2043B-D0C1-41EC-8B89-EAAE17FE5CE8}"/>
    <cellStyle name="40 % - Akzent5 7 4 4 2_Nucléaire" xfId="11538" xr:uid="{E50712E5-5FE5-4C89-BF2D-F0ABE872E8F4}"/>
    <cellStyle name="40 % - Akzent5 7 4 4 3" xfId="6378" xr:uid="{E23455D6-D386-41B7-A85A-DE3D45ED26A5}"/>
    <cellStyle name="40 % - Akzent5 7 4 4 4" xfId="6379" xr:uid="{44C48930-06B6-4AA6-9E40-782BAFCFBB54}"/>
    <cellStyle name="40 % - Akzent5 7 4 4 5" xfId="6380" xr:uid="{A705AF30-D167-4A96-AF71-608CAE073FF7}"/>
    <cellStyle name="40 % - Akzent5 7 4 4_Nucléaire" xfId="11537" xr:uid="{2AFB120D-1A6E-4197-BFE4-652CC38AC67C}"/>
    <cellStyle name="40 % - Akzent5 7 4 5" xfId="6381" xr:uid="{E2DEE5F1-D486-4CE7-9218-0CC72FCEC426}"/>
    <cellStyle name="40 % - Akzent5 7 4 5 2" xfId="6382" xr:uid="{9BAFF72E-9503-4610-8DEF-CD9D07FC7E9F}"/>
    <cellStyle name="40 % - Akzent5 7 4 5 2 2" xfId="6383" xr:uid="{F8C2941F-0BF7-427C-94DD-D7CFC02AA2E8}"/>
    <cellStyle name="40 % - Akzent5 7 4 5 2 3" xfId="6384" xr:uid="{28F7489B-DD1A-42A4-872E-2B7BF314A69F}"/>
    <cellStyle name="40 % - Akzent5 7 4 5 2 4" xfId="6385" xr:uid="{05BC3DD6-D7E2-4D99-B769-CAE873D5A414}"/>
    <cellStyle name="40 % - Akzent5 7 4 5 2_Nucléaire" xfId="11540" xr:uid="{764EF5B0-C2D5-4AC4-A0C0-F48FC63C94B2}"/>
    <cellStyle name="40 % - Akzent5 7 4 5 3" xfId="6386" xr:uid="{E8B930EC-1AE1-45BB-B1AC-239EAC14FB9C}"/>
    <cellStyle name="40 % - Akzent5 7 4 5 4" xfId="6387" xr:uid="{66CE3A4D-5934-4C85-B560-C4FBB72E2412}"/>
    <cellStyle name="40 % - Akzent5 7 4 5 5" xfId="6388" xr:uid="{35A4751B-0D03-47B3-A226-0657AACA011E}"/>
    <cellStyle name="40 % - Akzent5 7 4 5_Nucléaire" xfId="11539" xr:uid="{F51C6974-02D6-4F7F-ABB7-00EC1BCDA4AF}"/>
    <cellStyle name="40 % - Akzent5 7 4 6" xfId="6389" xr:uid="{36B80FDA-F470-46FA-9A28-433A2408AE88}"/>
    <cellStyle name="40 % - Akzent5 7 4 6 2" xfId="6390" xr:uid="{4967DE84-B505-4DCD-B2C7-60B9A7A54215}"/>
    <cellStyle name="40 % - Akzent5 7 4 6 3" xfId="6391" xr:uid="{6CE4D7C8-72E0-4CE6-96E6-CEA47265690D}"/>
    <cellStyle name="40 % - Akzent5 7 4 6 4" xfId="6392" xr:uid="{EFF81ED6-91E0-40F8-B9E2-196CB21A9ABD}"/>
    <cellStyle name="40 % - Akzent5 7 4 6_Nucléaire" xfId="11541" xr:uid="{D06CD539-5425-41BD-BA94-E5BBAC199E1E}"/>
    <cellStyle name="40 % - Akzent5 7 4 7" xfId="6393" xr:uid="{7A17965C-342C-4B08-8FB2-235BB8BD349C}"/>
    <cellStyle name="40 % - Akzent5 7 4 8" xfId="6394" xr:uid="{BFE8B261-90BB-4ABA-9B74-3A8583020CD6}"/>
    <cellStyle name="40 % - Akzent5 7 4 9" xfId="6395" xr:uid="{AFBB7796-BB2F-4320-8B2D-F292A4AAAC9F}"/>
    <cellStyle name="40 % - Akzent5 7 4_Nucléaire" xfId="11518" xr:uid="{B3959448-890F-45F0-BA9C-409ABC6E4269}"/>
    <cellStyle name="40 % - Akzent5 7 5" xfId="6396" xr:uid="{0CC3116D-24B1-4777-A2E0-4A122586C76C}"/>
    <cellStyle name="40 % - Akzent5 7 5 2" xfId="6397" xr:uid="{4605DD74-CC3A-4485-87CD-BDCC5EE7BA39}"/>
    <cellStyle name="40 % - Akzent5 7 5 2 2" xfId="6398" xr:uid="{0184DB7B-D6B8-4C51-9DE3-074FCC94701E}"/>
    <cellStyle name="40 % - Akzent5 7 5 2_Nucléaire" xfId="11543" xr:uid="{0DBE5513-0C8A-4783-BBE6-E0F62B4DA1F7}"/>
    <cellStyle name="40 % - Akzent5 7 5 3" xfId="6399" xr:uid="{4BBA53CA-655F-4442-B6DB-11ECE62CC0E2}"/>
    <cellStyle name="40 % - Akzent5 7 5_Nucléaire" xfId="11542" xr:uid="{CA83AA5C-99F7-4401-B803-978A3CD06DEC}"/>
    <cellStyle name="40 % - Akzent5 7 6" xfId="6400" xr:uid="{51BDDBD1-94EF-490E-B7AF-418D04309A3B}"/>
    <cellStyle name="40 % - Akzent5 7 6 2" xfId="6401" xr:uid="{1D3DCFEB-EB68-4346-94EE-CDD9A38989B3}"/>
    <cellStyle name="40 % - Akzent5 7 6 2 2" xfId="6402" xr:uid="{EC40B4DF-E276-4A56-AD67-D8E7F4355DE2}"/>
    <cellStyle name="40 % - Akzent5 7 6 2_Nucléaire" xfId="11545" xr:uid="{34BB7841-2565-4811-A320-60F46EAD0832}"/>
    <cellStyle name="40 % - Akzent5 7 6 3" xfId="6403" xr:uid="{F2F60454-A722-4131-ADE9-7C18BB941896}"/>
    <cellStyle name="40 % - Akzent5 7 6_Nucléaire" xfId="11544" xr:uid="{64E0FA7A-7294-407A-B0E1-39A7EA04DC01}"/>
    <cellStyle name="40 % - Akzent5 7 7" xfId="6404" xr:uid="{3E6204DF-E8E7-4FC4-90CE-9185E678D9B5}"/>
    <cellStyle name="40 % - Akzent5 7 7 2" xfId="6405" xr:uid="{407883DF-C502-46F2-9600-D85CD8C015BE}"/>
    <cellStyle name="40 % - Akzent5 7 7_Nucléaire" xfId="11546" xr:uid="{3365D9DE-21C1-4545-B5B1-9F565FF418B3}"/>
    <cellStyle name="40 % - Akzent5 7 8" xfId="6406" xr:uid="{87D9440E-02FB-421A-A7D3-25CECFF33EA9}"/>
    <cellStyle name="40 % - Akzent5 7 9" xfId="6407" xr:uid="{E0B5AFBD-7981-4340-A59D-4C13AD964C7B}"/>
    <cellStyle name="40 % - Akzent5 7_Nucléaire" xfId="11496" xr:uid="{0E3D2445-2EF7-47A9-8834-D517F5AB19A5}"/>
    <cellStyle name="40 % - Akzent5 8" xfId="6408" xr:uid="{9B37B3C6-5170-4CDF-9899-800E4A4037CA}"/>
    <cellStyle name="40 % - Akzent5 8 2" xfId="6409" xr:uid="{7622D8BA-84F6-4776-AA0F-261575805CFB}"/>
    <cellStyle name="40 % - Akzent5 8 2 2" xfId="6410" xr:uid="{59A51A6B-6BC6-4793-9FDC-A3A5AB33A81D}"/>
    <cellStyle name="40 % - Akzent5 8 2 2 2" xfId="6411" xr:uid="{74F825A4-6FA0-485A-BE93-EDB264818E25}"/>
    <cellStyle name="40 % - Akzent5 8 2 2 2 2" xfId="6412" xr:uid="{DFD24B09-E667-4186-9E69-71663D1906AA}"/>
    <cellStyle name="40 % - Akzent5 8 2 2 2_Nucléaire" xfId="11550" xr:uid="{1CE28FE8-7BA1-4509-80B8-933A20AED0AD}"/>
    <cellStyle name="40 % - Akzent5 8 2 2 3" xfId="6413" xr:uid="{38FBDAFE-9FC5-4578-8701-4DEC4B609A5A}"/>
    <cellStyle name="40 % - Akzent5 8 2 2 4" xfId="6414" xr:uid="{B49B8CC5-4D11-4417-9EBF-F27C2B9430F7}"/>
    <cellStyle name="40 % - Akzent5 8 2 2 5" xfId="6415" xr:uid="{74DE92EA-5E2B-4D66-893C-06513EC016D4}"/>
    <cellStyle name="40 % - Akzent5 8 2 2 5 2" xfId="6416" xr:uid="{4A92F90E-119D-4F00-B693-85056BD10701}"/>
    <cellStyle name="40 % - Akzent5 8 2 2 5_Nucléaire" xfId="11551" xr:uid="{0F95DCE9-1B2D-4DB2-B35D-AF2C4A3352D1}"/>
    <cellStyle name="40 % - Akzent5 8 2 2_Nucléaire" xfId="11549" xr:uid="{75B748F1-781E-4C92-9B04-0F60275F5D1B}"/>
    <cellStyle name="40 % - Akzent5 8 2 3" xfId="6417" xr:uid="{704513F3-38E9-4A1F-8AAC-4FACD171B06F}"/>
    <cellStyle name="40 % - Akzent5 8 2 3 2" xfId="6418" xr:uid="{54372129-9DCE-4708-9652-798AA82E9905}"/>
    <cellStyle name="40 % - Akzent5 8 2 3 2 2" xfId="6419" xr:uid="{76FAF5E9-66CC-4077-84F0-190B7271829C}"/>
    <cellStyle name="40 % - Akzent5 8 2 3 2_Nucléaire" xfId="11553" xr:uid="{579DD310-DC57-48CB-85A0-CB654E51D5A3}"/>
    <cellStyle name="40 % - Akzent5 8 2 3 3" xfId="6420" xr:uid="{A4318A15-6732-4136-BE54-7D434BF03A86}"/>
    <cellStyle name="40 % - Akzent5 8 2 3_Nucléaire" xfId="11552" xr:uid="{DAA050E4-D0D6-43A7-A882-D61EB9A81626}"/>
    <cellStyle name="40 % - Akzent5 8 2 4" xfId="6421" xr:uid="{C19A2F5D-5147-4F43-9373-B35D66EB6468}"/>
    <cellStyle name="40 % - Akzent5 8 2 4 2" xfId="6422" xr:uid="{55DB4443-C6E1-4F2E-A69D-31E11EC885DB}"/>
    <cellStyle name="40 % - Akzent5 8 2 4_Nucléaire" xfId="11554" xr:uid="{CA16C166-3924-4F0D-8E83-F7B8CA0B1E00}"/>
    <cellStyle name="40 % - Akzent5 8 2 5" xfId="6423" xr:uid="{53FF1530-14DF-4FE0-AF0D-CC61925C9EBF}"/>
    <cellStyle name="40 % - Akzent5 8 2 6" xfId="6424" xr:uid="{C3913FCA-B2F6-4D6D-9840-C635637FA6C7}"/>
    <cellStyle name="40 % - Akzent5 8 2 7" xfId="6425" xr:uid="{BB125B2F-178A-4711-BFF9-6F38D3AD3D66}"/>
    <cellStyle name="40 % - Akzent5 8 2 7 2" xfId="6426" xr:uid="{A78B897D-2822-4966-B2E0-DD375EA64ADF}"/>
    <cellStyle name="40 % - Akzent5 8 2 7_Nucléaire" xfId="11555" xr:uid="{D211B70C-EFD6-4249-945D-017B40D5AD1F}"/>
    <cellStyle name="40 % - Akzent5 8 2_Nucléaire" xfId="11548" xr:uid="{00F22203-C7B2-41F4-B27D-A8901FD54A09}"/>
    <cellStyle name="40 % - Akzent5 8 3" xfId="6427" xr:uid="{BDA9E5D3-6B60-4437-AD85-5C1273291EEC}"/>
    <cellStyle name="40 % - Akzent5 8 3 2" xfId="6428" xr:uid="{BD35E60C-7158-4970-B8CC-C977C32CC325}"/>
    <cellStyle name="40 % - Akzent5 8 3 2 2" xfId="6429" xr:uid="{2A5F85FC-0925-4D09-B718-542A5562833E}"/>
    <cellStyle name="40 % - Akzent5 8 3 2 2 2" xfId="6430" xr:uid="{0EF7C4B8-FF42-4E3F-8920-6372F724B276}"/>
    <cellStyle name="40 % - Akzent5 8 3 2 2 2 2" xfId="6431" xr:uid="{C2AA5577-43C6-457D-8686-3A20DB73BB28}"/>
    <cellStyle name="40 % - Akzent5 8 3 2 2 2 2 2" xfId="6432" xr:uid="{9381BFDE-F62B-4E1A-A342-9E0D1D02939C}"/>
    <cellStyle name="40 % - Akzent5 8 3 2 2 2 2 3" xfId="6433" xr:uid="{BEF8A517-ECAB-4A8E-9373-E0BE556F4B47}"/>
    <cellStyle name="40 % - Akzent5 8 3 2 2 2 2 4" xfId="6434" xr:uid="{F93EFD56-884B-44BB-952D-E8A694E163BC}"/>
    <cellStyle name="40 % - Akzent5 8 3 2 2 2 2_Nucléaire" xfId="11560" xr:uid="{22A1A1F8-AB3A-4F15-A45B-988B2E3F6251}"/>
    <cellStyle name="40 % - Akzent5 8 3 2 2 2 3" xfId="6435" xr:uid="{C9AC2A0B-154B-4F46-A8D1-919878C50E8D}"/>
    <cellStyle name="40 % - Akzent5 8 3 2 2 2 4" xfId="6436" xr:uid="{CE234C9A-6237-4263-9DFC-F18F335E636E}"/>
    <cellStyle name="40 % - Akzent5 8 3 2 2 2 5" xfId="6437" xr:uid="{BE568505-0817-494C-A6A1-D6BBC775F096}"/>
    <cellStyle name="40 % - Akzent5 8 3 2 2 2_Nucléaire" xfId="11559" xr:uid="{411A2E9F-5DA7-4A2D-BFAD-1B1285EF752B}"/>
    <cellStyle name="40 % - Akzent5 8 3 2 2 3" xfId="6438" xr:uid="{3DA4FF0C-B00D-439C-A33F-7CAEAD01527A}"/>
    <cellStyle name="40 % - Akzent5 8 3 2 2 3 2" xfId="6439" xr:uid="{4920D429-755B-4EF9-8303-565D19DF5037}"/>
    <cellStyle name="40 % - Akzent5 8 3 2 2 3 2 2" xfId="6440" xr:uid="{3F18338E-8246-4909-99CE-2615D31E6EA1}"/>
    <cellStyle name="40 % - Akzent5 8 3 2 2 3 2 3" xfId="6441" xr:uid="{CEE6D5C1-8B11-4180-8F15-4895C5D8582E}"/>
    <cellStyle name="40 % - Akzent5 8 3 2 2 3 2 4" xfId="6442" xr:uid="{3EE85B22-D58E-49F6-9FF9-69D9890380AB}"/>
    <cellStyle name="40 % - Akzent5 8 3 2 2 3 2_Nucléaire" xfId="11562" xr:uid="{D72EFC27-8769-42F2-9285-CC69329E6F76}"/>
    <cellStyle name="40 % - Akzent5 8 3 2 2 3 3" xfId="6443" xr:uid="{0CD9AA28-3382-4CCD-8AA0-1FD44A75BB45}"/>
    <cellStyle name="40 % - Akzent5 8 3 2 2 3 4" xfId="6444" xr:uid="{B80B3A0E-3C01-4CCB-8CCF-115B7AF09999}"/>
    <cellStyle name="40 % - Akzent5 8 3 2 2 3 5" xfId="6445" xr:uid="{51A29B94-7837-4A88-9894-D8ACBDA9E175}"/>
    <cellStyle name="40 % - Akzent5 8 3 2 2 3_Nucléaire" xfId="11561" xr:uid="{E7106047-0675-453B-9CDD-EB342154F38C}"/>
    <cellStyle name="40 % - Akzent5 8 3 2 2 4" xfId="6446" xr:uid="{FFA57BAC-A631-4811-A86A-E2FC4323B3A6}"/>
    <cellStyle name="40 % - Akzent5 8 3 2 2 4 2" xfId="6447" xr:uid="{5D60998A-0989-411B-A945-0F49CDCEEDAB}"/>
    <cellStyle name="40 % - Akzent5 8 3 2 2 4 3" xfId="6448" xr:uid="{A7FFD769-065B-41F6-A76E-8F38160ACF9B}"/>
    <cellStyle name="40 % - Akzent5 8 3 2 2 4 4" xfId="6449" xr:uid="{CA116F6E-E451-45B4-9762-4D1E7E4C0309}"/>
    <cellStyle name="40 % - Akzent5 8 3 2 2 4_Nucléaire" xfId="11563" xr:uid="{D3337FFB-1A53-4924-BF4E-6702075D7B18}"/>
    <cellStyle name="40 % - Akzent5 8 3 2 2 5" xfId="6450" xr:uid="{13010CBC-AB1A-47A8-8088-4A134B6A448B}"/>
    <cellStyle name="40 % - Akzent5 8 3 2 2 6" xfId="6451" xr:uid="{C1C4EDB3-FA12-4C39-8580-0CE6559167D3}"/>
    <cellStyle name="40 % - Akzent5 8 3 2 2 7" xfId="6452" xr:uid="{AB455DF0-2307-4EA4-B4A7-3650B1642ECA}"/>
    <cellStyle name="40 % - Akzent5 8 3 2 2_Nucléaire" xfId="11558" xr:uid="{DE917C2A-89A8-485E-A167-9CAD3D4E44BC}"/>
    <cellStyle name="40 % - Akzent5 8 3 2 3" xfId="6453" xr:uid="{6AC93EF9-5962-42C5-8318-036C6ED5EE0F}"/>
    <cellStyle name="40 % - Akzent5 8 3 2 3 2" xfId="6454" xr:uid="{34400F29-ADE9-407A-A057-35AC18EF4E51}"/>
    <cellStyle name="40 % - Akzent5 8 3 2 3 2 2" xfId="6455" xr:uid="{1FD7F269-C83A-437D-BEAB-9B0E89CF7E1A}"/>
    <cellStyle name="40 % - Akzent5 8 3 2 3 2 3" xfId="6456" xr:uid="{543867E1-F92E-49BA-B95A-DDEF27B9005D}"/>
    <cellStyle name="40 % - Akzent5 8 3 2 3 2 4" xfId="6457" xr:uid="{89B2DDB9-7619-4B07-A1FE-28A2766E3A7B}"/>
    <cellStyle name="40 % - Akzent5 8 3 2 3 2_Nucléaire" xfId="11565" xr:uid="{B5B9F9C2-E784-4242-9479-68A0BE590C91}"/>
    <cellStyle name="40 % - Akzent5 8 3 2 3 3" xfId="6458" xr:uid="{D1B183B6-DE82-4611-A09B-5884BCEC57E5}"/>
    <cellStyle name="40 % - Akzent5 8 3 2 3 4" xfId="6459" xr:uid="{5CCE058C-1532-49C3-A547-1C6B4E3F5E9C}"/>
    <cellStyle name="40 % - Akzent5 8 3 2 3 5" xfId="6460" xr:uid="{6A2F4FE8-A53A-40DE-A753-E4DD0CD3D24E}"/>
    <cellStyle name="40 % - Akzent5 8 3 2 3_Nucléaire" xfId="11564" xr:uid="{6D85B934-1B3B-435C-9E83-A640FF59ECB0}"/>
    <cellStyle name="40 % - Akzent5 8 3 2 4" xfId="6461" xr:uid="{3DBC8C4E-73F7-4D9F-B56E-8EAB6ED67BBA}"/>
    <cellStyle name="40 % - Akzent5 8 3 2 4 2" xfId="6462" xr:uid="{767679AC-3702-4D95-BD0C-F4371FCF4E11}"/>
    <cellStyle name="40 % - Akzent5 8 3 2 4 2 2" xfId="6463" xr:uid="{275E5201-D518-4C10-BFA1-DDEEA20C96A1}"/>
    <cellStyle name="40 % - Akzent5 8 3 2 4 2 3" xfId="6464" xr:uid="{8FF9C632-93B7-4866-BC17-43CCDB7C38B0}"/>
    <cellStyle name="40 % - Akzent5 8 3 2 4 2 4" xfId="6465" xr:uid="{5E66F7F0-7C9D-4A88-BA67-395AF4A8A18A}"/>
    <cellStyle name="40 % - Akzent5 8 3 2 4 2_Nucléaire" xfId="11567" xr:uid="{ED432B19-2D42-434A-98F4-B718BC8F8642}"/>
    <cellStyle name="40 % - Akzent5 8 3 2 4 3" xfId="6466" xr:uid="{6A8CAA9A-9C48-448F-A295-B5DF34DB7461}"/>
    <cellStyle name="40 % - Akzent5 8 3 2 4 4" xfId="6467" xr:uid="{4A91321D-9711-458F-A7D7-8D9A8DA6191B}"/>
    <cellStyle name="40 % - Akzent5 8 3 2 4 5" xfId="6468" xr:uid="{ADB34CFB-F342-4AA2-8959-C6930E1DEA4F}"/>
    <cellStyle name="40 % - Akzent5 8 3 2 4_Nucléaire" xfId="11566" xr:uid="{68CB84A4-F578-417A-9055-DE3F7D1CC2E6}"/>
    <cellStyle name="40 % - Akzent5 8 3 2 5" xfId="6469" xr:uid="{41D7908F-724F-4FF4-83A0-95DCA7CB7013}"/>
    <cellStyle name="40 % - Akzent5 8 3 2 5 2" xfId="6470" xr:uid="{0BB36180-2BA9-4ED2-B2FE-996C09C18925}"/>
    <cellStyle name="40 % - Akzent5 8 3 2 5 3" xfId="6471" xr:uid="{FF458460-BB94-4C50-8098-043A879D22C6}"/>
    <cellStyle name="40 % - Akzent5 8 3 2 5 4" xfId="6472" xr:uid="{0A001BD6-9410-4C1D-B391-29D2643E1E5B}"/>
    <cellStyle name="40 % - Akzent5 8 3 2 5_Nucléaire" xfId="11568" xr:uid="{57A0CE47-F05E-4051-A64C-67EFDA33E649}"/>
    <cellStyle name="40 % - Akzent5 8 3 2 6" xfId="6473" xr:uid="{1455B43A-DF0F-4A91-B3FE-06632541F3E6}"/>
    <cellStyle name="40 % - Akzent5 8 3 2 7" xfId="6474" xr:uid="{B8C4FDB6-B6B4-4BB0-AB86-D902E2F7C68D}"/>
    <cellStyle name="40 % - Akzent5 8 3 2 8" xfId="6475" xr:uid="{AF656684-4F6A-4D25-A19E-A74CCAF3A787}"/>
    <cellStyle name="40 % - Akzent5 8 3 2_Nucléaire" xfId="11557" xr:uid="{56B1AE24-D1B7-4A31-A7CD-D86A94EEF661}"/>
    <cellStyle name="40 % - Akzent5 8 3 3" xfId="6476" xr:uid="{27D43D0C-38BC-480D-B9AB-71E1B0D4FAFC}"/>
    <cellStyle name="40 % - Akzent5 8 3 3 2" xfId="6477" xr:uid="{6A26BA9E-16BA-41EE-A437-7EAB63E5448C}"/>
    <cellStyle name="40 % - Akzent5 8 3 3 2 2" xfId="6478" xr:uid="{E3DE590B-2AF8-4049-BFD5-B48E2496723D}"/>
    <cellStyle name="40 % - Akzent5 8 3 3 2 2 2" xfId="6479" xr:uid="{13D8CF61-63EB-42DF-B036-81E9E31AF49D}"/>
    <cellStyle name="40 % - Akzent5 8 3 3 2 2 3" xfId="6480" xr:uid="{E842096A-527B-4DB8-B274-F6042AA908BB}"/>
    <cellStyle name="40 % - Akzent5 8 3 3 2 2 4" xfId="6481" xr:uid="{8F613C79-A627-4108-B05C-9A39F3658BAC}"/>
    <cellStyle name="40 % - Akzent5 8 3 3 2 2_Nucléaire" xfId="11571" xr:uid="{FC3C14C7-568D-48F3-83AE-5461AA5E6F71}"/>
    <cellStyle name="40 % - Akzent5 8 3 3 2 3" xfId="6482" xr:uid="{6B76A34C-7CCE-4C7F-BBD2-31C9347CE2D2}"/>
    <cellStyle name="40 % - Akzent5 8 3 3 2 4" xfId="6483" xr:uid="{6C0A8B46-DFFC-4B2F-9A4C-D00CE0BD8F52}"/>
    <cellStyle name="40 % - Akzent5 8 3 3 2 5" xfId="6484" xr:uid="{F6B7DD9E-D0E5-4465-8924-75FD50215503}"/>
    <cellStyle name="40 % - Akzent5 8 3 3 2_Nucléaire" xfId="11570" xr:uid="{826CBE4B-B763-4325-9168-14882C8D14A3}"/>
    <cellStyle name="40 % - Akzent5 8 3 3 3" xfId="6485" xr:uid="{F7FA1DD4-D355-4888-9656-3E96ACDAD09B}"/>
    <cellStyle name="40 % - Akzent5 8 3 3 3 2" xfId="6486" xr:uid="{825EC35F-B30C-435D-80CE-B705AFEC9A38}"/>
    <cellStyle name="40 % - Akzent5 8 3 3 3 2 2" xfId="6487" xr:uid="{B3CD3293-ED65-4F6A-95C9-AA08B5B5FDBD}"/>
    <cellStyle name="40 % - Akzent5 8 3 3 3 2 3" xfId="6488" xr:uid="{C26FDA76-A09B-4CBD-A221-20A04CC4EF02}"/>
    <cellStyle name="40 % - Akzent5 8 3 3 3 2 4" xfId="6489" xr:uid="{AFC30CFA-EACA-4212-B798-095975CC41BF}"/>
    <cellStyle name="40 % - Akzent5 8 3 3 3 2_Nucléaire" xfId="11573" xr:uid="{749BEE89-7EAF-4218-BE99-7B4FDA32384B}"/>
    <cellStyle name="40 % - Akzent5 8 3 3 3 3" xfId="6490" xr:uid="{550891A1-2A52-48BA-8273-FB5EB36A93E1}"/>
    <cellStyle name="40 % - Akzent5 8 3 3 3 4" xfId="6491" xr:uid="{1D250CA5-76C7-4C53-930E-8DBFCE70809C}"/>
    <cellStyle name="40 % - Akzent5 8 3 3 3 5" xfId="6492" xr:uid="{D646C00B-2AB9-483E-83F0-403DBFB46BB1}"/>
    <cellStyle name="40 % - Akzent5 8 3 3 3_Nucléaire" xfId="11572" xr:uid="{77C3501D-7729-437F-9D15-E523F6AA33C1}"/>
    <cellStyle name="40 % - Akzent5 8 3 3 4" xfId="6493" xr:uid="{FA51EF07-427D-448D-A96E-B655B832E4B0}"/>
    <cellStyle name="40 % - Akzent5 8 3 3 4 2" xfId="6494" xr:uid="{8B722A4B-B793-4B8B-8848-B27D9584C608}"/>
    <cellStyle name="40 % - Akzent5 8 3 3 4 3" xfId="6495" xr:uid="{902DADC9-C758-4CC7-A6BC-0F7323AF6397}"/>
    <cellStyle name="40 % - Akzent5 8 3 3 4 4" xfId="6496" xr:uid="{1161CFC7-05F8-41BB-8285-D6EAA80B9672}"/>
    <cellStyle name="40 % - Akzent5 8 3 3 4_Nucléaire" xfId="11574" xr:uid="{55B3AEC9-0C17-4809-82DE-06092FC94E31}"/>
    <cellStyle name="40 % - Akzent5 8 3 3 5" xfId="6497" xr:uid="{425BAD93-6049-4C49-817E-6BB2B53231A0}"/>
    <cellStyle name="40 % - Akzent5 8 3 3 6" xfId="6498" xr:uid="{8AA33296-C40A-46CE-B1AB-EEAB13CAFD0D}"/>
    <cellStyle name="40 % - Akzent5 8 3 3 7" xfId="6499" xr:uid="{070EB04E-BD91-4681-9BA1-F09F34A2E343}"/>
    <cellStyle name="40 % - Akzent5 8 3 3_Nucléaire" xfId="11569" xr:uid="{BF8A3D98-C3D1-4BB2-9A8E-61F53FEC434E}"/>
    <cellStyle name="40 % - Akzent5 8 3 4" xfId="6500" xr:uid="{9BDAFC0B-6174-4EBE-9115-7F4E8B4EF0F8}"/>
    <cellStyle name="40 % - Akzent5 8 3 4 2" xfId="6501" xr:uid="{BE9A9616-F45C-4843-A997-D6D5B041AC76}"/>
    <cellStyle name="40 % - Akzent5 8 3 4 2 2" xfId="6502" xr:uid="{4C27D113-4D10-4832-8258-37F8E6154A8B}"/>
    <cellStyle name="40 % - Akzent5 8 3 4 2 3" xfId="6503" xr:uid="{5B81A258-197B-4FAA-B6AD-BBEFAFE54812}"/>
    <cellStyle name="40 % - Akzent5 8 3 4 2 4" xfId="6504" xr:uid="{27637F35-A74D-4A51-B0D2-3F230F604AF7}"/>
    <cellStyle name="40 % - Akzent5 8 3 4 2_Nucléaire" xfId="11576" xr:uid="{0494172B-E812-490A-90ED-4C857BAD8C86}"/>
    <cellStyle name="40 % - Akzent5 8 3 4 3" xfId="6505" xr:uid="{48765DB5-45EC-4785-BB6C-067195960280}"/>
    <cellStyle name="40 % - Akzent5 8 3 4 4" xfId="6506" xr:uid="{CB7F4495-8171-405B-AF21-6DD0B1F76CAD}"/>
    <cellStyle name="40 % - Akzent5 8 3 4 5" xfId="6507" xr:uid="{234210E1-F060-43F2-855C-CB2CE9A7B29B}"/>
    <cellStyle name="40 % - Akzent5 8 3 4_Nucléaire" xfId="11575" xr:uid="{7E6E7174-D658-4B2B-AB4F-232FDD589A00}"/>
    <cellStyle name="40 % - Akzent5 8 3 5" xfId="6508" xr:uid="{FA5D2CB7-E6F2-4B13-B483-B4100EC1992C}"/>
    <cellStyle name="40 % - Akzent5 8 3 5 2" xfId="6509" xr:uid="{6D5C909D-CE9C-4A94-8383-FD0DC0001107}"/>
    <cellStyle name="40 % - Akzent5 8 3 5 2 2" xfId="6510" xr:uid="{7563402B-470C-442E-80EC-5CE5435ECBE7}"/>
    <cellStyle name="40 % - Akzent5 8 3 5 2 3" xfId="6511" xr:uid="{526A1758-462E-447C-B5FE-D9C5505C3257}"/>
    <cellStyle name="40 % - Akzent5 8 3 5 2 4" xfId="6512" xr:uid="{4F239B78-1E25-44B9-95B8-76D9E7C8CB20}"/>
    <cellStyle name="40 % - Akzent5 8 3 5 2_Nucléaire" xfId="11578" xr:uid="{280264A4-B62E-4E99-B906-214778EC05AF}"/>
    <cellStyle name="40 % - Akzent5 8 3 5 3" xfId="6513" xr:uid="{C9D53C66-24F2-4584-B81B-6F3BA9CEC4C6}"/>
    <cellStyle name="40 % - Akzent5 8 3 5 4" xfId="6514" xr:uid="{FBA2F384-606B-4DE6-BD71-9BB5C5C3194B}"/>
    <cellStyle name="40 % - Akzent5 8 3 5 5" xfId="6515" xr:uid="{5174A80A-C636-4E8C-8A38-D06850BC348B}"/>
    <cellStyle name="40 % - Akzent5 8 3 5_Nucléaire" xfId="11577" xr:uid="{1A9BFC5E-5AA0-4CBA-8855-076C24411D40}"/>
    <cellStyle name="40 % - Akzent5 8 3 6" xfId="6516" xr:uid="{B89F359F-97C0-41DA-B801-527A65A26DE7}"/>
    <cellStyle name="40 % - Akzent5 8 3 6 2" xfId="6517" xr:uid="{DF564B69-B1C7-4EDC-9F6F-328977209023}"/>
    <cellStyle name="40 % - Akzent5 8 3 6 3" xfId="6518" xr:uid="{5C407D6D-3828-4BB9-A20A-AE6311F6D427}"/>
    <cellStyle name="40 % - Akzent5 8 3 6 4" xfId="6519" xr:uid="{ACEF50B2-2D6F-407F-B9AB-1C625B624F44}"/>
    <cellStyle name="40 % - Akzent5 8 3 6_Nucléaire" xfId="11579" xr:uid="{68A4A36B-EC80-43A4-8251-B787BA8203C4}"/>
    <cellStyle name="40 % - Akzent5 8 3 7" xfId="6520" xr:uid="{4B224982-FA8C-43CD-8CAF-9B4ABCE75B57}"/>
    <cellStyle name="40 % - Akzent5 8 3 8" xfId="6521" xr:uid="{7358252E-1B27-474A-BFD5-6A495CE03370}"/>
    <cellStyle name="40 % - Akzent5 8 3 9" xfId="6522" xr:uid="{743FCDB0-2134-4B69-B87F-7860D98F2377}"/>
    <cellStyle name="40 % - Akzent5 8 3_Nucléaire" xfId="11556" xr:uid="{98F1F576-72D9-4228-B1F1-5B450C865C5D}"/>
    <cellStyle name="40 % - Akzent5 8 4" xfId="6523" xr:uid="{E112E084-FA96-499A-AF55-ED5139723DC7}"/>
    <cellStyle name="40 % - Akzent5 8 4 2" xfId="6524" xr:uid="{B074FA47-140F-44B6-9D89-12A343DE2A08}"/>
    <cellStyle name="40 % - Akzent5 8 4 2 2" xfId="6525" xr:uid="{58AE5AD7-8570-4AD8-8F7D-F12BC9249700}"/>
    <cellStyle name="40 % - Akzent5 8 4 2_Nucléaire" xfId="11581" xr:uid="{FD3DCC17-1624-4D99-945D-A43E27798F76}"/>
    <cellStyle name="40 % - Akzent5 8 4 3" xfId="6526" xr:uid="{256BDB8B-DBCB-4D96-A431-FBC357660A96}"/>
    <cellStyle name="40 % - Akzent5 8 4_Nucléaire" xfId="11580" xr:uid="{C2D4A273-9C4F-4F78-B9BD-F35D64A2444F}"/>
    <cellStyle name="40 % - Akzent5 8 5" xfId="6527" xr:uid="{3AE76F61-945A-4FEE-ADF2-341EF844C4F8}"/>
    <cellStyle name="40 % - Akzent5 8 5 2" xfId="6528" xr:uid="{C023CBA0-FA01-450F-9C01-FF0504299B2F}"/>
    <cellStyle name="40 % - Akzent5 8 5 2 2" xfId="6529" xr:uid="{0F621CAC-61CB-433A-9560-2CCC9321C034}"/>
    <cellStyle name="40 % - Akzent5 8 5 2_Nucléaire" xfId="11583" xr:uid="{9704AD86-B273-4F1E-926F-158C94646527}"/>
    <cellStyle name="40 % - Akzent5 8 5 3" xfId="6530" xr:uid="{A8398C72-8376-4708-9FD1-8050DD96E7EC}"/>
    <cellStyle name="40 % - Akzent5 8 5_Nucléaire" xfId="11582" xr:uid="{FFF9339B-2C63-4789-B6D6-C22B74FF82F8}"/>
    <cellStyle name="40 % - Akzent5 8 6" xfId="6531" xr:uid="{CAC26AD4-468F-46E4-8A34-9D8E4BEC89B7}"/>
    <cellStyle name="40 % - Akzent5 8 6 2" xfId="6532" xr:uid="{399BBA9D-B3FF-4EEB-BC99-51EB7EC3C9B0}"/>
    <cellStyle name="40 % - Akzent5 8 6_Nucléaire" xfId="11584" xr:uid="{C989D1A1-D4AE-48D0-B04A-0FAE01383446}"/>
    <cellStyle name="40 % - Akzent5 8 7" xfId="6533" xr:uid="{DB997562-EADB-452D-AFA4-1748AC7C8AF3}"/>
    <cellStyle name="40 % - Akzent5 8 8" xfId="6534" xr:uid="{4380357B-6488-48DA-AB28-E9E67CCE6FC3}"/>
    <cellStyle name="40 % - Akzent5 8_Nucléaire" xfId="11547" xr:uid="{98DC3502-0276-4EBF-9020-1C786DD2C105}"/>
    <cellStyle name="40 % - Akzent5 9" xfId="6535" xr:uid="{5E2B8AAA-BFA7-4688-994C-527E87046BB2}"/>
    <cellStyle name="40 % - Akzent5 9 2" xfId="6536" xr:uid="{7CCAE1FB-2AA1-4E72-BE8E-8E1D399E4D43}"/>
    <cellStyle name="40 % - Akzent5 9 2 2" xfId="6537" xr:uid="{378FE873-02C5-426A-AAD9-706FBDE16CA1}"/>
    <cellStyle name="40 % - Akzent5 9 2 2 2" xfId="6538" xr:uid="{2242391B-27F5-44D0-9B3E-B7C0EB44E46C}"/>
    <cellStyle name="40 % - Akzent5 9 2 2_Nucléaire" xfId="11587" xr:uid="{1379A4C1-EFA1-4A28-A4BA-D1134D3ABFD5}"/>
    <cellStyle name="40 % - Akzent5 9 2 3" xfId="6539" xr:uid="{41492FF1-0026-44F7-AD32-2386FFAEB270}"/>
    <cellStyle name="40 % - Akzent5 9 2_Nucléaire" xfId="11586" xr:uid="{AD444638-D434-4B66-9DFC-CB966F6674CE}"/>
    <cellStyle name="40 % - Akzent5 9 3" xfId="6540" xr:uid="{DC7947E1-D651-4976-9D86-0BB5BA44C3EA}"/>
    <cellStyle name="40 % - Akzent5 9 3 2" xfId="6541" xr:uid="{513B0D02-EBEC-421E-B260-9B0BD3C10774}"/>
    <cellStyle name="40 % - Akzent5 9 3 2 2" xfId="6542" xr:uid="{9FFB6785-5F82-4FDB-8360-2118AB8E76C3}"/>
    <cellStyle name="40 % - Akzent5 9 3 2_Nucléaire" xfId="11589" xr:uid="{2D0D73AC-1077-4A84-AB13-467FD1FD6771}"/>
    <cellStyle name="40 % - Akzent5 9 3 3" xfId="6543" xr:uid="{A39A651E-B92E-4A26-B6C3-8E0235602AEB}"/>
    <cellStyle name="40 % - Akzent5 9 3_Nucléaire" xfId="11588" xr:uid="{A5D43BB5-A859-41F3-B52F-A4989596C30B}"/>
    <cellStyle name="40 % - Akzent5 9 4" xfId="6544" xr:uid="{6A6B4FDF-B3ED-4F10-9F0F-1E512B2418F8}"/>
    <cellStyle name="40 % - Akzent5 9 4 2" xfId="6545" xr:uid="{1684A350-2329-4E18-9A18-51A5F5F93550}"/>
    <cellStyle name="40 % - Akzent5 9 4_Nucléaire" xfId="11590" xr:uid="{76A66466-E366-477B-9E1C-419BC0CC6786}"/>
    <cellStyle name="40 % - Akzent5 9 5" xfId="6546" xr:uid="{0052C934-4DCF-4770-AC1B-466BB301F03F}"/>
    <cellStyle name="40 % - Akzent5 9 6" xfId="6547" xr:uid="{7562F8EE-312A-4953-BCE2-5764B14E3B77}"/>
    <cellStyle name="40 % - Akzent5 9 7" xfId="6548" xr:uid="{028DCEC4-577A-4A89-A2D4-068E43EABB0D}"/>
    <cellStyle name="40 % - Akzent5 9_Nucléaire" xfId="11585" xr:uid="{A49ECD0E-7310-41FE-9FCF-3C2935B0F6C2}"/>
    <cellStyle name="40 % - Akzent5_Nucléaire" xfId="11438" xr:uid="{9739299D-FE7B-475C-A634-692C3255AC23}"/>
    <cellStyle name="40 % - Akzent6" xfId="1523" xr:uid="{DB5594CA-58E4-4361-A10E-2B35DB508DD8}"/>
    <cellStyle name="40 % - Akzent6 10" xfId="6550" xr:uid="{AD4E3ADB-BEA1-40A3-A99E-51DE4015D294}"/>
    <cellStyle name="40 % - Akzent6 10 2" xfId="6551" xr:uid="{0DD57E66-A267-4693-BA7A-505B66FB8F49}"/>
    <cellStyle name="40 % - Akzent6 10 3" xfId="6552" xr:uid="{5DFBE883-D8A0-44E7-BC78-A89B87A7D6B7}"/>
    <cellStyle name="40 % - Akzent6 10 3 2" xfId="6553" xr:uid="{4600BAF0-00B9-44E1-83F4-A8EE5C51CA69}"/>
    <cellStyle name="40 % - Akzent6 10 3_Nucléaire" xfId="11593" xr:uid="{465C95A7-4E37-4B86-B31E-F3AD287DE747}"/>
    <cellStyle name="40 % - Akzent6 10_Nucléaire" xfId="11592" xr:uid="{E4EE8273-3C05-4071-8122-0C67BB101FD0}"/>
    <cellStyle name="40 % - Akzent6 11" xfId="6554" xr:uid="{BC1016D0-7607-4D72-ABF7-B4E8EC993F57}"/>
    <cellStyle name="40 % - Akzent6 11 2" xfId="6555" xr:uid="{3C64C935-74B9-47CD-B533-CFC3476FE578}"/>
    <cellStyle name="40 % - Akzent6 11 2 2" xfId="6556" xr:uid="{D4918879-0A1C-47AE-BBF9-2860A996414F}"/>
    <cellStyle name="40 % - Akzent6 11 2_Nucléaire" xfId="11595" xr:uid="{C46F1178-2ABE-41FF-BF4C-0F4D77C0B969}"/>
    <cellStyle name="40 % - Akzent6 11 3" xfId="6557" xr:uid="{19CE06B3-1C2E-433D-8F20-738E08C98947}"/>
    <cellStyle name="40 % - Akzent6 11_Nucléaire" xfId="11594" xr:uid="{D710345A-0A74-4AF1-A157-A76F16A16BC2}"/>
    <cellStyle name="40 % - Akzent6 12" xfId="6558" xr:uid="{6909F239-A772-4416-8531-4BED55746E31}"/>
    <cellStyle name="40 % - Akzent6 12 2" xfId="6559" xr:uid="{E8BC8741-8C68-4D6D-B434-B54FD3BC1787}"/>
    <cellStyle name="40 % - Akzent6 12 2 2" xfId="6560" xr:uid="{254AB59C-9A21-40E2-B2B2-6BB55FB85F19}"/>
    <cellStyle name="40 % - Akzent6 12 2_Nucléaire" xfId="11597" xr:uid="{DF84322D-7C5D-42C9-BCA3-C64BBDF50927}"/>
    <cellStyle name="40 % - Akzent6 12 3" xfId="6561" xr:uid="{0CF23F42-F0D0-4617-9E71-A42D629D25B4}"/>
    <cellStyle name="40 % - Akzent6 12_Nucléaire" xfId="11596" xr:uid="{61CB2150-24DB-4EC1-A27C-6FEB79B4CA3E}"/>
    <cellStyle name="40 % - Akzent6 13" xfId="6562" xr:uid="{7573360D-D9F0-40DD-B2B2-C84CE7749EEA}"/>
    <cellStyle name="40 % - Akzent6 13 2" xfId="6563" xr:uid="{CF945121-6478-4005-A9B2-63D4A23B4447}"/>
    <cellStyle name="40 % - Akzent6 13_Nucléaire" xfId="11598" xr:uid="{B3FD7D0F-9266-4AF0-A9ED-26D46F676492}"/>
    <cellStyle name="40 % - Akzent6 14" xfId="6564" xr:uid="{76F79D51-1B81-4FF5-A6FC-05C6F8913002}"/>
    <cellStyle name="40 % - Akzent6 14 2" xfId="6565" xr:uid="{E1146D74-47F0-4238-BFE6-3311E6BBD039}"/>
    <cellStyle name="40 % - Akzent6 14_Nucléaire" xfId="11599" xr:uid="{21C2D62C-C62D-4B21-8F23-293A0A5190CE}"/>
    <cellStyle name="40 % - Akzent6 15" xfId="6566" xr:uid="{F056B5CD-2C32-4DD3-B0E6-0C8723F36E9B}"/>
    <cellStyle name="40 % - Akzent6 16" xfId="6567" xr:uid="{391A61B6-7F7C-4E72-BB2C-F24D0BA08E74}"/>
    <cellStyle name="40 % - Akzent6 17" xfId="6549" xr:uid="{14C102B0-C165-4359-BFD5-45AA2EA90572}"/>
    <cellStyle name="40 % - Akzent6 2" xfId="888" xr:uid="{010CF5EE-514C-488E-8AD5-A19A4DCA1DB8}"/>
    <cellStyle name="40 % - Akzent6 2 2" xfId="6569" xr:uid="{A7CF1DF0-39C5-41C1-811A-F61317F953DB}"/>
    <cellStyle name="40 % - Akzent6 2 3" xfId="6568" xr:uid="{01A98635-0868-43B0-9381-A27DC8A574E0}"/>
    <cellStyle name="40 % - Akzent6 2_Nucléaire" xfId="11600" xr:uid="{98DD055C-6C05-4E77-857A-FFF6EAAF7CB4}"/>
    <cellStyle name="40 % - Akzent6 3" xfId="6570" xr:uid="{F2D56838-6DD7-47DD-B0A2-F438FD031351}"/>
    <cellStyle name="40 % - Akzent6 3 2" xfId="6571" xr:uid="{FA6FF0A0-BC60-4EE5-9A0D-F61E36DF6E0A}"/>
    <cellStyle name="40 % - Akzent6 3_Nucléaire" xfId="11601" xr:uid="{B924E768-72D5-46CB-8551-CD092D3C5728}"/>
    <cellStyle name="40 % - Akzent6 4" xfId="6572" xr:uid="{BDC622B4-F0D7-414D-81D6-A93B8D5DCAEE}"/>
    <cellStyle name="40 % - Akzent6 5" xfId="6573" xr:uid="{1F31F9B4-A7D4-4B10-93CB-AA412642D7C8}"/>
    <cellStyle name="40 % - Akzent6 5 2" xfId="6574" xr:uid="{40D80EC0-030C-4CB4-8D7A-F7E5108F7BDB}"/>
    <cellStyle name="40 % - Akzent6 5 2 2" xfId="6575" xr:uid="{99651EA7-E147-4A56-9847-38F1CF8F80DD}"/>
    <cellStyle name="40 % - Akzent6 5 2 2 2" xfId="6576" xr:uid="{822E1728-F12B-4829-A4D9-FB9017F27894}"/>
    <cellStyle name="40 % - Akzent6 5 2 2 2 2" xfId="6577" xr:uid="{828158AE-C3F2-4368-8186-EBCBCF2E988B}"/>
    <cellStyle name="40 % - Akzent6 5 2 2 2 2 2" xfId="6578" xr:uid="{C14F0A13-12B3-4875-9F27-CAD42039D2F6}"/>
    <cellStyle name="40 % - Akzent6 5 2 2 2 2_Nucléaire" xfId="11606" xr:uid="{7B0CDE60-C5A7-4D3A-A53B-C941C04EC4D8}"/>
    <cellStyle name="40 % - Akzent6 5 2 2 2 3" xfId="6579" xr:uid="{2DFF46F4-D7C5-4437-801C-C1FCBBC5403A}"/>
    <cellStyle name="40 % - Akzent6 5 2 2 2_Nucléaire" xfId="11605" xr:uid="{EF2341CF-85CC-472F-A1FA-4976783A3A2D}"/>
    <cellStyle name="40 % - Akzent6 5 2 2 3" xfId="6580" xr:uid="{E6B1E41D-452E-4E06-B7B6-8DE06153558D}"/>
    <cellStyle name="40 % - Akzent6 5 2 2 3 2" xfId="6581" xr:uid="{F0E00CEF-F8BD-478C-B8F8-0C4E53CD38B6}"/>
    <cellStyle name="40 % - Akzent6 5 2 2 3 2 2" xfId="6582" xr:uid="{832ECF97-190F-42F7-A522-D45AA8A20152}"/>
    <cellStyle name="40 % - Akzent6 5 2 2 3 2_Nucléaire" xfId="11608" xr:uid="{9E228A82-473A-44BD-89F2-D0C6E6A2AC0F}"/>
    <cellStyle name="40 % - Akzent6 5 2 2 3 3" xfId="6583" xr:uid="{95946740-AAE1-4C6B-850B-6B8EB4373F5C}"/>
    <cellStyle name="40 % - Akzent6 5 2 2 3_Nucléaire" xfId="11607" xr:uid="{50D3F26B-D0BF-484C-9076-963F097A7D18}"/>
    <cellStyle name="40 % - Akzent6 5 2 2 4" xfId="6584" xr:uid="{EE7088EE-EEC5-4CA7-8ABE-BAED1E41052C}"/>
    <cellStyle name="40 % - Akzent6 5 2 2 4 2" xfId="6585" xr:uid="{FCD3C64D-144F-492C-AEED-63CE5B7A0325}"/>
    <cellStyle name="40 % - Akzent6 5 2 2 4_Nucléaire" xfId="11609" xr:uid="{AC40FD1E-DB35-43A6-A779-0BDA2BF327AE}"/>
    <cellStyle name="40 % - Akzent6 5 2 2 5" xfId="6586" xr:uid="{E89BB895-35F1-4B1C-9D51-5150F67A9D2C}"/>
    <cellStyle name="40 % - Akzent6 5 2 2_Nucléaire" xfId="11604" xr:uid="{F2501FD3-DFF8-46CB-9C21-AA3A442D804D}"/>
    <cellStyle name="40 % - Akzent6 5 2 3" xfId="6587" xr:uid="{B4B768DB-DA1B-4F7E-88BB-3426AAB6943D}"/>
    <cellStyle name="40 % - Akzent6 5 2 3 2" xfId="6588" xr:uid="{6D21EA1F-9148-4316-9E33-025B487D8463}"/>
    <cellStyle name="40 % - Akzent6 5 2 3 2 2" xfId="6589" xr:uid="{055E74B3-ED04-437B-9753-0015D4C9EDF4}"/>
    <cellStyle name="40 % - Akzent6 5 2 3 2_Nucléaire" xfId="11611" xr:uid="{95708D5B-87F4-4986-858B-04489C7C40AC}"/>
    <cellStyle name="40 % - Akzent6 5 2 3 3" xfId="6590" xr:uid="{C052ACA6-D1CF-45FE-B09A-AA685F2D04D9}"/>
    <cellStyle name="40 % - Akzent6 5 2 3_Nucléaire" xfId="11610" xr:uid="{5B00744C-EE50-48C9-B43B-479BF212AC48}"/>
    <cellStyle name="40 % - Akzent6 5 2 4" xfId="6591" xr:uid="{23458225-F450-4A6E-A66F-5F4A72F471FF}"/>
    <cellStyle name="40 % - Akzent6 5 2 4 2" xfId="6592" xr:uid="{2EB5E133-55BD-4D48-907A-3439A7B28243}"/>
    <cellStyle name="40 % - Akzent6 5 2 4 2 2" xfId="6593" xr:uid="{F9D76EDE-0B73-4889-91C1-4C76575EF36F}"/>
    <cellStyle name="40 % - Akzent6 5 2 4 2_Nucléaire" xfId="11613" xr:uid="{7B061FB2-87CA-44D5-84FC-F5175D037B4A}"/>
    <cellStyle name="40 % - Akzent6 5 2 4 3" xfId="6594" xr:uid="{093494DF-DDD1-46CD-BB0B-323D3CD57D6C}"/>
    <cellStyle name="40 % - Akzent6 5 2 4_Nucléaire" xfId="11612" xr:uid="{19B9EF62-ED1A-4B8D-9D95-829496313E11}"/>
    <cellStyle name="40 % - Akzent6 5 2 5" xfId="6595" xr:uid="{4CF2C1BC-3015-4AFC-8EB7-5CB7A79F2844}"/>
    <cellStyle name="40 % - Akzent6 5 2 5 2" xfId="6596" xr:uid="{A9911E14-FF2F-4756-950F-CFCFA77438A9}"/>
    <cellStyle name="40 % - Akzent6 5 2 5_Nucléaire" xfId="11614" xr:uid="{3F274BB9-4476-4F0A-BFEA-41D0F944896A}"/>
    <cellStyle name="40 % - Akzent6 5 2 6" xfId="6597" xr:uid="{698E05C8-58CC-4C1D-9507-976D5612FA02}"/>
    <cellStyle name="40 % - Akzent6 5 2_Nucléaire" xfId="11603" xr:uid="{910B7652-ADAF-4BB0-A0DC-FBE931327D88}"/>
    <cellStyle name="40 % - Akzent6 5 3" xfId="6598" xr:uid="{47D1A7E0-81D0-4182-B565-B5060D5677EF}"/>
    <cellStyle name="40 % - Akzent6 5 3 2" xfId="6599" xr:uid="{4A3CE757-F747-43F2-84C8-267AFF4C9BD8}"/>
    <cellStyle name="40 % - Akzent6 5 3 2 2" xfId="6600" xr:uid="{A0DBC980-7B69-4F1D-8086-2D9C90E1FEEE}"/>
    <cellStyle name="40 % - Akzent6 5 3 2 2 2" xfId="6601" xr:uid="{8B672BA9-FDB6-4A59-8B6D-412AB9422171}"/>
    <cellStyle name="40 % - Akzent6 5 3 2 2_Nucléaire" xfId="11617" xr:uid="{0F05D6BD-5EFA-4A07-8BA5-C7B58FCF7920}"/>
    <cellStyle name="40 % - Akzent6 5 3 2 3" xfId="6602" xr:uid="{5264BBB9-E946-4709-BE5B-A9C41ED184A5}"/>
    <cellStyle name="40 % - Akzent6 5 3 2_Nucléaire" xfId="11616" xr:uid="{852122FA-4599-40AC-8B25-2DDA08F1B5F5}"/>
    <cellStyle name="40 % - Akzent6 5 3 3" xfId="6603" xr:uid="{596D5F1F-F2B9-4648-A9E6-0CEA0C99207A}"/>
    <cellStyle name="40 % - Akzent6 5 3 3 2" xfId="6604" xr:uid="{55DE013F-88B6-4DD8-9FCB-22BCD7D0CB1A}"/>
    <cellStyle name="40 % - Akzent6 5 3 3 2 2" xfId="6605" xr:uid="{F5B84683-0464-44D8-AEB2-C0EBA9C06079}"/>
    <cellStyle name="40 % - Akzent6 5 3 3 2_Nucléaire" xfId="11619" xr:uid="{3F910D03-B1FB-4411-823B-E87AC97A9030}"/>
    <cellStyle name="40 % - Akzent6 5 3 3 3" xfId="6606" xr:uid="{23081460-9343-4818-A183-BCC1CB1795A8}"/>
    <cellStyle name="40 % - Akzent6 5 3 3_Nucléaire" xfId="11618" xr:uid="{BE1A8CE9-018B-4320-B78D-B81646EE0370}"/>
    <cellStyle name="40 % - Akzent6 5 3 4" xfId="6607" xr:uid="{D8C3D771-F8D9-4858-A4EE-E4E097AAEEB8}"/>
    <cellStyle name="40 % - Akzent6 5 3 4 2" xfId="6608" xr:uid="{F249B570-4D7F-4E39-BDA7-FFDEEF26A42B}"/>
    <cellStyle name="40 % - Akzent6 5 3 4_Nucléaire" xfId="11620" xr:uid="{22D077C1-B128-479D-8C0B-8AD08F1D22F3}"/>
    <cellStyle name="40 % - Akzent6 5 3 5" xfId="6609" xr:uid="{5AC74575-7C40-4F01-816D-6B9838DEE8BD}"/>
    <cellStyle name="40 % - Akzent6 5 3_Nucléaire" xfId="11615" xr:uid="{C6CAA05F-E1FA-4E72-B22D-0588E78BB69A}"/>
    <cellStyle name="40 % - Akzent6 5 4" xfId="6610" xr:uid="{43E9C0EE-4B01-47C7-87E4-8C26E17E048A}"/>
    <cellStyle name="40 % - Akzent6 5 4 2" xfId="6611" xr:uid="{361A8989-3772-44E4-9873-42F358E4D791}"/>
    <cellStyle name="40 % - Akzent6 5 4 2 2" xfId="6612" xr:uid="{11B80AEA-0260-45A7-8BE3-03F33C577229}"/>
    <cellStyle name="40 % - Akzent6 5 4 2_Nucléaire" xfId="11622" xr:uid="{CF3693E9-C9B3-4520-8217-710FFD60009E}"/>
    <cellStyle name="40 % - Akzent6 5 4 3" xfId="6613" xr:uid="{52BC71A5-AE57-4E75-9694-88E313B50DE8}"/>
    <cellStyle name="40 % - Akzent6 5 4_Nucléaire" xfId="11621" xr:uid="{B6CC32CE-D252-4FEE-9792-9954FC5B27FF}"/>
    <cellStyle name="40 % - Akzent6 5 5" xfId="6614" xr:uid="{03862D2A-FE52-4916-809C-655D13059927}"/>
    <cellStyle name="40 % - Akzent6 5 5 2" xfId="6615" xr:uid="{F40A96F0-A434-4E7D-89EB-C18CD4EA8630}"/>
    <cellStyle name="40 % - Akzent6 5 5 2 2" xfId="6616" xr:uid="{A3006B11-B52C-4628-979D-110B58031DD8}"/>
    <cellStyle name="40 % - Akzent6 5 5 2_Nucléaire" xfId="11624" xr:uid="{A3F999A8-3930-4C1D-A7B7-10A74233C38C}"/>
    <cellStyle name="40 % - Akzent6 5 5 3" xfId="6617" xr:uid="{7D9ACCCF-D3C2-45F8-8FE0-EE44A2610A6C}"/>
    <cellStyle name="40 % - Akzent6 5 5_Nucléaire" xfId="11623" xr:uid="{CEB0E1CD-2EAF-49DE-9A78-E6ECB36B53ED}"/>
    <cellStyle name="40 % - Akzent6 5 6" xfId="6618" xr:uid="{3DF4D790-C9B1-4C58-AAFB-C43DE43D9DA0}"/>
    <cellStyle name="40 % - Akzent6 5 6 2" xfId="6619" xr:uid="{5E17CB90-4949-489C-B171-F52F640FE742}"/>
    <cellStyle name="40 % - Akzent6 5 6_Nucléaire" xfId="11625" xr:uid="{A5AA71C8-A29E-4671-BA12-9E2B708C04DE}"/>
    <cellStyle name="40 % - Akzent6 5 7" xfId="6620" xr:uid="{F4478ECA-B15C-4009-89B8-99CA29D0B899}"/>
    <cellStyle name="40 % - Akzent6 5_Nucléaire" xfId="11602" xr:uid="{0F2E629E-1962-4867-BE4E-C2101DC8160D}"/>
    <cellStyle name="40 % - Akzent6 6" xfId="6621" xr:uid="{20589DC8-5EBC-41A1-B3A9-21BD7842972A}"/>
    <cellStyle name="40 % - Akzent6 6 2" xfId="6622" xr:uid="{E99603AA-20A0-4672-B12A-EB907D86DFD8}"/>
    <cellStyle name="40 % - Akzent6 6 2 2" xfId="6623" xr:uid="{C22F0970-7697-424F-9876-C826A991853C}"/>
    <cellStyle name="40 % - Akzent6 6 2 2 2" xfId="6624" xr:uid="{6468A17F-5A21-4C24-BF32-8D12AB321A0C}"/>
    <cellStyle name="40 % - Akzent6 6 2 2 2 2" xfId="6625" xr:uid="{80ADF17E-9E85-4DB3-8909-EE40C56929C0}"/>
    <cellStyle name="40 % - Akzent6 6 2 2 2 2 2" xfId="6626" xr:uid="{5FC453D9-2D2F-4FDB-955C-7B5E43EAC592}"/>
    <cellStyle name="40 % - Akzent6 6 2 2 2 2_Nucléaire" xfId="11630" xr:uid="{46B79A4F-5F76-4AE4-8702-6D4753A1AFF6}"/>
    <cellStyle name="40 % - Akzent6 6 2 2 2 3" xfId="6627" xr:uid="{5FB2BB58-6BCF-40F1-B6E9-D2562787F188}"/>
    <cellStyle name="40 % - Akzent6 6 2 2 2_Nucléaire" xfId="11629" xr:uid="{6B02D9A1-9ABE-4B97-B9B5-9CDD7E2A5823}"/>
    <cellStyle name="40 % - Akzent6 6 2 2 3" xfId="6628" xr:uid="{3DDFF2F7-449F-4539-8355-66DD6C0CED75}"/>
    <cellStyle name="40 % - Akzent6 6 2 2 3 2" xfId="6629" xr:uid="{D2DFA05F-938E-4492-8A87-0BFA0DA87798}"/>
    <cellStyle name="40 % - Akzent6 6 2 2 3 2 2" xfId="6630" xr:uid="{65C645E6-87E4-4B37-ACDD-8A726ED80D2B}"/>
    <cellStyle name="40 % - Akzent6 6 2 2 3 2_Nucléaire" xfId="11632" xr:uid="{6A77A4B9-72AC-44F9-99B1-F64D180EE6CF}"/>
    <cellStyle name="40 % - Akzent6 6 2 2 3 3" xfId="6631" xr:uid="{52A4EAE2-3E0D-4FEE-8962-8ED5EFFEB123}"/>
    <cellStyle name="40 % - Akzent6 6 2 2 3_Nucléaire" xfId="11631" xr:uid="{74CBC066-6831-440C-9FF9-42C430CE3BFB}"/>
    <cellStyle name="40 % - Akzent6 6 2 2 4" xfId="6632" xr:uid="{96370894-7E39-4377-A8A2-8EB55D65827B}"/>
    <cellStyle name="40 % - Akzent6 6 2 2 4 2" xfId="6633" xr:uid="{9C58E0BB-C5A8-4716-BCC8-A654CE6E4244}"/>
    <cellStyle name="40 % - Akzent6 6 2 2 4_Nucléaire" xfId="11633" xr:uid="{C6398C5E-85BA-4609-9E21-E6F2C5153781}"/>
    <cellStyle name="40 % - Akzent6 6 2 2 5" xfId="6634" xr:uid="{08D36252-D9B7-4D35-B52E-2F468296498F}"/>
    <cellStyle name="40 % - Akzent6 6 2 2_Nucléaire" xfId="11628" xr:uid="{0C9FF2CA-B905-44D7-BC05-AF65C5FF8945}"/>
    <cellStyle name="40 % - Akzent6 6 2 3" xfId="6635" xr:uid="{89CBE208-9E20-4273-8809-A0FFA87B5268}"/>
    <cellStyle name="40 % - Akzent6 6 2 3 2" xfId="6636" xr:uid="{B4240301-1B8E-475E-86A2-8C48638DDCFF}"/>
    <cellStyle name="40 % - Akzent6 6 2 3 2 2" xfId="6637" xr:uid="{4FA7E12F-D83F-47B4-B653-B260081B4C5E}"/>
    <cellStyle name="40 % - Akzent6 6 2 3 2_Nucléaire" xfId="11635" xr:uid="{A21D53A2-7AF3-4251-93ED-4A51CBBCC185}"/>
    <cellStyle name="40 % - Akzent6 6 2 3 3" xfId="6638" xr:uid="{8C2FAB48-08D4-4BE1-A269-140CBDE06FCA}"/>
    <cellStyle name="40 % - Akzent6 6 2 3_Nucléaire" xfId="11634" xr:uid="{BEBB7AF5-1E7B-4BE9-B7B2-11D5F4A6BC81}"/>
    <cellStyle name="40 % - Akzent6 6 2 4" xfId="6639" xr:uid="{772A47DA-B89A-4838-9162-744F2B2A87AD}"/>
    <cellStyle name="40 % - Akzent6 6 2 4 2" xfId="6640" xr:uid="{91FE33BB-FD80-486F-B863-AD29236F5EC0}"/>
    <cellStyle name="40 % - Akzent6 6 2 4 2 2" xfId="6641" xr:uid="{B39BD194-109D-45A3-A2FC-094FFD5597D2}"/>
    <cellStyle name="40 % - Akzent6 6 2 4 2_Nucléaire" xfId="11637" xr:uid="{41517928-7A32-465C-936B-0BCAE3387257}"/>
    <cellStyle name="40 % - Akzent6 6 2 4 3" xfId="6642" xr:uid="{464B06FF-FC0D-435A-B409-AE535E863F0A}"/>
    <cellStyle name="40 % - Akzent6 6 2 4_Nucléaire" xfId="11636" xr:uid="{B25DAE4E-5392-4CEC-93D7-7AAD9491B165}"/>
    <cellStyle name="40 % - Akzent6 6 2 5" xfId="6643" xr:uid="{CEF78544-F5D7-4F00-AED8-0B26CFC54B7E}"/>
    <cellStyle name="40 % - Akzent6 6 2 5 2" xfId="6644" xr:uid="{79039EEB-CC85-42B1-8527-9EF61533C902}"/>
    <cellStyle name="40 % - Akzent6 6 2 5_Nucléaire" xfId="11638" xr:uid="{0F54F7C7-CC03-4B42-A1E0-A6C4510C1ABE}"/>
    <cellStyle name="40 % - Akzent6 6 2 6" xfId="6645" xr:uid="{F75E23B7-3B1A-4A72-AAE4-5BD2BAB558B1}"/>
    <cellStyle name="40 % - Akzent6 6 2_Nucléaire" xfId="11627" xr:uid="{BFC83D95-F5F3-4ADC-92A8-8818EE400D72}"/>
    <cellStyle name="40 % - Akzent6 6 3" xfId="6646" xr:uid="{BC7B103B-3C8A-4DAF-AE22-27B16C36CB08}"/>
    <cellStyle name="40 % - Akzent6 6 3 2" xfId="6647" xr:uid="{2DEEA29F-8D34-400D-8EDD-180365F12156}"/>
    <cellStyle name="40 % - Akzent6 6 3 2 2" xfId="6648" xr:uid="{C07B1FDA-AEBE-4ED9-8F3B-6AFD2DE85B74}"/>
    <cellStyle name="40 % - Akzent6 6 3 2 2 2" xfId="6649" xr:uid="{748D1974-DEA9-465F-A9EA-6111579291C7}"/>
    <cellStyle name="40 % - Akzent6 6 3 2 2_Nucléaire" xfId="11641" xr:uid="{B719A837-6DF5-4C3A-84B1-EE1AA25ED6DC}"/>
    <cellStyle name="40 % - Akzent6 6 3 2 3" xfId="6650" xr:uid="{1358F818-B5CD-4D93-A18C-CCF644FAF2B7}"/>
    <cellStyle name="40 % - Akzent6 6 3 2_Nucléaire" xfId="11640" xr:uid="{4B637497-E2A0-4697-9F4E-5B1F694DEAC9}"/>
    <cellStyle name="40 % - Akzent6 6 3 3" xfId="6651" xr:uid="{440C66A3-526E-4078-8EBC-5B69BB55FEBE}"/>
    <cellStyle name="40 % - Akzent6 6 3 3 2" xfId="6652" xr:uid="{A95DB485-8579-4288-B6A7-E81F72966FA7}"/>
    <cellStyle name="40 % - Akzent6 6 3 3 2 2" xfId="6653" xr:uid="{429D07EF-A502-4AFD-80D6-C5AFB11DC9E1}"/>
    <cellStyle name="40 % - Akzent6 6 3 3 2_Nucléaire" xfId="11643" xr:uid="{F6A22A2C-7713-4689-8E7B-2994548A4D91}"/>
    <cellStyle name="40 % - Akzent6 6 3 3 3" xfId="6654" xr:uid="{5F0C5F70-79F6-4AFB-9E40-24B2203459C5}"/>
    <cellStyle name="40 % - Akzent6 6 3 3_Nucléaire" xfId="11642" xr:uid="{6ABB7F78-73EB-4911-B3DB-F6D52AE845DB}"/>
    <cellStyle name="40 % - Akzent6 6 3 4" xfId="6655" xr:uid="{CDB46AE1-9E15-4908-A366-CD7241C1BA68}"/>
    <cellStyle name="40 % - Akzent6 6 3 4 2" xfId="6656" xr:uid="{3CED3766-2C74-48CE-B5E2-F43C8CB6ABB8}"/>
    <cellStyle name="40 % - Akzent6 6 3 4_Nucléaire" xfId="11644" xr:uid="{F9118783-CBB5-4C80-B78D-7E2254EBEEEB}"/>
    <cellStyle name="40 % - Akzent6 6 3 5" xfId="6657" xr:uid="{60842A7F-8011-45DA-AEA2-1DFB4A33B4AA}"/>
    <cellStyle name="40 % - Akzent6 6 3_Nucléaire" xfId="11639" xr:uid="{CFA47E39-34E9-457E-8A89-C9D35CB4AFCC}"/>
    <cellStyle name="40 % - Akzent6 6 4" xfId="6658" xr:uid="{8E8A544C-978D-4E9C-8DCA-2372CC4441EC}"/>
    <cellStyle name="40 % - Akzent6 6 5" xfId="6659" xr:uid="{F35E209F-8104-4951-AA58-ACF7D767C5CD}"/>
    <cellStyle name="40 % - Akzent6 6 5 2" xfId="6660" xr:uid="{593CC730-6E1D-4DED-94AB-298E5DAF2310}"/>
    <cellStyle name="40 % - Akzent6 6 5 2 2" xfId="6661" xr:uid="{21B376C8-7DB3-4AB8-BC10-BC7DA17E1F98}"/>
    <cellStyle name="40 % - Akzent6 6 5 2_Nucléaire" xfId="11646" xr:uid="{70797811-5C1F-4E64-879B-522F3ADDE891}"/>
    <cellStyle name="40 % - Akzent6 6 5 3" xfId="6662" xr:uid="{DA57B383-7A0E-45C5-9B35-83AD04EA4E5F}"/>
    <cellStyle name="40 % - Akzent6 6 5_Nucléaire" xfId="11645" xr:uid="{E829665F-2D3F-49B1-A17A-4DE573592FA8}"/>
    <cellStyle name="40 % - Akzent6 6 6" xfId="6663" xr:uid="{12A2DBAE-6CA4-4B23-9436-5C2F4808E302}"/>
    <cellStyle name="40 % - Akzent6 6 6 2" xfId="6664" xr:uid="{FD4764D7-E9D1-4B31-AB29-4B73D130987F}"/>
    <cellStyle name="40 % - Akzent6 6 6 2 2" xfId="6665" xr:uid="{5E375AA6-55EA-43A3-9058-928706DCF92E}"/>
    <cellStyle name="40 % - Akzent6 6 6 2_Nucléaire" xfId="11648" xr:uid="{3C527AA5-8EBA-4F88-AC52-AB6934CEC1AB}"/>
    <cellStyle name="40 % - Akzent6 6 6 3" xfId="6666" xr:uid="{8FC7B307-FD21-4075-97B9-EDE39C16FE24}"/>
    <cellStyle name="40 % - Akzent6 6 6_Nucléaire" xfId="11647" xr:uid="{8A8C4582-E89F-4001-A330-9C3B661BC7D7}"/>
    <cellStyle name="40 % - Akzent6 6 7" xfId="6667" xr:uid="{413F88EE-F6FE-49EB-8C21-CECAAAD23BA1}"/>
    <cellStyle name="40 % - Akzent6 6 7 2" xfId="6668" xr:uid="{FB7D7231-DBD0-4A65-AB72-EF1FE79B467F}"/>
    <cellStyle name="40 % - Akzent6 6 7_Nucléaire" xfId="11649" xr:uid="{F4449EEB-FD26-4CBE-9A13-CFA1685599FF}"/>
    <cellStyle name="40 % - Akzent6 6 8" xfId="6669" xr:uid="{735274BF-92EC-4627-B1D1-BDEA1BD51E0C}"/>
    <cellStyle name="40 % - Akzent6 6 9" xfId="6670" xr:uid="{485AA475-5D6D-47EE-83E1-570F6F224603}"/>
    <cellStyle name="40 % - Akzent6 6_Nucléaire" xfId="11626" xr:uid="{38011271-ED54-4C58-8E83-9EBFDA26CD8B}"/>
    <cellStyle name="40 % - Akzent6 7" xfId="6671" xr:uid="{61AB13A2-F67D-419C-8034-12118C859A4D}"/>
    <cellStyle name="40 % - Akzent6 7 10" xfId="6672" xr:uid="{809D26C9-CC2B-48D4-AE95-54C5DA6A8E81}"/>
    <cellStyle name="40 % - Akzent6 7 2" xfId="6673" xr:uid="{5F9883D3-D615-4F12-9BE3-7D9C67456F04}"/>
    <cellStyle name="40 % - Akzent6 7 2 2" xfId="6674" xr:uid="{514C659E-FF2E-4954-AD19-48E2BF50CEF6}"/>
    <cellStyle name="40 % - Akzent6 7 2 2 2" xfId="6675" xr:uid="{7C30E687-0DAB-4809-9659-1CB5347865C8}"/>
    <cellStyle name="40 % - Akzent6 7 2 2 2 2" xfId="6676" xr:uid="{D27EFBC3-8B69-499B-B7E7-39F8350017B0}"/>
    <cellStyle name="40 % - Akzent6 7 2 2 2 2 2" xfId="6677" xr:uid="{60C003CE-1214-4302-A934-9E9B011DCD8A}"/>
    <cellStyle name="40 % - Akzent6 7 2 2 2 2_Nucléaire" xfId="11654" xr:uid="{710EDE7A-3786-4E89-BF8E-39ECBE2212E0}"/>
    <cellStyle name="40 % - Akzent6 7 2 2 2 3" xfId="6678" xr:uid="{28DEF55A-8903-447B-97B2-6B3E4BB327C1}"/>
    <cellStyle name="40 % - Akzent6 7 2 2 2_Nucléaire" xfId="11653" xr:uid="{13F05388-4A87-4881-9E9B-48FED313298E}"/>
    <cellStyle name="40 % - Akzent6 7 2 2 3" xfId="6679" xr:uid="{45C25388-98DA-4801-9EF5-CF073109BE0E}"/>
    <cellStyle name="40 % - Akzent6 7 2 2 3 2" xfId="6680" xr:uid="{3FAC0BEA-F979-4F8C-B4DD-982DA8300EB0}"/>
    <cellStyle name="40 % - Akzent6 7 2 2 3 2 2" xfId="6681" xr:uid="{27F2302A-1941-4687-AA5F-5520D6898C1F}"/>
    <cellStyle name="40 % - Akzent6 7 2 2 3 2_Nucléaire" xfId="11656" xr:uid="{AD13CB20-8428-4ECD-8C36-EDCF0464DAB3}"/>
    <cellStyle name="40 % - Akzent6 7 2 2 3 3" xfId="6682" xr:uid="{5CA07230-0945-4AA6-B760-1D848F59EFEF}"/>
    <cellStyle name="40 % - Akzent6 7 2 2 3_Nucléaire" xfId="11655" xr:uid="{B86A28CA-EBDD-45A3-A864-1BAD5954710A}"/>
    <cellStyle name="40 % - Akzent6 7 2 2 4" xfId="6683" xr:uid="{863A6F14-E58C-4B4D-A51F-98B5A68B0483}"/>
    <cellStyle name="40 % - Akzent6 7 2 2 4 2" xfId="6684" xr:uid="{FA2C950F-F068-4AE3-91C2-B9334A86133A}"/>
    <cellStyle name="40 % - Akzent6 7 2 2 4_Nucléaire" xfId="11657" xr:uid="{40FCDC9A-A22B-490D-9A99-570BF0E88DC3}"/>
    <cellStyle name="40 % - Akzent6 7 2 2 5" xfId="6685" xr:uid="{E4E34AE2-730B-4A6B-BD8F-30E58A388708}"/>
    <cellStyle name="40 % - Akzent6 7 2 2 6" xfId="6686" xr:uid="{6D5ABA4D-6C88-44B9-B9C7-1BAC32B8B6F3}"/>
    <cellStyle name="40 % - Akzent6 7 2 2 7" xfId="6687" xr:uid="{8178B52D-6E4B-4DC9-BAD1-B78A6F3A71FA}"/>
    <cellStyle name="40 % - Akzent6 7 2 2 7 2" xfId="6688" xr:uid="{7F129F2E-1227-4443-B3E9-80327852AB40}"/>
    <cellStyle name="40 % - Akzent6 7 2 2 7_Nucléaire" xfId="11658" xr:uid="{28F0C3C7-5E53-48AB-A36B-267EAA4390C4}"/>
    <cellStyle name="40 % - Akzent6 7 2 2_Nucléaire" xfId="11652" xr:uid="{772DCB76-B5EF-4D97-9AE6-4B4E00DE8AA4}"/>
    <cellStyle name="40 % - Akzent6 7 2 3" xfId="6689" xr:uid="{E32E0444-77E0-4BA4-85F4-242EF6E1D573}"/>
    <cellStyle name="40 % - Akzent6 7 2 3 2" xfId="6690" xr:uid="{0B5B3DD2-DF7A-433E-8EA7-E84EFC7C0F7A}"/>
    <cellStyle name="40 % - Akzent6 7 2 3 2 2" xfId="6691" xr:uid="{D2591A47-DA82-40E9-BFA4-CD3048061508}"/>
    <cellStyle name="40 % - Akzent6 7 2 3 2_Nucléaire" xfId="11660" xr:uid="{625275C0-0856-4459-A04E-B8956D5992FF}"/>
    <cellStyle name="40 % - Akzent6 7 2 3 3" xfId="6692" xr:uid="{AA480A90-04D0-4B56-98D1-B706A1B3BCBA}"/>
    <cellStyle name="40 % - Akzent6 7 2 3_Nucléaire" xfId="11659" xr:uid="{B5EC1BA9-5DC0-4E47-9F16-10B65205CC5D}"/>
    <cellStyle name="40 % - Akzent6 7 2 4" xfId="6693" xr:uid="{32CB0BC2-AA79-4CCB-A047-685F66B0411C}"/>
    <cellStyle name="40 % - Akzent6 7 2 4 2" xfId="6694" xr:uid="{A8730613-A322-4FA7-BA45-F4D90E9D705E}"/>
    <cellStyle name="40 % - Akzent6 7 2 4 2 2" xfId="6695" xr:uid="{D1C0B047-53D5-4EED-B819-16647F9C0539}"/>
    <cellStyle name="40 % - Akzent6 7 2 4 2_Nucléaire" xfId="11662" xr:uid="{6B8EFC05-64A1-4C07-A772-ABF50A890C8E}"/>
    <cellStyle name="40 % - Akzent6 7 2 4 3" xfId="6696" xr:uid="{A0158CF6-57FD-447A-83E4-A72F16FE0FA0}"/>
    <cellStyle name="40 % - Akzent6 7 2 4_Nucléaire" xfId="11661" xr:uid="{040D80BA-83A0-4C00-84DB-444FB991BF66}"/>
    <cellStyle name="40 % - Akzent6 7 2 5" xfId="6697" xr:uid="{B2D18FC4-707C-4D86-A54D-110533E8E60E}"/>
    <cellStyle name="40 % - Akzent6 7 2 5 2" xfId="6698" xr:uid="{2AB296C1-6458-440F-B21E-D0C18B1E5B7D}"/>
    <cellStyle name="40 % - Akzent6 7 2 5_Nucléaire" xfId="11663" xr:uid="{4A721CD1-0E10-4350-9EA7-75E6D3955D41}"/>
    <cellStyle name="40 % - Akzent6 7 2 6" xfId="6699" xr:uid="{BF0FA3DE-30A4-43EA-8C11-90F7EFF537B0}"/>
    <cellStyle name="40 % - Akzent6 7 2 7" xfId="6700" xr:uid="{5CE4CD7A-66C4-4EE6-9A4E-98863FE509BF}"/>
    <cellStyle name="40 % - Akzent6 7 2 8" xfId="6701" xr:uid="{B7CFCC2B-4B2C-4A33-8FAD-3D2DECCF3BD1}"/>
    <cellStyle name="40 % - Akzent6 7 2 8 2" xfId="6702" xr:uid="{D2B9A14C-68A8-4306-A850-EAB0AAE08498}"/>
    <cellStyle name="40 % - Akzent6 7 2 8_Nucléaire" xfId="11664" xr:uid="{4F8546D8-A6C9-4E62-B93B-7AFF6A2ADA61}"/>
    <cellStyle name="40 % - Akzent6 7 2_Nucléaire" xfId="11651" xr:uid="{5A9ACC5B-5A57-4BA6-A296-E3DEE28BD3E4}"/>
    <cellStyle name="40 % - Akzent6 7 3" xfId="6703" xr:uid="{77F236B3-53F9-4301-9334-102BBB7571F2}"/>
    <cellStyle name="40 % - Akzent6 7 3 2" xfId="6704" xr:uid="{570B0288-271F-47F3-8A81-66DA33151A57}"/>
    <cellStyle name="40 % - Akzent6 7 3 2 2" xfId="6705" xr:uid="{9464A7AF-14A8-4375-8799-9D073BD54E12}"/>
    <cellStyle name="40 % - Akzent6 7 3 2 2 2" xfId="6706" xr:uid="{BBCB37DA-E633-4F28-A1AD-B68D0180C36E}"/>
    <cellStyle name="40 % - Akzent6 7 3 2 2_Nucléaire" xfId="11667" xr:uid="{9BE3EAAA-E9A1-4E32-AD93-374EEE6F22EC}"/>
    <cellStyle name="40 % - Akzent6 7 3 2 3" xfId="6707" xr:uid="{03E4B81E-E5A8-4246-B8BF-3FAE7D03ACAC}"/>
    <cellStyle name="40 % - Akzent6 7 3 2_Nucléaire" xfId="11666" xr:uid="{86ACC871-189D-48A6-8BF0-3DD4AFAD41E2}"/>
    <cellStyle name="40 % - Akzent6 7 3 3" xfId="6708" xr:uid="{E48DF8E5-2256-431B-AC13-DF5C53B2AC38}"/>
    <cellStyle name="40 % - Akzent6 7 3 3 2" xfId="6709" xr:uid="{1BB79CC2-758C-4DDE-B495-12FA6DE0DD1F}"/>
    <cellStyle name="40 % - Akzent6 7 3 3 2 2" xfId="6710" xr:uid="{CA6E7445-39A4-45AF-9F9F-7D9B03D0E79E}"/>
    <cellStyle name="40 % - Akzent6 7 3 3 2_Nucléaire" xfId="11669" xr:uid="{79867362-265E-47E1-AA3E-89B98631BC5F}"/>
    <cellStyle name="40 % - Akzent6 7 3 3 3" xfId="6711" xr:uid="{F862F2C0-C630-410D-BD66-1B112037AE5E}"/>
    <cellStyle name="40 % - Akzent6 7 3 3_Nucléaire" xfId="11668" xr:uid="{304D8979-646F-4294-8608-D3F5AAD03F2F}"/>
    <cellStyle name="40 % - Akzent6 7 3 4" xfId="6712" xr:uid="{287F2F4B-A666-4570-9269-3ED0AC3166E4}"/>
    <cellStyle name="40 % - Akzent6 7 3 4 2" xfId="6713" xr:uid="{9189A16F-FE45-49C9-954C-7B7F7C589173}"/>
    <cellStyle name="40 % - Akzent6 7 3 4_Nucléaire" xfId="11670" xr:uid="{42C82055-FB60-4C4F-B255-4779F3B8623B}"/>
    <cellStyle name="40 % - Akzent6 7 3 5" xfId="6714" xr:uid="{2493961C-4DD4-4E71-9E32-0557DE505BF9}"/>
    <cellStyle name="40 % - Akzent6 7 3 6" xfId="6715" xr:uid="{51F2E2F4-78B5-4FA4-A6A2-95C5F95DCF2C}"/>
    <cellStyle name="40 % - Akzent6 7 3 7" xfId="6716" xr:uid="{627A1EB7-C731-455E-9880-596207CE694C}"/>
    <cellStyle name="40 % - Akzent6 7 3 7 2" xfId="6717" xr:uid="{70BEB00F-84D4-4890-AFAC-9343C8BC94AA}"/>
    <cellStyle name="40 % - Akzent6 7 3 7_Nucléaire" xfId="11671" xr:uid="{EB091D29-059F-473F-8CA4-11F553DB46C1}"/>
    <cellStyle name="40 % - Akzent6 7 3_Nucléaire" xfId="11665" xr:uid="{C0F0F4D1-4BE9-4BFF-B2C4-9802D210CBFF}"/>
    <cellStyle name="40 % - Akzent6 7 4" xfId="6718" xr:uid="{5C8F8149-C399-467B-AF7A-75F361894A07}"/>
    <cellStyle name="40 % - Akzent6 7 4 2" xfId="6719" xr:uid="{D08B01F5-79ED-4989-BC26-9845D16F670F}"/>
    <cellStyle name="40 % - Akzent6 7 4 2 2" xfId="6720" xr:uid="{57195D77-3676-4EC4-8503-089DEF87F0B4}"/>
    <cellStyle name="40 % - Akzent6 7 4 2 2 2" xfId="6721" xr:uid="{8F97C0E9-1FFD-4747-82F4-C607F84B9654}"/>
    <cellStyle name="40 % - Akzent6 7 4 2 2 2 2" xfId="6722" xr:uid="{A9F44CB3-1885-48DE-B902-CC670B5C6AC3}"/>
    <cellStyle name="40 % - Akzent6 7 4 2 2 2 2 2" xfId="6723" xr:uid="{13608B02-9D4D-4721-88BD-2CDF3BD60622}"/>
    <cellStyle name="40 % - Akzent6 7 4 2 2 2 2 3" xfId="6724" xr:uid="{5EC62984-6CF6-46DF-B6A8-C264113435AB}"/>
    <cellStyle name="40 % - Akzent6 7 4 2 2 2 2 4" xfId="6725" xr:uid="{8FDB0361-32EE-4DCF-91C8-6459A55AE60D}"/>
    <cellStyle name="40 % - Akzent6 7 4 2 2 2 2_Nucléaire" xfId="11676" xr:uid="{DC021A6F-7AE4-45A8-8113-A8E83F3E4CB9}"/>
    <cellStyle name="40 % - Akzent6 7 4 2 2 2 3" xfId="6726" xr:uid="{814CD496-B682-4D64-A658-2DB5BF76B82A}"/>
    <cellStyle name="40 % - Akzent6 7 4 2 2 2 4" xfId="6727" xr:uid="{FE5336C4-316F-4B0F-9EDC-080302D6C067}"/>
    <cellStyle name="40 % - Akzent6 7 4 2 2 2 5" xfId="6728" xr:uid="{6928A1C6-E526-4C95-BBF4-0987E62DA343}"/>
    <cellStyle name="40 % - Akzent6 7 4 2 2 2_Nucléaire" xfId="11675" xr:uid="{98586D3D-705B-4A10-B157-715EEBEBA34D}"/>
    <cellStyle name="40 % - Akzent6 7 4 2 2 3" xfId="6729" xr:uid="{338FF41F-083C-48E5-A9F3-D6C47F6955FF}"/>
    <cellStyle name="40 % - Akzent6 7 4 2 2 3 2" xfId="6730" xr:uid="{FBC01525-03C8-4EA0-B816-CD9145271C58}"/>
    <cellStyle name="40 % - Akzent6 7 4 2 2 3 2 2" xfId="6731" xr:uid="{6EBB8518-BE09-444F-BA0B-861A2780E89D}"/>
    <cellStyle name="40 % - Akzent6 7 4 2 2 3 2 3" xfId="6732" xr:uid="{D4CC60F3-ADB0-475C-83F3-0C929B64D46A}"/>
    <cellStyle name="40 % - Akzent6 7 4 2 2 3 2 4" xfId="6733" xr:uid="{CB7B6DA0-66BF-40E7-95BB-DF3B7611698F}"/>
    <cellStyle name="40 % - Akzent6 7 4 2 2 3 2_Nucléaire" xfId="11678" xr:uid="{98E2A0F1-C1C6-4EC0-BEB2-A3096E6F432F}"/>
    <cellStyle name="40 % - Akzent6 7 4 2 2 3 3" xfId="6734" xr:uid="{CD48FE21-E4BE-4EC7-A38A-E2C582841549}"/>
    <cellStyle name="40 % - Akzent6 7 4 2 2 3 4" xfId="6735" xr:uid="{873BF735-F1B3-4FFA-A1A1-71BFDC5DD38F}"/>
    <cellStyle name="40 % - Akzent6 7 4 2 2 3 5" xfId="6736" xr:uid="{B7673AFD-D3C3-4501-A2F6-52ECC7D5122C}"/>
    <cellStyle name="40 % - Akzent6 7 4 2 2 3_Nucléaire" xfId="11677" xr:uid="{4607D6AD-E3A3-4851-8E5B-D9344147DBAF}"/>
    <cellStyle name="40 % - Akzent6 7 4 2 2 4" xfId="6737" xr:uid="{0616C67C-3F05-4449-9AA4-28579D880426}"/>
    <cellStyle name="40 % - Akzent6 7 4 2 2 4 2" xfId="6738" xr:uid="{B04E87C6-CB06-45D6-AC06-04A0AB7B2753}"/>
    <cellStyle name="40 % - Akzent6 7 4 2 2 4 3" xfId="6739" xr:uid="{12A2E231-6395-4A78-9D08-92032D65D8E9}"/>
    <cellStyle name="40 % - Akzent6 7 4 2 2 4 4" xfId="6740" xr:uid="{17FCE983-0E4D-4F9B-8367-CA5A62A87170}"/>
    <cellStyle name="40 % - Akzent6 7 4 2 2 4_Nucléaire" xfId="11679" xr:uid="{26075F4D-6AF5-4EC7-BED6-880F9C811978}"/>
    <cellStyle name="40 % - Akzent6 7 4 2 2 5" xfId="6741" xr:uid="{809846F4-7116-4108-92B0-127328538DA9}"/>
    <cellStyle name="40 % - Akzent6 7 4 2 2 6" xfId="6742" xr:uid="{BE4E5526-88DE-4BE1-8521-9CC38F3A9B6D}"/>
    <cellStyle name="40 % - Akzent6 7 4 2 2 7" xfId="6743" xr:uid="{5AAF34AC-2474-473E-9200-C59D55E12D0F}"/>
    <cellStyle name="40 % - Akzent6 7 4 2 2_Nucléaire" xfId="11674" xr:uid="{0822137A-A1AD-4638-91CF-6990E1F7DE88}"/>
    <cellStyle name="40 % - Akzent6 7 4 2 3" xfId="6744" xr:uid="{4D694D78-5C3E-40C6-AC06-011564653D68}"/>
    <cellStyle name="40 % - Akzent6 7 4 2 3 2" xfId="6745" xr:uid="{C004BDE2-37FC-4682-812C-EF5F277FF392}"/>
    <cellStyle name="40 % - Akzent6 7 4 2 3 2 2" xfId="6746" xr:uid="{79837E42-FE8F-44CE-A6DF-0EDABB18A223}"/>
    <cellStyle name="40 % - Akzent6 7 4 2 3 2 3" xfId="6747" xr:uid="{A407CC8D-1E29-424E-AB80-9074406B5E84}"/>
    <cellStyle name="40 % - Akzent6 7 4 2 3 2 4" xfId="6748" xr:uid="{1B566DCF-9B93-4398-B70D-E888AF618AF0}"/>
    <cellStyle name="40 % - Akzent6 7 4 2 3 2_Nucléaire" xfId="11681" xr:uid="{1577CCE7-7E43-4C0E-BFE8-BB54B6D7185F}"/>
    <cellStyle name="40 % - Akzent6 7 4 2 3 3" xfId="6749" xr:uid="{3CC98239-99CE-4CEE-8AEB-75D6DAD0A669}"/>
    <cellStyle name="40 % - Akzent6 7 4 2 3 4" xfId="6750" xr:uid="{46FE66D1-11D6-49BC-BA5E-F76D75915C62}"/>
    <cellStyle name="40 % - Akzent6 7 4 2 3 5" xfId="6751" xr:uid="{C4D94776-D235-40B5-9778-0A681F816E6F}"/>
    <cellStyle name="40 % - Akzent6 7 4 2 3_Nucléaire" xfId="11680" xr:uid="{A8C46563-0CAD-419B-8B86-6834B9ACEDAB}"/>
    <cellStyle name="40 % - Akzent6 7 4 2 4" xfId="6752" xr:uid="{988B624A-56B6-4ED2-A547-5BA3E7DEABA4}"/>
    <cellStyle name="40 % - Akzent6 7 4 2 4 2" xfId="6753" xr:uid="{D722C6D6-7102-4F37-B1F8-685E429A1597}"/>
    <cellStyle name="40 % - Akzent6 7 4 2 4 2 2" xfId="6754" xr:uid="{6F58DCE9-BF17-4C89-BCCC-66A5A4034FA4}"/>
    <cellStyle name="40 % - Akzent6 7 4 2 4 2 3" xfId="6755" xr:uid="{86992211-D44E-472F-A6EB-0C151EF9F5DE}"/>
    <cellStyle name="40 % - Akzent6 7 4 2 4 2 4" xfId="6756" xr:uid="{2614F862-EB1D-4CCE-9A11-D486A51EB48C}"/>
    <cellStyle name="40 % - Akzent6 7 4 2 4 2_Nucléaire" xfId="11683" xr:uid="{A53C9B0B-CA74-4CA7-8CFA-CD8631DF6244}"/>
    <cellStyle name="40 % - Akzent6 7 4 2 4 3" xfId="6757" xr:uid="{ED07E957-94DF-489C-A3FC-45EDED04E8B9}"/>
    <cellStyle name="40 % - Akzent6 7 4 2 4 4" xfId="6758" xr:uid="{14878189-3CF6-4157-94E8-70AD811FA3BD}"/>
    <cellStyle name="40 % - Akzent6 7 4 2 4 5" xfId="6759" xr:uid="{D0C5A3E8-73E1-4626-BFB2-CB0EA11B89AC}"/>
    <cellStyle name="40 % - Akzent6 7 4 2 4_Nucléaire" xfId="11682" xr:uid="{FCBB165D-5860-4A1B-B79C-41F8BFD060EE}"/>
    <cellStyle name="40 % - Akzent6 7 4 2 5" xfId="6760" xr:uid="{ED1CF325-DCB6-4004-9DA2-60FCF3DAB82D}"/>
    <cellStyle name="40 % - Akzent6 7 4 2 5 2" xfId="6761" xr:uid="{02B819E9-EA9E-4847-9ACB-249ADD7638D1}"/>
    <cellStyle name="40 % - Akzent6 7 4 2 5 3" xfId="6762" xr:uid="{CBEF8F4D-B04D-4C92-9847-F2F5FF6DDB43}"/>
    <cellStyle name="40 % - Akzent6 7 4 2 5 4" xfId="6763" xr:uid="{3C5274FF-C866-42DE-B3E9-BDE214AFA931}"/>
    <cellStyle name="40 % - Akzent6 7 4 2 5_Nucléaire" xfId="11684" xr:uid="{58C906C4-9978-4510-BDCD-A2401E75DEDF}"/>
    <cellStyle name="40 % - Akzent6 7 4 2 6" xfId="6764" xr:uid="{00388614-C315-4FCA-8594-09EADD1C1E12}"/>
    <cellStyle name="40 % - Akzent6 7 4 2 7" xfId="6765" xr:uid="{F9CB0F87-DB40-4DD8-ABD6-4CDD5C0A1128}"/>
    <cellStyle name="40 % - Akzent6 7 4 2 8" xfId="6766" xr:uid="{FAD9CF57-A200-4006-8F49-6E269C137ED8}"/>
    <cellStyle name="40 % - Akzent6 7 4 2_Nucléaire" xfId="11673" xr:uid="{4CFBA6C6-33E9-4C2B-BB94-B529953D6EB5}"/>
    <cellStyle name="40 % - Akzent6 7 4 3" xfId="6767" xr:uid="{E4FC15EF-5AAD-4AC9-A666-5BDD6CDFDF88}"/>
    <cellStyle name="40 % - Akzent6 7 4 3 2" xfId="6768" xr:uid="{623830C4-6788-4E91-8237-B2EE4BCD700E}"/>
    <cellStyle name="40 % - Akzent6 7 4 3 2 2" xfId="6769" xr:uid="{5435CF58-DB02-4B20-9C00-1B6A629B4143}"/>
    <cellStyle name="40 % - Akzent6 7 4 3 2 2 2" xfId="6770" xr:uid="{19D8FDDF-04C4-49E6-B959-6EB6F5C84EEF}"/>
    <cellStyle name="40 % - Akzent6 7 4 3 2 2 3" xfId="6771" xr:uid="{885A76CE-CC95-4082-99EE-AAFDC9D1C05A}"/>
    <cellStyle name="40 % - Akzent6 7 4 3 2 2 4" xfId="6772" xr:uid="{1F743383-2A88-4F17-84A8-66CB36E694D8}"/>
    <cellStyle name="40 % - Akzent6 7 4 3 2 2_Nucléaire" xfId="11687" xr:uid="{EC24D5D4-2386-4C8B-8613-4B71EF7C6435}"/>
    <cellStyle name="40 % - Akzent6 7 4 3 2 3" xfId="6773" xr:uid="{815FC357-8140-41BB-9343-738E5A306001}"/>
    <cellStyle name="40 % - Akzent6 7 4 3 2 4" xfId="6774" xr:uid="{28C41757-5271-487A-80B5-34ACB90C0A68}"/>
    <cellStyle name="40 % - Akzent6 7 4 3 2 5" xfId="6775" xr:uid="{4B8AB603-05DA-426F-8EB8-F1F2DE0C5AD8}"/>
    <cellStyle name="40 % - Akzent6 7 4 3 2_Nucléaire" xfId="11686" xr:uid="{3C353965-213A-486F-89CA-18892BA6E78C}"/>
    <cellStyle name="40 % - Akzent6 7 4 3 3" xfId="6776" xr:uid="{3A9793CC-0D83-48E4-836C-E9915E40FE22}"/>
    <cellStyle name="40 % - Akzent6 7 4 3 3 2" xfId="6777" xr:uid="{C8E659AB-1065-4212-AEAF-45ADB3265698}"/>
    <cellStyle name="40 % - Akzent6 7 4 3 3 2 2" xfId="6778" xr:uid="{7A5F41F3-4717-47E4-A558-DBB2F2BFEF75}"/>
    <cellStyle name="40 % - Akzent6 7 4 3 3 2 3" xfId="6779" xr:uid="{A366A9D8-1C2D-46D9-A556-73D1CA732B04}"/>
    <cellStyle name="40 % - Akzent6 7 4 3 3 2 4" xfId="6780" xr:uid="{5333C37E-A548-44D8-893C-241DA205970D}"/>
    <cellStyle name="40 % - Akzent6 7 4 3 3 2_Nucléaire" xfId="11689" xr:uid="{E5AF1187-E41E-497E-9BE0-A3D6474A547C}"/>
    <cellStyle name="40 % - Akzent6 7 4 3 3 3" xfId="6781" xr:uid="{672E4D9A-244A-4BA4-A572-7955114A627F}"/>
    <cellStyle name="40 % - Akzent6 7 4 3 3 4" xfId="6782" xr:uid="{8327E396-59B5-49A5-8D3D-3AF42641BF07}"/>
    <cellStyle name="40 % - Akzent6 7 4 3 3 5" xfId="6783" xr:uid="{4DEEEDE7-E2A6-44F0-82D8-B0F851F5FC7F}"/>
    <cellStyle name="40 % - Akzent6 7 4 3 3_Nucléaire" xfId="11688" xr:uid="{37FCEE59-E02C-484C-AD01-462DBB77C400}"/>
    <cellStyle name="40 % - Akzent6 7 4 3 4" xfId="6784" xr:uid="{E0C1A26B-AB81-45A7-861B-360DA7BA2A64}"/>
    <cellStyle name="40 % - Akzent6 7 4 3 4 2" xfId="6785" xr:uid="{73C5B566-B866-422A-AC88-1E5E4D0BCEB9}"/>
    <cellStyle name="40 % - Akzent6 7 4 3 4 3" xfId="6786" xr:uid="{D139BC54-E7CC-4A21-87E9-7FB94173CF61}"/>
    <cellStyle name="40 % - Akzent6 7 4 3 4 4" xfId="6787" xr:uid="{BBCD57CC-D75E-4EBA-8663-5F7C84C60AEE}"/>
    <cellStyle name="40 % - Akzent6 7 4 3 4_Nucléaire" xfId="11690" xr:uid="{58DE293A-F1B9-40B1-A256-FBB3E2F1080D}"/>
    <cellStyle name="40 % - Akzent6 7 4 3 5" xfId="6788" xr:uid="{B23D210E-5557-4E3C-AB04-3FF17FFE50E3}"/>
    <cellStyle name="40 % - Akzent6 7 4 3 6" xfId="6789" xr:uid="{5869C887-A0B4-4662-934F-4E501443A088}"/>
    <cellStyle name="40 % - Akzent6 7 4 3 7" xfId="6790" xr:uid="{D47CAAB6-60B3-4B09-9EE5-D9BFC4F84E57}"/>
    <cellStyle name="40 % - Akzent6 7 4 3_Nucléaire" xfId="11685" xr:uid="{4E1F39D2-5FB8-4427-8A6B-D833691C2576}"/>
    <cellStyle name="40 % - Akzent6 7 4 4" xfId="6791" xr:uid="{769126EF-D551-48A8-A57E-3FB051C5BBD8}"/>
    <cellStyle name="40 % - Akzent6 7 4 4 2" xfId="6792" xr:uid="{B74C47BD-2F16-42E2-91E4-74F43F95719A}"/>
    <cellStyle name="40 % - Akzent6 7 4 4 2 2" xfId="6793" xr:uid="{65949B13-D8D6-47A7-88A3-B942B5901CF8}"/>
    <cellStyle name="40 % - Akzent6 7 4 4 2 3" xfId="6794" xr:uid="{2FFCA6EA-F001-4759-8F19-27036B4F88C2}"/>
    <cellStyle name="40 % - Akzent6 7 4 4 2 4" xfId="6795" xr:uid="{23FD1EE8-ED45-4D69-BAD5-C571990A0765}"/>
    <cellStyle name="40 % - Akzent6 7 4 4 2_Nucléaire" xfId="11692" xr:uid="{FCDA689E-CF11-4FCB-B244-A10D2A02A045}"/>
    <cellStyle name="40 % - Akzent6 7 4 4 3" xfId="6796" xr:uid="{2439748D-EFE9-4234-A6FC-2CACC981A499}"/>
    <cellStyle name="40 % - Akzent6 7 4 4 4" xfId="6797" xr:uid="{A22F49D7-0150-4975-8702-703EB2AF25F5}"/>
    <cellStyle name="40 % - Akzent6 7 4 4 5" xfId="6798" xr:uid="{3B22B0E5-18A3-43D5-AC63-CED848242936}"/>
    <cellStyle name="40 % - Akzent6 7 4 4_Nucléaire" xfId="11691" xr:uid="{436B9FA1-22FC-46BE-B340-59536F69103E}"/>
    <cellStyle name="40 % - Akzent6 7 4 5" xfId="6799" xr:uid="{D6BC050E-9E4E-4677-A254-A5370D9FBD5C}"/>
    <cellStyle name="40 % - Akzent6 7 4 5 2" xfId="6800" xr:uid="{8A6A0AA3-267E-4497-A47C-57722F39ACA9}"/>
    <cellStyle name="40 % - Akzent6 7 4 5 2 2" xfId="6801" xr:uid="{6CB7BBFF-0233-4B6F-8364-1015E5AC7E1F}"/>
    <cellStyle name="40 % - Akzent6 7 4 5 2 3" xfId="6802" xr:uid="{24BAE932-9C66-45AD-A695-A9CA1EAB89CD}"/>
    <cellStyle name="40 % - Akzent6 7 4 5 2 4" xfId="6803" xr:uid="{15EEBB1A-3020-416F-8E84-DE5C354E613C}"/>
    <cellStyle name="40 % - Akzent6 7 4 5 2_Nucléaire" xfId="11694" xr:uid="{C91D4ABC-060A-4FC7-8D80-6CA43F214662}"/>
    <cellStyle name="40 % - Akzent6 7 4 5 3" xfId="6804" xr:uid="{570213A8-8139-416B-B925-94EA0D239924}"/>
    <cellStyle name="40 % - Akzent6 7 4 5 4" xfId="6805" xr:uid="{25221918-E4BC-4CB7-8173-9B4F3050B756}"/>
    <cellStyle name="40 % - Akzent6 7 4 5 5" xfId="6806" xr:uid="{869D2107-F078-490A-ADF3-53D08E2863D2}"/>
    <cellStyle name="40 % - Akzent6 7 4 5_Nucléaire" xfId="11693" xr:uid="{A2F63A6D-F02B-41D3-88F0-6A73C79927E2}"/>
    <cellStyle name="40 % - Akzent6 7 4 6" xfId="6807" xr:uid="{3B57EE6D-B527-428C-82B6-D8A7DBA19D56}"/>
    <cellStyle name="40 % - Akzent6 7 4 6 2" xfId="6808" xr:uid="{DEBD4B9C-DA7F-48FE-87DD-8CBCDD46AEE0}"/>
    <cellStyle name="40 % - Akzent6 7 4 6 3" xfId="6809" xr:uid="{1D53BFB3-15A3-4C1A-88DF-CE981DC4E288}"/>
    <cellStyle name="40 % - Akzent6 7 4 6 4" xfId="6810" xr:uid="{DB3390B2-917C-4960-8AF6-9C8AF738557E}"/>
    <cellStyle name="40 % - Akzent6 7 4 6_Nucléaire" xfId="11695" xr:uid="{73670C98-4A59-454D-8FEF-7D447B228C38}"/>
    <cellStyle name="40 % - Akzent6 7 4 7" xfId="6811" xr:uid="{706D18C9-5703-40A6-B516-E575E21A5D11}"/>
    <cellStyle name="40 % - Akzent6 7 4 8" xfId="6812" xr:uid="{CC5C7E00-55CC-42C3-ACCF-DA6BDC2F54D5}"/>
    <cellStyle name="40 % - Akzent6 7 4 9" xfId="6813" xr:uid="{0F921D4B-78A1-48C2-9FD6-8ACF013CCDB7}"/>
    <cellStyle name="40 % - Akzent6 7 4_Nucléaire" xfId="11672" xr:uid="{8F733FE0-99A1-494A-B566-4F44D6680040}"/>
    <cellStyle name="40 % - Akzent6 7 5" xfId="6814" xr:uid="{0D530410-D082-407D-A441-4C8131FA94BA}"/>
    <cellStyle name="40 % - Akzent6 7 5 2" xfId="6815" xr:uid="{6A17F28F-375A-4E6A-8A33-D8CE502D65B0}"/>
    <cellStyle name="40 % - Akzent6 7 5 2 2" xfId="6816" xr:uid="{1287304B-B7D8-4881-8950-E7E3FF2DBCEF}"/>
    <cellStyle name="40 % - Akzent6 7 5 2_Nucléaire" xfId="11697" xr:uid="{4042EBD6-EC2E-4E3C-9404-B804224C81B7}"/>
    <cellStyle name="40 % - Akzent6 7 5 3" xfId="6817" xr:uid="{DD088939-F1A6-4588-9B3C-DACEA18DA5C2}"/>
    <cellStyle name="40 % - Akzent6 7 5_Nucléaire" xfId="11696" xr:uid="{C8653E9C-8644-4D1D-83E8-7C91E418CC59}"/>
    <cellStyle name="40 % - Akzent6 7 6" xfId="6818" xr:uid="{8FDCEF39-95B5-4105-A7F0-2AC39DD66385}"/>
    <cellStyle name="40 % - Akzent6 7 6 2" xfId="6819" xr:uid="{D441FEB0-6C9E-452C-8563-1F0108B5DE7D}"/>
    <cellStyle name="40 % - Akzent6 7 6 2 2" xfId="6820" xr:uid="{C8618622-8E8B-46B8-92AF-47F79C641301}"/>
    <cellStyle name="40 % - Akzent6 7 6 2_Nucléaire" xfId="11699" xr:uid="{38CE90F7-99DE-48C7-BBC1-2C6B2D359C3B}"/>
    <cellStyle name="40 % - Akzent6 7 6 3" xfId="6821" xr:uid="{E458B168-0345-459C-9113-363ED4273783}"/>
    <cellStyle name="40 % - Akzent6 7 6_Nucléaire" xfId="11698" xr:uid="{E60D4A7F-B2E1-43AF-80E1-5DCA7B5315DF}"/>
    <cellStyle name="40 % - Akzent6 7 7" xfId="6822" xr:uid="{2190C343-5B8F-47A4-9103-72DA3A34721D}"/>
    <cellStyle name="40 % - Akzent6 7 7 2" xfId="6823" xr:uid="{768D0D40-4C37-409A-811A-DCF3C766A706}"/>
    <cellStyle name="40 % - Akzent6 7 7_Nucléaire" xfId="11700" xr:uid="{CBA9AA3F-48F6-4F31-91FA-98278C81478A}"/>
    <cellStyle name="40 % - Akzent6 7 8" xfId="6824" xr:uid="{062A9769-85A0-4899-90C1-07AFAA1C3A4C}"/>
    <cellStyle name="40 % - Akzent6 7 9" xfId="6825" xr:uid="{38D17CBC-B0AC-4A2B-A913-E42E671140FB}"/>
    <cellStyle name="40 % - Akzent6 7_Nucléaire" xfId="11650" xr:uid="{DC4BB74D-769C-4AC9-859C-433B19ADA492}"/>
    <cellStyle name="40 % - Akzent6 8" xfId="6826" xr:uid="{80F3413C-0632-45E4-8DAB-E1C7B825C549}"/>
    <cellStyle name="40 % - Akzent6 8 2" xfId="6827" xr:uid="{C3F96449-5E44-4A2B-95B7-C1CB34B3B6B6}"/>
    <cellStyle name="40 % - Akzent6 8 2 2" xfId="6828" xr:uid="{1D8641EF-3D52-4336-B674-FA52BE5312D0}"/>
    <cellStyle name="40 % - Akzent6 8 2 2 2" xfId="6829" xr:uid="{A6DC265D-4F23-4789-AD8E-4CEA69A68AF6}"/>
    <cellStyle name="40 % - Akzent6 8 2 2 2 2" xfId="6830" xr:uid="{C0376FD5-C7B5-453C-B01A-DC374CD6FE6B}"/>
    <cellStyle name="40 % - Akzent6 8 2 2 2_Nucléaire" xfId="11704" xr:uid="{6FE86C5A-3E7A-44B6-84F0-AA87B00320C7}"/>
    <cellStyle name="40 % - Akzent6 8 2 2 3" xfId="6831" xr:uid="{22619B53-F1EA-4E04-A7CB-1F44B831BF04}"/>
    <cellStyle name="40 % - Akzent6 8 2 2 4" xfId="6832" xr:uid="{219DC37F-D158-47CF-8F30-BA05CE997026}"/>
    <cellStyle name="40 % - Akzent6 8 2 2 5" xfId="6833" xr:uid="{CC6EC42C-4A0B-417E-B420-0B44A96BEB94}"/>
    <cellStyle name="40 % - Akzent6 8 2 2 5 2" xfId="6834" xr:uid="{8B802E11-E2FE-4D00-975C-A9C6CE051154}"/>
    <cellStyle name="40 % - Akzent6 8 2 2 5_Nucléaire" xfId="11705" xr:uid="{A4C8836F-B442-4968-96CB-0A34AD901D8B}"/>
    <cellStyle name="40 % - Akzent6 8 2 2_Nucléaire" xfId="11703" xr:uid="{959A436E-04D3-4260-A4A7-4956ADE23779}"/>
    <cellStyle name="40 % - Akzent6 8 2 3" xfId="6835" xr:uid="{1FCAAD8D-7FE2-41F2-B148-09A5DDC2EA4E}"/>
    <cellStyle name="40 % - Akzent6 8 2 3 2" xfId="6836" xr:uid="{CCA1B2D9-82FC-41E5-B962-2539E6B17161}"/>
    <cellStyle name="40 % - Akzent6 8 2 3 2 2" xfId="6837" xr:uid="{AE077D11-0320-42DD-83AA-AE9345EC412D}"/>
    <cellStyle name="40 % - Akzent6 8 2 3 2_Nucléaire" xfId="11707" xr:uid="{21A6654F-DD20-4695-8A93-DE811E684B91}"/>
    <cellStyle name="40 % - Akzent6 8 2 3 3" xfId="6838" xr:uid="{09E3C5E8-4236-42C5-950E-9046898C5575}"/>
    <cellStyle name="40 % - Akzent6 8 2 3_Nucléaire" xfId="11706" xr:uid="{548D7D0D-1E6C-402C-9CF2-D6C4E8D1FCBD}"/>
    <cellStyle name="40 % - Akzent6 8 2 4" xfId="6839" xr:uid="{C0C064B5-A9BE-45D8-9E7B-574EA4F85813}"/>
    <cellStyle name="40 % - Akzent6 8 2 4 2" xfId="6840" xr:uid="{DEF6B129-93F4-4C7D-90B6-E6DF3E37516F}"/>
    <cellStyle name="40 % - Akzent6 8 2 4_Nucléaire" xfId="11708" xr:uid="{8AFE61DC-A656-4E97-8A7A-189075CDDDA0}"/>
    <cellStyle name="40 % - Akzent6 8 2 5" xfId="6841" xr:uid="{ECCF92F7-8DD4-4DAA-94FB-FACFED625A45}"/>
    <cellStyle name="40 % - Akzent6 8 2 6" xfId="6842" xr:uid="{523F30AE-9E3D-48F3-81CB-0A498B8C3E3A}"/>
    <cellStyle name="40 % - Akzent6 8 2 7" xfId="6843" xr:uid="{8410819D-F61A-420C-9D3E-2A2AE8F13330}"/>
    <cellStyle name="40 % - Akzent6 8 2 7 2" xfId="6844" xr:uid="{F1A2F539-3136-4923-A903-440CAFE2AAFA}"/>
    <cellStyle name="40 % - Akzent6 8 2 7_Nucléaire" xfId="11709" xr:uid="{C17E8CA1-A488-4033-A1B3-75D99718779A}"/>
    <cellStyle name="40 % - Akzent6 8 2_Nucléaire" xfId="11702" xr:uid="{DB1123BD-7D6E-4136-AE5A-33AF7674071F}"/>
    <cellStyle name="40 % - Akzent6 8 3" xfId="6845" xr:uid="{D8EAA21B-7773-4F1A-A1DA-74107435B636}"/>
    <cellStyle name="40 % - Akzent6 8 3 2" xfId="6846" xr:uid="{3769F04A-DB7C-4453-96B6-7CA41B9433CF}"/>
    <cellStyle name="40 % - Akzent6 8 3 2 2" xfId="6847" xr:uid="{F43B8D7C-DF57-43D1-94CD-DFBAC83D8D07}"/>
    <cellStyle name="40 % - Akzent6 8 3 2 2 2" xfId="6848" xr:uid="{A7B4D157-7730-4BC2-A61B-758218CC2643}"/>
    <cellStyle name="40 % - Akzent6 8 3 2 2 2 2" xfId="6849" xr:uid="{FF31436F-9D99-40FF-8DA2-18420371FA08}"/>
    <cellStyle name="40 % - Akzent6 8 3 2 2 2 2 2" xfId="6850" xr:uid="{19988CFA-1D7B-42BB-A582-D33AC40B512A}"/>
    <cellStyle name="40 % - Akzent6 8 3 2 2 2 2 3" xfId="6851" xr:uid="{C6FFDE37-39D6-4F5C-A304-807EB0EF51E5}"/>
    <cellStyle name="40 % - Akzent6 8 3 2 2 2 2 4" xfId="6852" xr:uid="{D986CA08-670F-480B-B669-A3CBC1AE9797}"/>
    <cellStyle name="40 % - Akzent6 8 3 2 2 2 2_Nucléaire" xfId="11714" xr:uid="{F8646003-0CE5-41AF-8850-EE128206FDB8}"/>
    <cellStyle name="40 % - Akzent6 8 3 2 2 2 3" xfId="6853" xr:uid="{6473E718-886D-47F2-AC41-B1481D601F53}"/>
    <cellStyle name="40 % - Akzent6 8 3 2 2 2 4" xfId="6854" xr:uid="{C798FB29-EA64-477E-B873-1AF84DA93B6E}"/>
    <cellStyle name="40 % - Akzent6 8 3 2 2 2 5" xfId="6855" xr:uid="{1471EA4D-39B4-4324-9849-12B2A757BFAE}"/>
    <cellStyle name="40 % - Akzent6 8 3 2 2 2_Nucléaire" xfId="11713" xr:uid="{1698017B-8A91-4719-BD07-4270EE9DE541}"/>
    <cellStyle name="40 % - Akzent6 8 3 2 2 3" xfId="6856" xr:uid="{F9AF22A5-D8A9-4BCF-8BF3-6E1C456DF544}"/>
    <cellStyle name="40 % - Akzent6 8 3 2 2 3 2" xfId="6857" xr:uid="{6602A318-E8D1-4D36-BDE1-130EBB604793}"/>
    <cellStyle name="40 % - Akzent6 8 3 2 2 3 2 2" xfId="6858" xr:uid="{2410272D-3823-4C7D-9A8B-E096B36D9463}"/>
    <cellStyle name="40 % - Akzent6 8 3 2 2 3 2 3" xfId="6859" xr:uid="{10E2A37A-533C-482E-AB4F-8824EF1F6D8A}"/>
    <cellStyle name="40 % - Akzent6 8 3 2 2 3 2 4" xfId="6860" xr:uid="{5C4D2BFA-645E-477E-A5B2-9FB9722216C9}"/>
    <cellStyle name="40 % - Akzent6 8 3 2 2 3 2_Nucléaire" xfId="11716" xr:uid="{3DA4F212-D0F6-4FAF-84D1-2456C0B251BD}"/>
    <cellStyle name="40 % - Akzent6 8 3 2 2 3 3" xfId="6861" xr:uid="{5D283CB0-9AF7-4653-8540-C02ECBBDCD49}"/>
    <cellStyle name="40 % - Akzent6 8 3 2 2 3 4" xfId="6862" xr:uid="{A4B0D6BD-74C4-4424-A955-67B29185A1EC}"/>
    <cellStyle name="40 % - Akzent6 8 3 2 2 3 5" xfId="6863" xr:uid="{3317EA40-BAFE-4D58-80FD-EAD63DA86611}"/>
    <cellStyle name="40 % - Akzent6 8 3 2 2 3_Nucléaire" xfId="11715" xr:uid="{A5EC6456-BACD-4DB2-8DAF-9DF702417BDD}"/>
    <cellStyle name="40 % - Akzent6 8 3 2 2 4" xfId="6864" xr:uid="{CC21A22E-6E6C-46F3-9CC9-382373455B9A}"/>
    <cellStyle name="40 % - Akzent6 8 3 2 2 4 2" xfId="6865" xr:uid="{65763B2A-AA9A-4A05-86A0-D79F274E8A93}"/>
    <cellStyle name="40 % - Akzent6 8 3 2 2 4 3" xfId="6866" xr:uid="{1C56C33D-7E8C-4A4E-8C49-E25CBA7A97DE}"/>
    <cellStyle name="40 % - Akzent6 8 3 2 2 4 4" xfId="6867" xr:uid="{7F55168D-CD3E-4D99-80C6-011EB1725676}"/>
    <cellStyle name="40 % - Akzent6 8 3 2 2 4_Nucléaire" xfId="11717" xr:uid="{12DC927A-36DD-4B40-853D-F225147070D6}"/>
    <cellStyle name="40 % - Akzent6 8 3 2 2 5" xfId="6868" xr:uid="{5D4B7F64-53B2-46AE-934E-394972D98204}"/>
    <cellStyle name="40 % - Akzent6 8 3 2 2 6" xfId="6869" xr:uid="{8D7DF592-C6CC-4D6E-B727-8CBBC9E9ED2C}"/>
    <cellStyle name="40 % - Akzent6 8 3 2 2 7" xfId="6870" xr:uid="{0770E8EF-F7EA-4014-8BDB-24ACE22DAB7C}"/>
    <cellStyle name="40 % - Akzent6 8 3 2 2_Nucléaire" xfId="11712" xr:uid="{E6B429C8-77C6-4433-9E5E-18E36B889249}"/>
    <cellStyle name="40 % - Akzent6 8 3 2 3" xfId="6871" xr:uid="{6670BCC6-68D8-44DE-A976-69A52DBD16A0}"/>
    <cellStyle name="40 % - Akzent6 8 3 2 3 2" xfId="6872" xr:uid="{3DC71265-0E08-4353-BAF6-359A83E9379D}"/>
    <cellStyle name="40 % - Akzent6 8 3 2 3 2 2" xfId="6873" xr:uid="{6FF2137C-1F70-41CB-A5D6-DB17459F912F}"/>
    <cellStyle name="40 % - Akzent6 8 3 2 3 2 3" xfId="6874" xr:uid="{CC541871-2DA6-4B20-974A-B8BD8A24C573}"/>
    <cellStyle name="40 % - Akzent6 8 3 2 3 2 4" xfId="6875" xr:uid="{01BDBCDE-D70C-4F55-B6EF-C66074E6155E}"/>
    <cellStyle name="40 % - Akzent6 8 3 2 3 2_Nucléaire" xfId="11719" xr:uid="{4A64704F-A356-4D9E-9D7B-B4642DD6EF3A}"/>
    <cellStyle name="40 % - Akzent6 8 3 2 3 3" xfId="6876" xr:uid="{A5BB7940-AD41-4EA2-82B1-437BBC39C77A}"/>
    <cellStyle name="40 % - Akzent6 8 3 2 3 4" xfId="6877" xr:uid="{9F791B3D-5B86-4BE8-9DBF-1E9360731F7E}"/>
    <cellStyle name="40 % - Akzent6 8 3 2 3 5" xfId="6878" xr:uid="{8792A1D6-9057-473F-8E10-71D2189C43E4}"/>
    <cellStyle name="40 % - Akzent6 8 3 2 3_Nucléaire" xfId="11718" xr:uid="{AA6BB742-BD25-4047-B9ED-95524D465BB6}"/>
    <cellStyle name="40 % - Akzent6 8 3 2 4" xfId="6879" xr:uid="{2B69398E-6AA5-417B-B0F1-3F7D78F28598}"/>
    <cellStyle name="40 % - Akzent6 8 3 2 4 2" xfId="6880" xr:uid="{97363907-4850-4FAA-B209-FA29140311F0}"/>
    <cellStyle name="40 % - Akzent6 8 3 2 4 2 2" xfId="6881" xr:uid="{D526368D-5049-4B47-B64D-6121D561940F}"/>
    <cellStyle name="40 % - Akzent6 8 3 2 4 2 3" xfId="6882" xr:uid="{1FB96AC1-D134-49F9-A74C-EC86B7FD3ACE}"/>
    <cellStyle name="40 % - Akzent6 8 3 2 4 2 4" xfId="6883" xr:uid="{017CCA57-3ED5-4781-8CE7-3B70AD72E06E}"/>
    <cellStyle name="40 % - Akzent6 8 3 2 4 2_Nucléaire" xfId="11721" xr:uid="{43228815-36AF-478F-BBEC-2548EE5D97AE}"/>
    <cellStyle name="40 % - Akzent6 8 3 2 4 3" xfId="6884" xr:uid="{89817814-7B46-4F8B-8139-AF445F1A8FE6}"/>
    <cellStyle name="40 % - Akzent6 8 3 2 4 4" xfId="6885" xr:uid="{A3A42CFC-152D-4255-978E-054ADBF20C51}"/>
    <cellStyle name="40 % - Akzent6 8 3 2 4 5" xfId="6886" xr:uid="{D54E2C32-5A9B-47B2-AC5D-8477C7055649}"/>
    <cellStyle name="40 % - Akzent6 8 3 2 4_Nucléaire" xfId="11720" xr:uid="{BFD79ACE-FB3E-47D9-9EF8-945FF228C3BF}"/>
    <cellStyle name="40 % - Akzent6 8 3 2 5" xfId="6887" xr:uid="{87AC80D1-F4B9-4D14-8AF9-15BB7C5B89A6}"/>
    <cellStyle name="40 % - Akzent6 8 3 2 5 2" xfId="6888" xr:uid="{78875DB2-613E-40D7-930F-30C9DA72577D}"/>
    <cellStyle name="40 % - Akzent6 8 3 2 5 3" xfId="6889" xr:uid="{8B739F33-C511-48E9-BE27-B35D1448DE5E}"/>
    <cellStyle name="40 % - Akzent6 8 3 2 5 4" xfId="6890" xr:uid="{85ACC109-402B-4C38-9465-EA723E774075}"/>
    <cellStyle name="40 % - Akzent6 8 3 2 5_Nucléaire" xfId="11722" xr:uid="{B3BBA15B-DB75-4282-8D8D-8E13183D5124}"/>
    <cellStyle name="40 % - Akzent6 8 3 2 6" xfId="6891" xr:uid="{6E625997-3041-47A7-84DB-884A8B49F93C}"/>
    <cellStyle name="40 % - Akzent6 8 3 2 7" xfId="6892" xr:uid="{889D683F-CFB7-4F6C-8E25-218241C7F749}"/>
    <cellStyle name="40 % - Akzent6 8 3 2 8" xfId="6893" xr:uid="{6EC68227-90F6-43CD-A815-172B3FF68ACD}"/>
    <cellStyle name="40 % - Akzent6 8 3 2_Nucléaire" xfId="11711" xr:uid="{2AD37598-5E13-4744-B2A2-37CB7741E6E5}"/>
    <cellStyle name="40 % - Akzent6 8 3 3" xfId="6894" xr:uid="{B90A67D3-1E61-4CF0-80E3-0ED22EB6404A}"/>
    <cellStyle name="40 % - Akzent6 8 3 3 2" xfId="6895" xr:uid="{CBB9249B-1C53-40A3-9264-7B57E923A750}"/>
    <cellStyle name="40 % - Akzent6 8 3 3 2 2" xfId="6896" xr:uid="{EE11CE6E-9ADB-4CA1-81D0-EA30242AAB3D}"/>
    <cellStyle name="40 % - Akzent6 8 3 3 2 2 2" xfId="6897" xr:uid="{910D9E3B-B984-45F3-A43E-9D830AD514C3}"/>
    <cellStyle name="40 % - Akzent6 8 3 3 2 2 3" xfId="6898" xr:uid="{538A56AA-6B13-45EC-AA9E-8DF073CEAD28}"/>
    <cellStyle name="40 % - Akzent6 8 3 3 2 2 4" xfId="6899" xr:uid="{E12FC6E9-6AA9-4386-AC84-4A55AFB3B68D}"/>
    <cellStyle name="40 % - Akzent6 8 3 3 2 2_Nucléaire" xfId="11725" xr:uid="{5E1D17EF-7E8B-4FB1-913F-FE33936B50AD}"/>
    <cellStyle name="40 % - Akzent6 8 3 3 2 3" xfId="6900" xr:uid="{3D0DF067-09C7-4C44-B61C-292C117F4F74}"/>
    <cellStyle name="40 % - Akzent6 8 3 3 2 4" xfId="6901" xr:uid="{7F113A31-4A1B-4592-A786-34507F2C7933}"/>
    <cellStyle name="40 % - Akzent6 8 3 3 2 5" xfId="6902" xr:uid="{1D6E9FAC-A195-4F84-AEB2-5D036AD9C876}"/>
    <cellStyle name="40 % - Akzent6 8 3 3 2_Nucléaire" xfId="11724" xr:uid="{E1033CA1-F7D5-4455-842B-CB263C27E3C7}"/>
    <cellStyle name="40 % - Akzent6 8 3 3 3" xfId="6903" xr:uid="{50F43973-23AD-4994-AF6A-9FF59E5C2730}"/>
    <cellStyle name="40 % - Akzent6 8 3 3 3 2" xfId="6904" xr:uid="{12B331E8-F876-43AA-9CEA-5460105F4A59}"/>
    <cellStyle name="40 % - Akzent6 8 3 3 3 2 2" xfId="6905" xr:uid="{2F82E988-0A8C-4B56-8482-89BC7570D3DA}"/>
    <cellStyle name="40 % - Akzent6 8 3 3 3 2 3" xfId="6906" xr:uid="{70B7D068-A7B9-4802-9696-B42700A915DC}"/>
    <cellStyle name="40 % - Akzent6 8 3 3 3 2 4" xfId="6907" xr:uid="{33A4C5FA-8B6E-4E5B-8836-C32447AF7FA1}"/>
    <cellStyle name="40 % - Akzent6 8 3 3 3 2_Nucléaire" xfId="11727" xr:uid="{7080D056-CD03-42C6-BD70-55DAC387EB7D}"/>
    <cellStyle name="40 % - Akzent6 8 3 3 3 3" xfId="6908" xr:uid="{E5D6E19E-8F48-42C1-911D-8467C8DB2AEB}"/>
    <cellStyle name="40 % - Akzent6 8 3 3 3 4" xfId="6909" xr:uid="{F62333F5-A395-43D2-B6D1-5401E340B279}"/>
    <cellStyle name="40 % - Akzent6 8 3 3 3 5" xfId="6910" xr:uid="{B6D739E9-8F40-42E1-8564-D55DB5F16395}"/>
    <cellStyle name="40 % - Akzent6 8 3 3 3_Nucléaire" xfId="11726" xr:uid="{79AF1216-50A9-44EC-84B3-4416556339C3}"/>
    <cellStyle name="40 % - Akzent6 8 3 3 4" xfId="6911" xr:uid="{2286BE05-0FA8-4FE3-BDED-482F46836131}"/>
    <cellStyle name="40 % - Akzent6 8 3 3 4 2" xfId="6912" xr:uid="{463034EC-1B1E-4463-9A48-EA20089CDAF4}"/>
    <cellStyle name="40 % - Akzent6 8 3 3 4 3" xfId="6913" xr:uid="{143FB0FB-7EA3-4B2A-B997-72D0870757DE}"/>
    <cellStyle name="40 % - Akzent6 8 3 3 4 4" xfId="6914" xr:uid="{3DAB800B-2A26-42B4-A9CD-C4BA84804908}"/>
    <cellStyle name="40 % - Akzent6 8 3 3 4_Nucléaire" xfId="11728" xr:uid="{C50F071F-0757-4854-82F8-C025958213FE}"/>
    <cellStyle name="40 % - Akzent6 8 3 3 5" xfId="6915" xr:uid="{54C1B361-2C97-4572-A840-75139D921695}"/>
    <cellStyle name="40 % - Akzent6 8 3 3 6" xfId="6916" xr:uid="{AC599EC5-345D-43F5-8E95-B8A15BB0A10D}"/>
    <cellStyle name="40 % - Akzent6 8 3 3 7" xfId="6917" xr:uid="{140A795B-1742-41DC-BBCE-FE15B89CD328}"/>
    <cellStyle name="40 % - Akzent6 8 3 3_Nucléaire" xfId="11723" xr:uid="{2E270C54-9305-4E60-B644-CF78FC75E976}"/>
    <cellStyle name="40 % - Akzent6 8 3 4" xfId="6918" xr:uid="{244D9528-51B3-4B88-A9DF-0CA3EDE67AED}"/>
    <cellStyle name="40 % - Akzent6 8 3 4 2" xfId="6919" xr:uid="{5BBF7985-714C-4E44-9704-593C269CCA05}"/>
    <cellStyle name="40 % - Akzent6 8 3 4 2 2" xfId="6920" xr:uid="{7789250A-6CB3-4E8A-96E3-1C2736E31A71}"/>
    <cellStyle name="40 % - Akzent6 8 3 4 2 3" xfId="6921" xr:uid="{0B322B40-6AE9-4F69-A336-5AC7BC29418C}"/>
    <cellStyle name="40 % - Akzent6 8 3 4 2 4" xfId="6922" xr:uid="{05E0D2AA-89A7-4EA6-8497-087B439B2CC8}"/>
    <cellStyle name="40 % - Akzent6 8 3 4 2_Nucléaire" xfId="11730" xr:uid="{E619A1F1-252D-470B-8E93-E95C3950271B}"/>
    <cellStyle name="40 % - Akzent6 8 3 4 3" xfId="6923" xr:uid="{0513DB6F-567D-418D-96A4-22AF5BE7D628}"/>
    <cellStyle name="40 % - Akzent6 8 3 4 4" xfId="6924" xr:uid="{41B52049-4060-46D1-BCE5-84AA708DC957}"/>
    <cellStyle name="40 % - Akzent6 8 3 4 5" xfId="6925" xr:uid="{7D32C067-9392-48BF-817B-772422DAB326}"/>
    <cellStyle name="40 % - Akzent6 8 3 4_Nucléaire" xfId="11729" xr:uid="{133DEE08-C606-4DA9-BDC4-432348EB493B}"/>
    <cellStyle name="40 % - Akzent6 8 3 5" xfId="6926" xr:uid="{C7C0B632-574D-4445-B5B4-0726F65884B7}"/>
    <cellStyle name="40 % - Akzent6 8 3 5 2" xfId="6927" xr:uid="{09BD4510-6034-410D-8444-AC51AEAD38FA}"/>
    <cellStyle name="40 % - Akzent6 8 3 5 2 2" xfId="6928" xr:uid="{F28E62F7-5A5B-423A-BBBB-638F30C9D767}"/>
    <cellStyle name="40 % - Akzent6 8 3 5 2 3" xfId="6929" xr:uid="{A0FCF970-A063-4E05-84C0-1B5C712E021B}"/>
    <cellStyle name="40 % - Akzent6 8 3 5 2 4" xfId="6930" xr:uid="{AADD7F33-A88F-4CC6-A91A-9037FA09ECEC}"/>
    <cellStyle name="40 % - Akzent6 8 3 5 2_Nucléaire" xfId="11732" xr:uid="{5E228378-BE77-45DF-A8DD-9F84C0F55FB4}"/>
    <cellStyle name="40 % - Akzent6 8 3 5 3" xfId="6931" xr:uid="{BFC5DB17-AE64-4F17-A43E-17EFD80DE67F}"/>
    <cellStyle name="40 % - Akzent6 8 3 5 4" xfId="6932" xr:uid="{8B37D7F0-3953-4DC0-8A92-C45685E2D087}"/>
    <cellStyle name="40 % - Akzent6 8 3 5 5" xfId="6933" xr:uid="{B75F9D94-F24B-447B-962D-9F1282F39FB8}"/>
    <cellStyle name="40 % - Akzent6 8 3 5_Nucléaire" xfId="11731" xr:uid="{D29DC64F-66E1-43D6-8B20-4C660A533B22}"/>
    <cellStyle name="40 % - Akzent6 8 3 6" xfId="6934" xr:uid="{F6B179DC-B89D-4B5A-86D8-BEE655D93AFD}"/>
    <cellStyle name="40 % - Akzent6 8 3 6 2" xfId="6935" xr:uid="{C668C24C-A088-4D16-B96B-F1B79C77796A}"/>
    <cellStyle name="40 % - Akzent6 8 3 6 3" xfId="6936" xr:uid="{467FD5A5-420B-48EC-9D72-38064E1F99AD}"/>
    <cellStyle name="40 % - Akzent6 8 3 6 4" xfId="6937" xr:uid="{41B0F6F4-4710-4310-ACC3-3989E8D8140E}"/>
    <cellStyle name="40 % - Akzent6 8 3 6_Nucléaire" xfId="11733" xr:uid="{E5316809-280E-4EEF-8F10-B7B897BA8084}"/>
    <cellStyle name="40 % - Akzent6 8 3 7" xfId="6938" xr:uid="{80C11023-C04B-4F6E-8BB2-7FA5088D256D}"/>
    <cellStyle name="40 % - Akzent6 8 3 8" xfId="6939" xr:uid="{2A0E9987-B82B-4100-BC29-98D68961BE25}"/>
    <cellStyle name="40 % - Akzent6 8 3 9" xfId="6940" xr:uid="{11D499DB-BEAB-451A-B21F-C8BA208D0624}"/>
    <cellStyle name="40 % - Akzent6 8 3_Nucléaire" xfId="11710" xr:uid="{630DD9C0-6E0E-483E-835A-0318539482D5}"/>
    <cellStyle name="40 % - Akzent6 8 4" xfId="6941" xr:uid="{AAB3B713-48FF-40BE-B9BF-23EB761D7526}"/>
    <cellStyle name="40 % - Akzent6 8 4 2" xfId="6942" xr:uid="{F6A615EF-AC6C-43DA-B5BD-4FB67FD7FB31}"/>
    <cellStyle name="40 % - Akzent6 8 4 2 2" xfId="6943" xr:uid="{F6F1F950-650B-43E8-BCB0-72FD024B3DDE}"/>
    <cellStyle name="40 % - Akzent6 8 4 2_Nucléaire" xfId="11735" xr:uid="{0CF27055-6267-4A7D-B07E-D15E72B8D37B}"/>
    <cellStyle name="40 % - Akzent6 8 4 3" xfId="6944" xr:uid="{7B9EC981-5871-4426-9421-EB107D794AD3}"/>
    <cellStyle name="40 % - Akzent6 8 4_Nucléaire" xfId="11734" xr:uid="{F3E831F1-B63B-48B4-B527-83C075989C2C}"/>
    <cellStyle name="40 % - Akzent6 8 5" xfId="6945" xr:uid="{9589F1BA-81BE-4A8C-A9B4-DEC07C32382D}"/>
    <cellStyle name="40 % - Akzent6 8 5 2" xfId="6946" xr:uid="{A993D2F9-9B1C-48D3-99B0-223A16761D30}"/>
    <cellStyle name="40 % - Akzent6 8 5 2 2" xfId="6947" xr:uid="{64D039CE-0D0A-4723-BC11-69D35109B7D9}"/>
    <cellStyle name="40 % - Akzent6 8 5 2_Nucléaire" xfId="11737" xr:uid="{C2FDB701-7C52-4357-B3B5-BC0C6C55CC45}"/>
    <cellStyle name="40 % - Akzent6 8 5 3" xfId="6948" xr:uid="{E0CD4992-D8A9-4415-943C-8B5AD1C2BFE7}"/>
    <cellStyle name="40 % - Akzent6 8 5_Nucléaire" xfId="11736" xr:uid="{78B94293-DDCB-4D03-92B4-EFF5EFF968ED}"/>
    <cellStyle name="40 % - Akzent6 8 6" xfId="6949" xr:uid="{35F6DC53-9F3C-443E-A739-E7A0558D345C}"/>
    <cellStyle name="40 % - Akzent6 8 6 2" xfId="6950" xr:uid="{D29DC0C2-2204-4E65-9774-4889533F93E2}"/>
    <cellStyle name="40 % - Akzent6 8 6_Nucléaire" xfId="11738" xr:uid="{14FD3F74-B6B9-416D-8FE3-AC74402350E0}"/>
    <cellStyle name="40 % - Akzent6 8 7" xfId="6951" xr:uid="{7F2EDB94-9E12-4899-8CB4-18720AECB74B}"/>
    <cellStyle name="40 % - Akzent6 8 8" xfId="6952" xr:uid="{270B3303-F61E-44DF-9DB8-406D69312AA1}"/>
    <cellStyle name="40 % - Akzent6 8_Nucléaire" xfId="11701" xr:uid="{9299A5ED-9ED9-456E-9258-D2E6C8D39424}"/>
    <cellStyle name="40 % - Akzent6 9" xfId="6953" xr:uid="{213FC00D-E72C-4F5B-B9C7-255DE56E571A}"/>
    <cellStyle name="40 % - Akzent6 9 2" xfId="6954" xr:uid="{A37F02C5-C8EC-47CD-AE06-246D233A0D0C}"/>
    <cellStyle name="40 % - Akzent6 9 2 2" xfId="6955" xr:uid="{E565E2F7-1FC9-4CCF-93B5-69A7839D680C}"/>
    <cellStyle name="40 % - Akzent6 9 2 2 2" xfId="6956" xr:uid="{B1DB4EE2-6004-416F-A43D-9655C56E275A}"/>
    <cellStyle name="40 % - Akzent6 9 2 2_Nucléaire" xfId="11741" xr:uid="{972C1486-1867-45CD-8124-CCC9CA9607CD}"/>
    <cellStyle name="40 % - Akzent6 9 2 3" xfId="6957" xr:uid="{A7669D0E-8912-43FF-9CC8-0F1EF12DCE25}"/>
    <cellStyle name="40 % - Akzent6 9 2_Nucléaire" xfId="11740" xr:uid="{3EC16F6F-783D-4882-8A5E-26D0886970D3}"/>
    <cellStyle name="40 % - Akzent6 9 3" xfId="6958" xr:uid="{F33416D2-D56E-4033-9816-2E143C67851F}"/>
    <cellStyle name="40 % - Akzent6 9 3 2" xfId="6959" xr:uid="{689AAE29-985E-4A89-93BB-86F87FDBACC6}"/>
    <cellStyle name="40 % - Akzent6 9 3 2 2" xfId="6960" xr:uid="{43302215-DE42-4E58-AAB4-B1CCFCC0739E}"/>
    <cellStyle name="40 % - Akzent6 9 3 2_Nucléaire" xfId="11743" xr:uid="{049AEE86-50A9-4F70-B8E2-615D53447C19}"/>
    <cellStyle name="40 % - Akzent6 9 3 3" xfId="6961" xr:uid="{91C7250B-383C-44CD-98E1-540C20A5BBCA}"/>
    <cellStyle name="40 % - Akzent6 9 3_Nucléaire" xfId="11742" xr:uid="{3DA033DC-1431-4EE9-995A-8A0B6AA0A14D}"/>
    <cellStyle name="40 % - Akzent6 9 4" xfId="6962" xr:uid="{52079068-D070-49D1-8B5E-10A2569AB63B}"/>
    <cellStyle name="40 % - Akzent6 9 4 2" xfId="6963" xr:uid="{473EB585-6EA9-4B2C-845D-BE0B66401BA9}"/>
    <cellStyle name="40 % - Akzent6 9 4_Nucléaire" xfId="11744" xr:uid="{95C8264A-EEAC-4758-9871-E8F670C7A716}"/>
    <cellStyle name="40 % - Akzent6 9 5" xfId="6964" xr:uid="{B090F5C0-A64F-4102-9816-AC8DD981E8A7}"/>
    <cellStyle name="40 % - Akzent6 9 6" xfId="6965" xr:uid="{79B8CD2A-DDC0-43FB-846F-F925ED4A5581}"/>
    <cellStyle name="40 % - Akzent6 9 7" xfId="6966" xr:uid="{49B3D19D-D38D-4464-A8FE-FFCAAEF0E0DC}"/>
    <cellStyle name="40 % - Akzent6 9_Nucléaire" xfId="11739" xr:uid="{76D50F2A-B006-45CC-A75F-2ADE99D9FB86}"/>
    <cellStyle name="40 % - Akzent6_Nucléaire" xfId="11591" xr:uid="{28E2312E-9900-405B-A70D-E26FF7ED1D01}"/>
    <cellStyle name="40 % - Accent1 2" xfId="6967" xr:uid="{766CD6A2-8241-4D0B-AF08-CBE903868D2D}"/>
    <cellStyle name="40 % - Accent1 2 2" xfId="6968" xr:uid="{839AEE9B-1D18-4594-B823-AF222B8DBE03}"/>
    <cellStyle name="40 % - Accent1 2 2 2" xfId="6969" xr:uid="{3A78F739-98C6-4DF6-9CBD-7DB89070F120}"/>
    <cellStyle name="40 % - Accent1 2 2 2 2" xfId="6970" xr:uid="{FE84E3F4-6E84-47D9-BE33-AC9D34FBD16D}"/>
    <cellStyle name="40 % - Accent1 2 2 2_Nucléaire" xfId="11747" xr:uid="{B203877E-FADF-4687-9A7F-1A1291C48CDF}"/>
    <cellStyle name="40 % - Accent1 2 2_Nucléaire" xfId="11746" xr:uid="{ED870AF8-3AEB-4B8A-A86D-51E657726737}"/>
    <cellStyle name="40 % - Accent1 2 3" xfId="6971" xr:uid="{F819E17F-724F-4B49-955D-81226B2D9EF8}"/>
    <cellStyle name="40 % - Accent1 2_Nucléaire" xfId="11745" xr:uid="{390B83B0-5278-4507-B229-EE3A2516C9D1}"/>
    <cellStyle name="40 % - Accent1 3" xfId="6972" xr:uid="{0738ABC7-5933-4B05-9C8A-DB94229E72B3}"/>
    <cellStyle name="40 % - Accent1 3 2" xfId="6973" xr:uid="{13CBEA23-7756-41AC-B696-F7D1B88D17E6}"/>
    <cellStyle name="40 % - Accent1 3_Nucléaire" xfId="11748" xr:uid="{F121584A-3F37-458D-BF25-46D167768BC2}"/>
    <cellStyle name="40 % - Accent1 4" xfId="6974" xr:uid="{21703A3F-5152-4363-8EE4-616B9920C74D}"/>
    <cellStyle name="40 % - Accent1 5" xfId="6975" xr:uid="{CE354879-AA6D-4EDF-A465-E8FBD8095158}"/>
    <cellStyle name="40 % - Accent2 2" xfId="6976" xr:uid="{0D254C93-F636-411D-870D-199AC0106A47}"/>
    <cellStyle name="40 % - Accent2 2 2" xfId="6977" xr:uid="{BA56EC86-E59B-414C-8F70-CE5ABA6457ED}"/>
    <cellStyle name="40 % - Accent2 2_Nucléaire" xfId="11749" xr:uid="{FB19AC01-B611-4576-B1BB-BDE05B5BDF1C}"/>
    <cellStyle name="40 % - Accent2 3" xfId="6978" xr:uid="{B8D8F122-C9BA-4793-999F-31326BF42DDA}"/>
    <cellStyle name="40 % - Accent2 4" xfId="6979" xr:uid="{DBE605FE-B4E4-4DE5-B83A-207263E38D56}"/>
    <cellStyle name="40 % - Accent3 2" xfId="6980" xr:uid="{15DE4C7C-1687-4318-9129-725552219A92}"/>
    <cellStyle name="40 % - Accent3 2 2" xfId="6981" xr:uid="{B1126F92-5F1F-4963-8679-488CAC9EA841}"/>
    <cellStyle name="40 % - Accent3 2 2 2" xfId="6982" xr:uid="{CE160C5D-5BAE-45ED-B1DC-484F4835E266}"/>
    <cellStyle name="40 % - Accent3 2 2 2 2" xfId="6983" xr:uid="{92E0F5E1-84A7-4721-8BCA-59FE55FDAB67}"/>
    <cellStyle name="40 % - Accent3 2 2 2_Nucléaire" xfId="11752" xr:uid="{C95B3AF3-12A8-4FB4-B6FB-AA8D0E047377}"/>
    <cellStyle name="40 % - Accent3 2 2_Nucléaire" xfId="11751" xr:uid="{F9687D7C-E330-4D68-B7D2-9B359239E08F}"/>
    <cellStyle name="40 % - Accent3 2 3" xfId="6984" xr:uid="{63C14D58-3A55-4087-9557-38631E1AD163}"/>
    <cellStyle name="40 % - Accent3 2_Nucléaire" xfId="11750" xr:uid="{9A28145C-0604-402D-994F-2BF76FB0FCD8}"/>
    <cellStyle name="40 % - Accent3 3" xfId="6985" xr:uid="{608F9DA8-7744-4ACA-A3C7-CAEA9A6DDCAF}"/>
    <cellStyle name="40 % - Accent3 3 2" xfId="6986" xr:uid="{F12195F0-8B41-4A46-AB73-5E1D3559710D}"/>
    <cellStyle name="40 % - Accent3 3_Nucléaire" xfId="11753" xr:uid="{3CBE72F6-C564-448F-8D08-C287E378B72F}"/>
    <cellStyle name="40 % - Accent3 4" xfId="6987" xr:uid="{F5649547-3ACC-477F-8B1F-06EE4DF10AB3}"/>
    <cellStyle name="40 % - Accent3 5" xfId="6988" xr:uid="{7828D206-52D8-4D99-ADB0-D3563AF7CFEE}"/>
    <cellStyle name="40 % - Accent4 2" xfId="6989" xr:uid="{1BAADC1D-FE61-4F3A-BA7E-B63E6C4C5A2B}"/>
    <cellStyle name="40 % - Accent4 2 2" xfId="6990" xr:uid="{34D1B402-90FE-4A6E-94C1-BF9FD9FEBA47}"/>
    <cellStyle name="40 % - Accent4 2 2 2" xfId="6991" xr:uid="{ECF66CB9-6D87-4F8D-AF40-9B2BEB5D8D55}"/>
    <cellStyle name="40 % - Accent4 2 2 2 2" xfId="6992" xr:uid="{FB57B49E-601E-4A63-A766-038DE3321966}"/>
    <cellStyle name="40 % - Accent4 2 2 2_Nucléaire" xfId="11756" xr:uid="{E6A1F161-6C4D-469D-AEA4-DFBB4FD1228B}"/>
    <cellStyle name="40 % - Accent4 2 2_Nucléaire" xfId="11755" xr:uid="{E9356C81-306A-4820-AC3D-F6E5858BD689}"/>
    <cellStyle name="40 % - Accent4 2 3" xfId="6993" xr:uid="{814B2272-6B02-4040-B85D-198172909C80}"/>
    <cellStyle name="40 % - Accent4 2_Nucléaire" xfId="11754" xr:uid="{1F5BB5E1-0162-49EC-AF10-1D487330A58C}"/>
    <cellStyle name="40 % - Accent4 3" xfId="6994" xr:uid="{241947E2-81E6-4679-A10E-A9626D836082}"/>
    <cellStyle name="40 % - Accent4 3 2" xfId="6995" xr:uid="{EDC99245-40A4-4CBD-98F2-DA4136D8E6CD}"/>
    <cellStyle name="40 % - Accent4 3_Nucléaire" xfId="11757" xr:uid="{16A302DE-66B9-4053-8745-126810491C31}"/>
    <cellStyle name="40 % - Accent4 4" xfId="6996" xr:uid="{9E270721-6098-4AFB-8CBE-E83F04D763DA}"/>
    <cellStyle name="40 % - Accent4 5" xfId="6997" xr:uid="{98F45488-812F-439E-AE63-211DEC0B9126}"/>
    <cellStyle name="40 % - Accent5 2" xfId="6998" xr:uid="{7441B012-8DCB-4144-8D96-CE585ABCEEA1}"/>
    <cellStyle name="40 % - Accent5 2 2" xfId="6999" xr:uid="{7495EE07-5B05-4F23-B6AA-DB061BA38462}"/>
    <cellStyle name="40 % - Accent5 2_Nucléaire" xfId="11758" xr:uid="{37667671-40D4-46CA-9C86-C50E9E3A0F92}"/>
    <cellStyle name="40 % - Accent5 3" xfId="7000" xr:uid="{9DD709CA-95B8-4356-AA14-325D4CAABB34}"/>
    <cellStyle name="40 % - Accent5 4" xfId="7001" xr:uid="{5F14D0AC-B4E5-4B5B-8CC4-CC1A90A702AF}"/>
    <cellStyle name="40 % - Accent5 5" xfId="7002" xr:uid="{4D4282F2-0F4D-4470-B77F-08DC9FE86B59}"/>
    <cellStyle name="40 % - Accent6 2" xfId="7003" xr:uid="{F83FB62F-879D-4919-90F7-273E3103C08F}"/>
    <cellStyle name="40 % - Accent6 2 2" xfId="7004" xr:uid="{9E63E4EF-BA8A-41D9-8B35-33233FEF8BC8}"/>
    <cellStyle name="40 % - Accent6 2 2 2" xfId="7005" xr:uid="{01D92154-4EC5-4F5B-98FA-7B3CC9B57CD6}"/>
    <cellStyle name="40 % - Accent6 2 2 2 2" xfId="7006" xr:uid="{282FE3DF-D6C7-40B2-86A2-E98300B0B7E8}"/>
    <cellStyle name="40 % - Accent6 2 2 2_Nucléaire" xfId="11761" xr:uid="{8F504E8D-949D-433D-808F-463C641A663E}"/>
    <cellStyle name="40 % - Accent6 2 2_Nucléaire" xfId="11760" xr:uid="{E84AE69D-5107-4AE9-B85F-1D998184752B}"/>
    <cellStyle name="40 % - Accent6 2 3" xfId="7007" xr:uid="{64609DD0-9F5B-4EBD-8B08-D7B91CB6BA70}"/>
    <cellStyle name="40 % - Accent6 2_Nucléaire" xfId="11759" xr:uid="{1E5EE939-A4B2-4FA6-97EC-F39EEC8DB1C3}"/>
    <cellStyle name="40 % - Accent6 3" xfId="7008" xr:uid="{1734CC9D-3DDB-4A5C-8DB1-8A3A79474E59}"/>
    <cellStyle name="40 % - Accent6 3 2" xfId="7009" xr:uid="{4371650A-A410-478A-B0F2-AF0415A17A7D}"/>
    <cellStyle name="40 % - Accent6 3_Nucléaire" xfId="11762" xr:uid="{CA870801-55BF-4501-905C-37C4447D065B}"/>
    <cellStyle name="40 % - Accent6 4" xfId="7010" xr:uid="{310F1F4F-3CAE-4BFE-8222-D8B682DE72B4}"/>
    <cellStyle name="40 % - Accent6 5" xfId="7011" xr:uid="{6B2360DB-71F1-4C7D-97B7-13C35DD2646E}"/>
    <cellStyle name="40% - Accent1" xfId="23" builtinId="31" customBuiltin="1"/>
    <cellStyle name="40% - Accent1 2" xfId="7012" xr:uid="{F95B9557-7303-4DCB-94DB-2304262F59D3}"/>
    <cellStyle name="40% - Accent2" xfId="27" builtinId="35" customBuiltin="1"/>
    <cellStyle name="40% - Accent2 2" xfId="7013" xr:uid="{8DA46D1B-52C3-4668-9069-6E8FF3CAFE0D}"/>
    <cellStyle name="40% - Accent3" xfId="31" builtinId="39" customBuiltin="1"/>
    <cellStyle name="40% - Accent3 2" xfId="7014" xr:uid="{28FC838A-C2E5-47A2-93CA-7E5FA2F43B54}"/>
    <cellStyle name="40% - Accent4" xfId="35" builtinId="43" customBuiltin="1"/>
    <cellStyle name="40% - Accent4 2" xfId="7015" xr:uid="{2AAA6966-E750-45A6-BE6D-B3ED3556D56C}"/>
    <cellStyle name="40% - Accent5" xfId="39" builtinId="47" customBuiltin="1"/>
    <cellStyle name="40% - Accent5 2" xfId="7016" xr:uid="{8E24DF26-D1FD-49F3-AA61-95D5D3C2D9E9}"/>
    <cellStyle name="40% - Accent6" xfId="43" builtinId="51" customBuiltin="1"/>
    <cellStyle name="40% - Accent6 2" xfId="7017" xr:uid="{E60926E6-9AAE-4C68-9BFE-1FCA3DD7E3F8}"/>
    <cellStyle name="40% - Akzent1" xfId="7018" xr:uid="{C022B4FD-CEC8-4FFC-B1C7-24341E0CBC0E}"/>
    <cellStyle name="40% - Akzent1 2" xfId="7019" xr:uid="{D7BB5731-9C5D-4B33-BF6E-43CB0251418E}"/>
    <cellStyle name="40% - Akzent1_Nucléaire" xfId="11763" xr:uid="{A47A6278-FFF7-4AB0-BCA4-484E8C06BE60}"/>
    <cellStyle name="40% - Akzent2" xfId="7020" xr:uid="{3D784BE6-4376-4613-85D9-35B8D1F29E81}"/>
    <cellStyle name="40% - Akzent2 2" xfId="7021" xr:uid="{78A08533-133C-40D7-A1AE-7195BE0354CA}"/>
    <cellStyle name="40% - Akzent2_Nucléaire" xfId="11764" xr:uid="{F03DF7A6-BEB0-40BF-A387-3DD8D9C7ACED}"/>
    <cellStyle name="40% - Akzent3" xfId="7022" xr:uid="{EB1CD051-198D-4C29-96C9-9B94030958C7}"/>
    <cellStyle name="40% - Akzent3 2" xfId="7023" xr:uid="{C4D0FC8F-F986-44D3-A11F-271CC95DB449}"/>
    <cellStyle name="40% - Akzent3_Nucléaire" xfId="11765" xr:uid="{C1DAE500-5926-4F6F-8397-1C1D22747D98}"/>
    <cellStyle name="40% - Akzent4" xfId="7024" xr:uid="{A21DA853-3B46-42BC-B23B-E53EBD8E86B1}"/>
    <cellStyle name="40% - Akzent4 2" xfId="7025" xr:uid="{ED880EC7-D214-473F-86BC-D5D827AA1A25}"/>
    <cellStyle name="40% - Akzent4_Nucléaire" xfId="11766" xr:uid="{A92A075B-99F4-410C-86F0-E065F9DDE92D}"/>
    <cellStyle name="40% - Akzent5" xfId="7026" xr:uid="{983BCFD4-82FC-4908-8585-7140E4B7EA5E}"/>
    <cellStyle name="40% - Akzent5 2" xfId="7027" xr:uid="{AB6B5522-B31D-4526-BC57-3EDEAFE76659}"/>
    <cellStyle name="40% - Akzent5_Nucléaire" xfId="11767" xr:uid="{D23E3A35-BB44-4B90-9534-7D92A34D242C}"/>
    <cellStyle name="40% - Akzent6" xfId="7028" xr:uid="{52091162-5328-48F4-86D6-DBD12B99AAA8}"/>
    <cellStyle name="40% - Akzent6 2" xfId="7029" xr:uid="{9079277C-9200-44DD-B9A0-6B6DDD15552F}"/>
    <cellStyle name="40% - Akzent6_Nucléaire" xfId="11768" xr:uid="{34F85B04-3B01-4F3F-8EA9-812084EDAA27}"/>
    <cellStyle name="60 % - Akzent1" xfId="1524" xr:uid="{44E4DE04-1121-4B6D-88BA-03A8AABADFBE}"/>
    <cellStyle name="60 % - Akzent1 10" xfId="7031" xr:uid="{CFAC0060-7F53-4A5B-ADBD-358FB0D47305}"/>
    <cellStyle name="60 % - Akzent1 11" xfId="7030" xr:uid="{6F200AF1-D0F5-4352-9967-DA212835AC60}"/>
    <cellStyle name="60 % - Akzent1 2" xfId="869" xr:uid="{DEEC5D40-8C66-4530-B8CC-DF99AB853632}"/>
    <cellStyle name="60 % - Akzent1 2 2" xfId="7033" xr:uid="{262C2AB3-7FD8-46FD-94B5-086E9570D5CE}"/>
    <cellStyle name="60 % - Akzent1 2 3" xfId="7032" xr:uid="{08F865E3-A721-4A5D-8B32-3995F237C4FE}"/>
    <cellStyle name="60 % - Akzent1 2_Nucléaire" xfId="11770" xr:uid="{4A28E7D9-1ABD-44F2-B6D3-8CD375A75B00}"/>
    <cellStyle name="60 % - Akzent1 3" xfId="7034" xr:uid="{FDD3A13A-9003-4ACE-914D-8A39F1A5F997}"/>
    <cellStyle name="60 % - Akzent1 4" xfId="7035" xr:uid="{71F3179D-370F-4E2F-894D-AED71D2AB5E5}"/>
    <cellStyle name="60 % - Akzent1 5" xfId="7036" xr:uid="{EC77FB2E-77ED-4A76-968D-5C0E2E7607E0}"/>
    <cellStyle name="60 % - Akzent1 6" xfId="7037" xr:uid="{31B3FCAF-0307-4A05-85A1-282B9B31AB69}"/>
    <cellStyle name="60 % - Akzent1 7" xfId="7038" xr:uid="{C2250E1C-B396-43CD-B8D8-D2C1A5650A26}"/>
    <cellStyle name="60 % - Akzent1 7 2" xfId="7039" xr:uid="{7FF4FA9B-00A2-4CD8-924A-F44A038B41F2}"/>
    <cellStyle name="60 % - Akzent1 7_Nucléaire" xfId="11771" xr:uid="{12A426A1-3B0F-441A-8717-2A1D12D43EE9}"/>
    <cellStyle name="60 % - Akzent1 8" xfId="7040" xr:uid="{4112E7CA-93CB-43B7-8E96-97A5DE1DFAA7}"/>
    <cellStyle name="60 % - Akzent1 9" xfId="7041" xr:uid="{F92F250B-BB30-4C42-8C01-2FBB26117875}"/>
    <cellStyle name="60 % - Akzent1_Nucléaire" xfId="11769" xr:uid="{A45AC24B-B20E-40B2-A4AC-0B55ABC2159F}"/>
    <cellStyle name="60 % - Akzent2" xfId="1525" xr:uid="{D038422A-0EDB-4013-8A58-FE1F9264E057}"/>
    <cellStyle name="60 % - Akzent2 10" xfId="7043" xr:uid="{5BB03E2B-57E2-4507-8148-AAFF8D65BD59}"/>
    <cellStyle name="60 % - Akzent2 11" xfId="7042" xr:uid="{9C562273-4222-4171-A116-C3A75384B79B}"/>
    <cellStyle name="60 % - Akzent2 2" xfId="873" xr:uid="{2E8C2F21-49E8-46BC-9B24-D83A52E2D19F}"/>
    <cellStyle name="60 % - Akzent2 2 2" xfId="7045" xr:uid="{CA72D55C-AF85-4E0A-BCD8-FB90CDE7B77E}"/>
    <cellStyle name="60 % - Akzent2 2 3" xfId="7044" xr:uid="{C8654D35-D394-44A4-BB1F-43073D892D67}"/>
    <cellStyle name="60 % - Akzent2 2_Nucléaire" xfId="11773" xr:uid="{12F9BEDB-A56E-42B0-A1DD-5C8A5272A3EB}"/>
    <cellStyle name="60 % - Akzent2 3" xfId="7046" xr:uid="{7F8A7ABB-E0D7-4617-826A-8AE7ACD9DEB2}"/>
    <cellStyle name="60 % - Akzent2 4" xfId="7047" xr:uid="{1D3C37D2-42CB-4382-BFA2-C69F40A93160}"/>
    <cellStyle name="60 % - Akzent2 5" xfId="7048" xr:uid="{82B96A50-E632-4AB7-B3F1-DFE3A0B94505}"/>
    <cellStyle name="60 % - Akzent2 6" xfId="7049" xr:uid="{7B7DA7F9-99F6-4E4A-A991-47B12F785D0E}"/>
    <cellStyle name="60 % - Akzent2 7" xfId="7050" xr:uid="{2B949AD3-9AE7-4A0A-B11C-8300B0AE542E}"/>
    <cellStyle name="60 % - Akzent2 7 2" xfId="7051" xr:uid="{5EB3FBED-AAA7-4F6C-96B5-D19E41B5EB5A}"/>
    <cellStyle name="60 % - Akzent2 7_Nucléaire" xfId="11774" xr:uid="{805ADCE4-8213-4334-B3F1-E6A75F0EDD90}"/>
    <cellStyle name="60 % - Akzent2 8" xfId="7052" xr:uid="{65C8E2DB-24B6-4694-9F80-E890EA20ABE8}"/>
    <cellStyle name="60 % - Akzent2 9" xfId="7053" xr:uid="{1E7B3174-9E77-4AA6-B800-7D0226EDB986}"/>
    <cellStyle name="60 % - Akzent2_Nucléaire" xfId="11772" xr:uid="{9D158098-C047-4FA9-B1B7-427853A5F7E9}"/>
    <cellStyle name="60 % - Akzent3" xfId="1526" xr:uid="{A978D1F8-8CAA-4A57-9B00-E27FED9B3843}"/>
    <cellStyle name="60 % - Akzent3 10" xfId="7055" xr:uid="{4F468C89-DE8F-4387-8F36-569AF60EAFC5}"/>
    <cellStyle name="60 % - Akzent3 11" xfId="7054" xr:uid="{03732602-C440-49E7-A597-AAB0F430672A}"/>
    <cellStyle name="60 % - Akzent3 2" xfId="877" xr:uid="{0F0BF591-3447-447C-A3EA-2B49903F8F5B}"/>
    <cellStyle name="60 % - Akzent3 2 2" xfId="7057" xr:uid="{2A684A1F-DDF1-4B1F-AC8B-F0BBFF9B258F}"/>
    <cellStyle name="60 % - Akzent3 2 3" xfId="7056" xr:uid="{E471CD78-7758-4703-B633-5B8A0711D09B}"/>
    <cellStyle name="60 % - Akzent3 2_Nucléaire" xfId="11776" xr:uid="{3A9DDB48-1606-4427-A03B-91CE910FFFF7}"/>
    <cellStyle name="60 % - Akzent3 3" xfId="7058" xr:uid="{E05922F5-6DCF-4C95-90EB-4A0B7AEB04D1}"/>
    <cellStyle name="60 % - Akzent3 4" xfId="7059" xr:uid="{0472A448-E13A-4AF5-876F-C5D40FAE2AF6}"/>
    <cellStyle name="60 % - Akzent3 5" xfId="7060" xr:uid="{E3EC3A7A-DB30-40C0-A36C-42AF2B368373}"/>
    <cellStyle name="60 % - Akzent3 6" xfId="7061" xr:uid="{82E31122-0749-4661-92BD-A5368644373A}"/>
    <cellStyle name="60 % - Akzent3 7" xfId="7062" xr:uid="{257080F8-C4E0-411E-8BAB-6BB59C18BB06}"/>
    <cellStyle name="60 % - Akzent3 7 2" xfId="7063" xr:uid="{795722A2-51CD-4FFB-B1FE-CFBCD2B9D24F}"/>
    <cellStyle name="60 % - Akzent3 7_Nucléaire" xfId="11777" xr:uid="{61696ACF-36C0-4A11-A386-7A0361F59DBE}"/>
    <cellStyle name="60 % - Akzent3 8" xfId="7064" xr:uid="{BC9B027A-F074-47BA-88C7-4F79BEBAB42F}"/>
    <cellStyle name="60 % - Akzent3 9" xfId="7065" xr:uid="{90EC0B97-CBA2-4097-A3E2-75DD4273937E}"/>
    <cellStyle name="60 % - Akzent3_Nucléaire" xfId="11775" xr:uid="{700FFD22-06FE-42EB-839C-3F689E179D23}"/>
    <cellStyle name="60 % - Akzent4" xfId="1527" xr:uid="{7F21453C-B1FF-4C2C-918D-0D9485A1CEEF}"/>
    <cellStyle name="60 % - Akzent4 10" xfId="7067" xr:uid="{104D4315-890F-4B4C-BD4A-09D1FFD99718}"/>
    <cellStyle name="60 % - Akzent4 11" xfId="7066" xr:uid="{0DD017EF-C9F7-4EA4-BAD6-A62A17B8C7A5}"/>
    <cellStyle name="60 % - Akzent4 2" xfId="881" xr:uid="{6F467A2C-58BA-45E7-A680-ECA5CFD740B3}"/>
    <cellStyle name="60 % - Akzent4 2 2" xfId="7069" xr:uid="{BDBCC4E2-D8DD-4DFB-A854-1B59B2EB34BE}"/>
    <cellStyle name="60 % - Akzent4 2 3" xfId="7068" xr:uid="{36FA0859-10D2-48CC-B7F5-81AB43A9843E}"/>
    <cellStyle name="60 % - Akzent4 2_Nucléaire" xfId="11779" xr:uid="{4100233C-FE08-4226-B4CC-96765FD2D7B3}"/>
    <cellStyle name="60 % - Akzent4 3" xfId="7070" xr:uid="{7A65984F-B061-45BB-A282-D0B17D810284}"/>
    <cellStyle name="60 % - Akzent4 4" xfId="7071" xr:uid="{5736CBCC-8B2B-4754-B9B7-AC0660E2F32B}"/>
    <cellStyle name="60 % - Akzent4 5" xfId="7072" xr:uid="{38975F59-2539-4C48-BE40-DAE0038B1686}"/>
    <cellStyle name="60 % - Akzent4 6" xfId="7073" xr:uid="{B52BB50F-1544-4D34-8E0A-735E2BCAC6C8}"/>
    <cellStyle name="60 % - Akzent4 7" xfId="7074" xr:uid="{29C332E2-6FD0-43AB-A62C-592704FC5B29}"/>
    <cellStyle name="60 % - Akzent4 7 2" xfId="7075" xr:uid="{6F448859-312D-460B-BFF7-4882B4F067BD}"/>
    <cellStyle name="60 % - Akzent4 7_Nucléaire" xfId="11780" xr:uid="{EDB45C52-B47C-4EDA-91C4-1B191A234510}"/>
    <cellStyle name="60 % - Akzent4 8" xfId="7076" xr:uid="{29226558-E38F-4B5C-91C1-E1A8A9BC3161}"/>
    <cellStyle name="60 % - Akzent4 9" xfId="7077" xr:uid="{21BE3195-E131-4F19-97BB-CB776245CFD1}"/>
    <cellStyle name="60 % - Akzent4_Nucléaire" xfId="11778" xr:uid="{F525AE13-61E3-4E6F-84D1-8C2381E42561}"/>
    <cellStyle name="60 % - Akzent5" xfId="1528" xr:uid="{06DA39C9-D571-464C-A9D4-4634C16C44A5}"/>
    <cellStyle name="60 % - Akzent5 10" xfId="7078" xr:uid="{CE28E2BF-8614-4F01-AB0A-29A9289A25C5}"/>
    <cellStyle name="60 % - Akzent5 2" xfId="885" xr:uid="{C524C235-6BF9-4473-96ED-FBF21157007D}"/>
    <cellStyle name="60 % - Akzent5 2 2" xfId="7080" xr:uid="{022FF0F6-8BF0-425D-9FDB-7A7729CAE3E5}"/>
    <cellStyle name="60 % - Akzent5 2 3" xfId="7079" xr:uid="{1235067A-47AD-4067-A27B-228B78C4CFE1}"/>
    <cellStyle name="60 % - Akzent5 2_Nucléaire" xfId="11782" xr:uid="{15F0D1CC-4E5D-40DA-B354-E0A3579DF415}"/>
    <cellStyle name="60 % - Akzent5 3" xfId="7081" xr:uid="{6A5D2984-7624-4FC9-BD4C-5C4CD9778B0E}"/>
    <cellStyle name="60 % - Akzent5 4" xfId="7082" xr:uid="{17EEEFBF-E563-4D1B-A99A-42C46124CEB8}"/>
    <cellStyle name="60 % - Akzent5 5" xfId="7083" xr:uid="{D534B457-F9AD-4C3A-B072-1F119A1DF220}"/>
    <cellStyle name="60 % - Akzent5 6" xfId="7084" xr:uid="{22E9C1F9-9F1F-42B5-AA2C-D1C1A95F5918}"/>
    <cellStyle name="60 % - Akzent5 7" xfId="7085" xr:uid="{0B4B082E-6C7A-4F68-B617-09B0B7C3B70A}"/>
    <cellStyle name="60 % - Akzent5 7 2" xfId="7086" xr:uid="{31CA7102-B4B7-47C0-B1FD-5261180A731F}"/>
    <cellStyle name="60 % - Akzent5 7_Nucléaire" xfId="11783" xr:uid="{309EA3DC-B675-4AB0-BE62-FD5595DDD0CA}"/>
    <cellStyle name="60 % - Akzent5 8" xfId="7087" xr:uid="{EE28F923-7E57-49D9-A0AD-8A8C5A606B58}"/>
    <cellStyle name="60 % - Akzent5 9" xfId="7088" xr:uid="{CC4FBD0C-47F1-4291-8E7B-EFF6E3270AED}"/>
    <cellStyle name="60 % - Akzent5_Nucléaire" xfId="11781" xr:uid="{3CEB1E0F-3CC9-4CB7-975E-3B29816F0E28}"/>
    <cellStyle name="60 % - Akzent6" xfId="1529" xr:uid="{9DC018D1-FB85-4EA0-91A5-8CC36E27D92E}"/>
    <cellStyle name="60 % - Akzent6 10" xfId="7090" xr:uid="{C1E175FD-0D15-4736-A7AA-D895493E7B33}"/>
    <cellStyle name="60 % - Akzent6 11" xfId="7089" xr:uid="{DC779883-67A7-45F0-85B9-EBE3C7D1D288}"/>
    <cellStyle name="60 % - Akzent6 2" xfId="889" xr:uid="{B328BD0D-7C6C-41EA-86A4-F8CE7ABB8E40}"/>
    <cellStyle name="60 % - Akzent6 2 2" xfId="7092" xr:uid="{482DC353-B7C0-4D58-A3DB-AAE44CFD6046}"/>
    <cellStyle name="60 % - Akzent6 2 3" xfId="7091" xr:uid="{339B9477-C627-43DE-8FCD-308B44B69744}"/>
    <cellStyle name="60 % - Akzent6 2_Nucléaire" xfId="11785" xr:uid="{CBC9F444-58AF-4322-8BAE-DD6B81ADE1ED}"/>
    <cellStyle name="60 % - Akzent6 3" xfId="7093" xr:uid="{05BD4671-344B-4FA6-A98B-328C44783DC0}"/>
    <cellStyle name="60 % - Akzent6 4" xfId="7094" xr:uid="{A8337C8F-0247-4721-BC49-97A70C9F38E9}"/>
    <cellStyle name="60 % - Akzent6 5" xfId="7095" xr:uid="{3A15B3BC-8A7C-4D00-A8E5-1D40E6F15D0B}"/>
    <cellStyle name="60 % - Akzent6 6" xfId="7096" xr:uid="{DC0BA663-A6E6-4AA4-B555-5F557E2081CF}"/>
    <cellStyle name="60 % - Akzent6 7" xfId="7097" xr:uid="{731AA472-4C66-4A6F-ABD9-4679634115DC}"/>
    <cellStyle name="60 % - Akzent6 7 2" xfId="7098" xr:uid="{5D00821F-E3CD-4869-AD96-6DAAA89F5536}"/>
    <cellStyle name="60 % - Akzent6 7_Nucléaire" xfId="11786" xr:uid="{5226E176-2051-4085-8391-8F71C439158E}"/>
    <cellStyle name="60 % - Akzent6 8" xfId="7099" xr:uid="{7824959E-E54E-4CBC-9DF2-299987C09955}"/>
    <cellStyle name="60 % - Akzent6 9" xfId="7100" xr:uid="{6CF6B4DB-FD7A-4626-8337-1742944BAFF1}"/>
    <cellStyle name="60 % - Akzent6_Nucléaire" xfId="11784" xr:uid="{5079AE0B-3416-4AA7-9F28-A09EE9B01253}"/>
    <cellStyle name="60 % - Accent1 2" xfId="7101" xr:uid="{FBC8257C-9C8A-47C2-A960-550A0413EBCD}"/>
    <cellStyle name="60 % - Accent1 2 2" xfId="7102" xr:uid="{22C53694-F028-4336-8AEF-967DECB29A23}"/>
    <cellStyle name="60 % - Accent1 2 2 2" xfId="7103" xr:uid="{1416C2E8-F7B3-4E9D-B543-2F4F060548E1}"/>
    <cellStyle name="60 % - Accent1 2 2 2 2" xfId="7104" xr:uid="{9C0F9B72-E6CB-4A2A-9438-BC6EECDA35BB}"/>
    <cellStyle name="60 % - Accent1 2 2 2_Nucléaire" xfId="11789" xr:uid="{CFAE951B-AB60-470A-B333-167E9D95778F}"/>
    <cellStyle name="60 % - Accent1 2 2_Nucléaire" xfId="11788" xr:uid="{16644BAB-A4E7-4A97-893F-47BD1C364DF4}"/>
    <cellStyle name="60 % - Accent1 2 3" xfId="7105" xr:uid="{8745D7A5-B3B1-4F8A-9EC5-6F69D2B83E47}"/>
    <cellStyle name="60 % - Accent1 2_Nucléaire" xfId="11787" xr:uid="{9287E481-1E93-4A4C-A6BA-9AC8FAC933D4}"/>
    <cellStyle name="60 % - Accent1 3" xfId="7106" xr:uid="{108B846A-E819-4F5E-828E-3BB5405716DC}"/>
    <cellStyle name="60 % - Accent1 3 2" xfId="7107" xr:uid="{81A81F50-6534-4DD4-B395-5F7498A7E531}"/>
    <cellStyle name="60 % - Accent1 3_Nucléaire" xfId="11790" xr:uid="{4D61E2EE-5403-4583-9739-87F6C231D07F}"/>
    <cellStyle name="60 % - Accent1 4" xfId="7108" xr:uid="{7B6300CF-83EB-4194-AD39-0836D1263C2F}"/>
    <cellStyle name="60 % - Accent1 5" xfId="7109" xr:uid="{4E7057DA-1355-493B-A526-CA2B87DA44C8}"/>
    <cellStyle name="60 % - Accent2 2" xfId="7110" xr:uid="{E3475AF7-0CA9-495E-943E-7B3DB3F1DA53}"/>
    <cellStyle name="60 % - Accent2 3" xfId="7111" xr:uid="{2442586D-4AC4-4693-AEDC-BB08C9124FAD}"/>
    <cellStyle name="60 % - Accent2 4" xfId="7112" xr:uid="{5769467D-0690-4E76-ABA1-40589D81FC58}"/>
    <cellStyle name="60 % - Accent2 5" xfId="7113" xr:uid="{013EC73C-079C-439E-9BB0-E06D6504B846}"/>
    <cellStyle name="60 % - Accent3 2" xfId="7114" xr:uid="{5D05D07B-B149-4348-9752-E19C76ACDFD1}"/>
    <cellStyle name="60 % - Accent3 2 2" xfId="7115" xr:uid="{84FF494C-C443-43E4-9161-9CEC7E7537A3}"/>
    <cellStyle name="60 % - Accent3 2 2 2" xfId="7116" xr:uid="{618D52AB-596B-417D-AAA8-45D88611DA13}"/>
    <cellStyle name="60 % - Accent3 2 2 2 2" xfId="7117" xr:uid="{E9C1B7E4-90E2-4673-BDC9-9BDE74647951}"/>
    <cellStyle name="60 % - Accent3 2 2 2_Nucléaire" xfId="11793" xr:uid="{EEEE52B9-8116-42C8-BAE6-BD9C8AD35767}"/>
    <cellStyle name="60 % - Accent3 2 2_Nucléaire" xfId="11792" xr:uid="{D52C7EC5-14EE-4437-A65C-2F4B70BC554D}"/>
    <cellStyle name="60 % - Accent3 2 3" xfId="7118" xr:uid="{352554D3-E3DA-4093-A2E2-9C5F29B4038B}"/>
    <cellStyle name="60 % - Accent3 2_Nucléaire" xfId="11791" xr:uid="{6AE9A0D4-271F-41F4-AD86-83029A4E32D0}"/>
    <cellStyle name="60 % - Accent3 3" xfId="7119" xr:uid="{662951C5-E409-42FF-8A30-DBFCCD608977}"/>
    <cellStyle name="60 % - Accent3 3 2" xfId="7120" xr:uid="{80E9D3F3-2C28-441F-AAC5-E12EE70CA8F3}"/>
    <cellStyle name="60 % - Accent3 3_Nucléaire" xfId="11794" xr:uid="{B34B6CBE-9D36-4DB9-9916-DB3F387C911E}"/>
    <cellStyle name="60 % - Accent3 4" xfId="7121" xr:uid="{115C82E0-7860-4DE7-AEEB-C43F9257CCEE}"/>
    <cellStyle name="60 % - Accent3 5" xfId="7122" xr:uid="{712650E0-BFDE-4D04-8F59-D672A3CABF64}"/>
    <cellStyle name="60 % - Accent4 2" xfId="7123" xr:uid="{26E4634E-ED7C-42E7-8178-7B559586AEC4}"/>
    <cellStyle name="60 % - Accent4 2 2" xfId="7124" xr:uid="{04BDE507-2DF0-448B-B4CA-316364AF65A7}"/>
    <cellStyle name="60 % - Accent4 2 2 2" xfId="7125" xr:uid="{2CFDA77E-FB59-4CD1-92E4-00316E17A7B1}"/>
    <cellStyle name="60 % - Accent4 2 2 2 2" xfId="7126" xr:uid="{CD2291A6-59BE-468D-A92E-168E40EAC44F}"/>
    <cellStyle name="60 % - Accent4 2 2 2_Nucléaire" xfId="11797" xr:uid="{49C9D0B6-975B-421F-8E94-0985EDBC2F1C}"/>
    <cellStyle name="60 % - Accent4 2 2_Nucléaire" xfId="11796" xr:uid="{A894A91F-2BB8-45B7-8FAC-3A1B030E4C32}"/>
    <cellStyle name="60 % - Accent4 2 3" xfId="7127" xr:uid="{411B59E3-45D2-464D-9B31-C7832971C34D}"/>
    <cellStyle name="60 % - Accent4 2_Nucléaire" xfId="11795" xr:uid="{5E364988-CA52-4F19-B3FA-05B5351191AF}"/>
    <cellStyle name="60 % - Accent4 3" xfId="7128" xr:uid="{CB5E3593-2C63-452F-A3DC-7E10DB37BDC3}"/>
    <cellStyle name="60 % - Accent4 3 2" xfId="7129" xr:uid="{AA4497CC-B3ED-44B6-96B7-58B3BC1E72F3}"/>
    <cellStyle name="60 % - Accent4 3_Nucléaire" xfId="11798" xr:uid="{9D286475-9813-4005-869B-468A29FBFD84}"/>
    <cellStyle name="60 % - Accent4 4" xfId="7130" xr:uid="{A471FB7C-0223-4B80-AAED-370D85DDC3D3}"/>
    <cellStyle name="60 % - Accent4 5" xfId="7131" xr:uid="{82E523D4-0576-4097-8BB6-E9EE6CC44FB7}"/>
    <cellStyle name="60 % - Accent5 2" xfId="7132" xr:uid="{32E35419-3D57-4CDD-BF18-35026D736E2C}"/>
    <cellStyle name="60 % - Accent5 3" xfId="7133" xr:uid="{3A0A7243-3F9B-493D-A5A5-1B81A3D685CD}"/>
    <cellStyle name="60 % - Accent5 4" xfId="7134" xr:uid="{2E6F88DB-6722-40C9-A0C3-97A118359EED}"/>
    <cellStyle name="60 % - Accent5 5" xfId="7135" xr:uid="{FECAF545-AA33-40CE-ADA2-1223BFD69B95}"/>
    <cellStyle name="60 % - Accent6 2" xfId="7136" xr:uid="{EE9FE59C-394C-4E3C-B6FA-7B271299647A}"/>
    <cellStyle name="60 % - Accent6 2 2" xfId="7137" xr:uid="{2296FCC7-4D26-429F-BDBC-3BB7B7F48E1F}"/>
    <cellStyle name="60 % - Accent6 2 2 2" xfId="7138" xr:uid="{C9A93872-92AA-4B23-B0BA-54369531368D}"/>
    <cellStyle name="60 % - Accent6 2 2 2 2" xfId="7139" xr:uid="{39AF8CAF-D851-4904-B8A6-D9004C7EF4BF}"/>
    <cellStyle name="60 % - Accent6 2 2 2_Nucléaire" xfId="11801" xr:uid="{CB16239E-6B8B-4C5E-87A2-2D826FDF1908}"/>
    <cellStyle name="60 % - Accent6 2 2_Nucléaire" xfId="11800" xr:uid="{E962A008-91F7-45C8-BB44-6FFF5FF50F98}"/>
    <cellStyle name="60 % - Accent6 2 3" xfId="7140" xr:uid="{9B3C409C-613D-4F60-A3AC-7F0F7B16E875}"/>
    <cellStyle name="60 % - Accent6 2_Nucléaire" xfId="11799" xr:uid="{5F399B61-A3C1-4381-9A74-0B093604F7FE}"/>
    <cellStyle name="60 % - Accent6 3" xfId="7141" xr:uid="{1E73EA7C-740A-4861-9DAE-AA216226C540}"/>
    <cellStyle name="60 % - Accent6 3 2" xfId="7142" xr:uid="{626E817D-831F-4BAF-B3D2-20AC16E1C738}"/>
    <cellStyle name="60 % - Accent6 3_Nucléaire" xfId="11802" xr:uid="{105705FF-0217-4686-9C2C-3710F091B6E1}"/>
    <cellStyle name="60 % - Accent6 4" xfId="7143" xr:uid="{A8615C0C-8177-48A4-A396-F996DFE3A9F7}"/>
    <cellStyle name="60 % - Accent6 5" xfId="7144" xr:uid="{76F13EDC-0965-4266-AA54-C47BC66011E8}"/>
    <cellStyle name="60% - Accent1" xfId="24" builtinId="32" customBuiltin="1"/>
    <cellStyle name="60% - Accent1 2" xfId="828" xr:uid="{00000000-0005-0000-0000-00000D000000}"/>
    <cellStyle name="60% - Accent1 2 2" xfId="7145" xr:uid="{0326AB20-FBCD-4C3D-A192-C51A88D5ADAA}"/>
    <cellStyle name="60% - Accent2" xfId="28" builtinId="36" customBuiltin="1"/>
    <cellStyle name="60% - Accent2 2" xfId="829" xr:uid="{00000000-0005-0000-0000-00000F000000}"/>
    <cellStyle name="60% - Accent2 2 2" xfId="7146" xr:uid="{003D8949-D008-4BBF-8000-9B20B5DDE8E5}"/>
    <cellStyle name="60% - Accent3" xfId="32" builtinId="40" customBuiltin="1"/>
    <cellStyle name="60% - Accent3 2" xfId="830" xr:uid="{00000000-0005-0000-0000-000011000000}"/>
    <cellStyle name="60% - Accent3 2 2" xfId="7147" xr:uid="{FBBADD58-95CF-46D1-874D-2FC4E78E1E57}"/>
    <cellStyle name="60% - Accent4" xfId="36" builtinId="44" customBuiltin="1"/>
    <cellStyle name="60% - Accent4 2" xfId="831" xr:uid="{00000000-0005-0000-0000-000013000000}"/>
    <cellStyle name="60% - Accent4 2 2" xfId="7148" xr:uid="{26A2F327-4CF1-4187-ACE8-213278B8550F}"/>
    <cellStyle name="60% - Accent5" xfId="40" builtinId="48" customBuiltin="1"/>
    <cellStyle name="60% - Accent5 2" xfId="832" xr:uid="{00000000-0005-0000-0000-000015000000}"/>
    <cellStyle name="60% - Accent5 2 2" xfId="7149" xr:uid="{2B39E317-8DEF-4141-878D-EFFD4DC62568}"/>
    <cellStyle name="60% - Accent6" xfId="44" builtinId="52" customBuiltin="1"/>
    <cellStyle name="60% - Accent6 2" xfId="833" xr:uid="{00000000-0005-0000-0000-000017000000}"/>
    <cellStyle name="60% - Accent6 2 2" xfId="7150" xr:uid="{585A0142-5637-46D6-AAA2-7049D2CC1793}"/>
    <cellStyle name="60% - Akzent1" xfId="7151" xr:uid="{F74354DC-95C7-4389-B8E3-D884AEC348D9}"/>
    <cellStyle name="60% - Akzent1 2" xfId="7152" xr:uid="{656DAAD1-1EE4-44E8-BC41-337F9E2C331E}"/>
    <cellStyle name="60% - Akzent1_Nucléaire" xfId="11803" xr:uid="{8C9B03B6-67BB-4A38-A6D4-2C8950A7A25D}"/>
    <cellStyle name="60% - Akzent2" xfId="7153" xr:uid="{D41178BD-6AB3-4930-82FC-DFE0A75524BA}"/>
    <cellStyle name="60% - Akzent2 2" xfId="7154" xr:uid="{066702B8-615F-4F9F-9D45-E11EA329DDA3}"/>
    <cellStyle name="60% - Akzent2_Nucléaire" xfId="11804" xr:uid="{25794D74-AB68-4E05-AE09-94FB8A8C3E64}"/>
    <cellStyle name="60% - Akzent3" xfId="7155" xr:uid="{97D25A5F-B323-4A4D-8F8D-2C91DE1338D0}"/>
    <cellStyle name="60% - Akzent3 2" xfId="7156" xr:uid="{879B65AA-C3E0-440C-908C-0A61758B5774}"/>
    <cellStyle name="60% - Akzent3_Nucléaire" xfId="11805" xr:uid="{36658AE8-DA4B-4B0B-B13E-E1146E0C13A0}"/>
    <cellStyle name="60% - Akzent4" xfId="7157" xr:uid="{CC8192AE-A5E8-450C-B3FF-7250D0D580A7}"/>
    <cellStyle name="60% - Akzent4 2" xfId="7158" xr:uid="{F812D465-7335-491D-A279-D5E9AA46C430}"/>
    <cellStyle name="60% - Akzent4_Nucléaire" xfId="11806" xr:uid="{BCF4C575-B517-44A7-B662-DC30F31FD616}"/>
    <cellStyle name="60% - Akzent5" xfId="7159" xr:uid="{4E874AE2-EC46-4DB7-BE2A-E3FC90822988}"/>
    <cellStyle name="60% - Akzent5 2" xfId="7160" xr:uid="{A7CF1320-4647-458C-B46A-27EE23247421}"/>
    <cellStyle name="60% - Akzent5_Nucléaire" xfId="11807" xr:uid="{76A38731-F90F-41F2-BE53-8583FF02271F}"/>
    <cellStyle name="60% - Akzent6" xfId="7161" xr:uid="{4088DE12-DD3F-481D-8E7C-23A0831CAD44}"/>
    <cellStyle name="60% - Akzent6 2" xfId="7162" xr:uid="{6EE90B2E-F616-41A8-979B-30C392D1315F}"/>
    <cellStyle name="60% - Akzent6_Nucléaire" xfId="11808" xr:uid="{CCF39CC9-E9E1-4FED-B96B-F08BEAA48877}"/>
    <cellStyle name="Accent1" xfId="21" builtinId="29" customBuiltin="1"/>
    <cellStyle name="Accent1 2" xfId="52" xr:uid="{00000000-0005-0000-0000-000019000000}"/>
    <cellStyle name="Accent1 2 2" xfId="7164" xr:uid="{6D6994C2-7A56-4C9A-AC53-FF807A8FBEF6}"/>
    <cellStyle name="Accent1 2 2 2" xfId="7165" xr:uid="{A167FC60-3A0A-47BF-B58D-0FF7DB58489D}"/>
    <cellStyle name="Accent1 2 2 2 2" xfId="7166" xr:uid="{B6367FD0-F525-42FB-9B22-874B6F8754D6}"/>
    <cellStyle name="Accent1 2 2 2_Nucléaire" xfId="11811" xr:uid="{53A06BEE-258B-4164-BBFC-9BE17D552D34}"/>
    <cellStyle name="Accent1 2 2_Nucléaire" xfId="11810" xr:uid="{F5D043A6-7F1D-4B32-ACB9-79E4F661ABF9}"/>
    <cellStyle name="Accent1 2 3" xfId="7167" xr:uid="{85A1425E-223D-487E-8171-7CDA85950B55}"/>
    <cellStyle name="Accent1 2 4" xfId="7168" xr:uid="{3BC5D9DF-063C-4616-B80A-72CCC3116BD2}"/>
    <cellStyle name="Accent1 2 5" xfId="7163" xr:uid="{97F1F7F0-6293-4A95-B5C7-72D88DF6269E}"/>
    <cellStyle name="Accent1 2_Nucléaire" xfId="11809" xr:uid="{109DC296-2F63-4C44-9A7F-ACA39BA67B30}"/>
    <cellStyle name="Accent1 3" xfId="7169" xr:uid="{9381A698-55CC-4261-94C2-BE7D70008252}"/>
    <cellStyle name="Accent1 3 2" xfId="7170" xr:uid="{9DFC63EC-FE23-45A5-A1A4-223A54AD84A3}"/>
    <cellStyle name="Accent1 3_Nucléaire" xfId="11812" xr:uid="{4F3C3643-4C17-4D1A-BA31-D44A6964DCE9}"/>
    <cellStyle name="Accent1 4" xfId="7171" xr:uid="{26596D5F-3A43-439B-9AAA-DCBFFAE58E1C}"/>
    <cellStyle name="Accent1 5" xfId="7172" xr:uid="{B74BC780-9228-4CFD-B6BE-BC19CDF7CE12}"/>
    <cellStyle name="Accent2" xfId="25" builtinId="33" customBuiltin="1"/>
    <cellStyle name="Accent2 2" xfId="7173" xr:uid="{9D7CCD8E-706A-4EC2-8050-4C486CEFCC8A}"/>
    <cellStyle name="Accent2 3" xfId="7174" xr:uid="{84A265A7-6AD9-46E5-B505-98841867DA6D}"/>
    <cellStyle name="Accent2 4" xfId="7175" xr:uid="{A45090D3-73B4-4451-BC8A-00371C1C1D71}"/>
    <cellStyle name="Accent2 5" xfId="7176" xr:uid="{137FF8BA-93C8-437E-AEDC-D80993313404}"/>
    <cellStyle name="Accent3" xfId="29" builtinId="37" customBuiltin="1"/>
    <cellStyle name="Accent3 2" xfId="7177" xr:uid="{B9E83053-ECC0-44A2-BCF6-A96A77A431AD}"/>
    <cellStyle name="Accent3 3" xfId="7178" xr:uid="{09BF6ECF-50FC-41DF-ADA7-E6F2ACFBA09F}"/>
    <cellStyle name="Accent3 4" xfId="7179" xr:uid="{30374EE1-A8C8-4C1F-BD0A-4F4D6D214D81}"/>
    <cellStyle name="Accent3 5" xfId="7180" xr:uid="{1A291D7F-07CC-4A8D-9FD0-82D76366D141}"/>
    <cellStyle name="Accent4" xfId="33" builtinId="41" customBuiltin="1"/>
    <cellStyle name="Accent4 2" xfId="7181" xr:uid="{49F97FD4-79F5-493D-AD67-10AA4F8F1583}"/>
    <cellStyle name="Accent4 2 2" xfId="7182" xr:uid="{6773E50B-800B-4C60-9B5A-D4EE2C890CFB}"/>
    <cellStyle name="Accent4 2 2 2" xfId="7183" xr:uid="{38B3458C-528E-4DE8-94D7-65E6571E3223}"/>
    <cellStyle name="Accent4 2 2 2 2" xfId="7184" xr:uid="{C8EC46A3-6A09-42FE-82AC-A7AB6521EE63}"/>
    <cellStyle name="Accent4 2 2 2_Nucléaire" xfId="11815" xr:uid="{14BA347F-56BE-4B76-8B63-9D826AE546ED}"/>
    <cellStyle name="Accent4 2 2_Nucléaire" xfId="11814" xr:uid="{185A9E19-4122-4075-9197-9AB21879F5C7}"/>
    <cellStyle name="Accent4 2 3" xfId="7185" xr:uid="{809B061F-0C2C-4B0C-A501-7C03E5E57ED5}"/>
    <cellStyle name="Accent4 2_Nucléaire" xfId="11813" xr:uid="{A9FA5056-76FE-4435-AFE8-CC98C4AF7C45}"/>
    <cellStyle name="Accent4 3" xfId="7186" xr:uid="{1284C5CC-7121-4F69-9865-B0C7348DB388}"/>
    <cellStyle name="Accent4 3 2" xfId="7187" xr:uid="{67677A00-1D95-4777-AC5D-444FC8F7EEAE}"/>
    <cellStyle name="Accent4 3_Nucléaire" xfId="11816" xr:uid="{121B846C-3469-4A4E-B4FC-2C567DC47035}"/>
    <cellStyle name="Accent4 4" xfId="7188" xr:uid="{536970D4-0705-4749-A47A-F7948910F67B}"/>
    <cellStyle name="Accent4 5" xfId="7189" xr:uid="{E7C9AA64-5967-417A-93B8-992A3E21C8D9}"/>
    <cellStyle name="Accent5" xfId="37" builtinId="45" customBuiltin="1"/>
    <cellStyle name="Accent5 2" xfId="7190" xr:uid="{1D0CF164-E1FF-4DC0-82E7-DCFF9A3BA3FA}"/>
    <cellStyle name="Accent5 3" xfId="7191" xr:uid="{038609A7-4C1B-4CF5-A0C4-99584F4E1D83}"/>
    <cellStyle name="Accent5 4" xfId="7192" xr:uid="{9F414485-6088-4648-9CEB-A6D9E34B4CBC}"/>
    <cellStyle name="Accent6" xfId="41" builtinId="49" customBuiltin="1"/>
    <cellStyle name="Accent6 2" xfId="7193" xr:uid="{5AFF6243-57C2-4458-9B70-00A5FE939EBE}"/>
    <cellStyle name="Accent6 3" xfId="7194" xr:uid="{492A952D-C3DE-45C3-BC2C-10BA57587B7E}"/>
    <cellStyle name="Accent6 4" xfId="7195" xr:uid="{035BC8F4-E4AC-446E-9812-8E430C6CE5C7}"/>
    <cellStyle name="Accent6 5" xfId="7196" xr:uid="{19D1F099-0BD4-4C0C-B249-F5D17AD8B81A}"/>
    <cellStyle name="Akzent1" xfId="1530" xr:uid="{7847E8C3-DF44-4134-8C16-DDD72E0AC79C}"/>
    <cellStyle name="Akzent1 2" xfId="866" xr:uid="{92A4DB69-ECB1-40F0-B78E-44B398F436F2}"/>
    <cellStyle name="Akzent1 2 2" xfId="7199" xr:uid="{27E9D90A-162B-478E-AD73-7969766A1661}"/>
    <cellStyle name="Akzent1 2 3" xfId="7198" xr:uid="{EC691B2F-CD0D-43DF-A954-5282A01ADB2A}"/>
    <cellStyle name="Akzent1 2_Nucléaire" xfId="11818" xr:uid="{4558C60E-6F98-49BA-9A1E-8598445A8862}"/>
    <cellStyle name="Akzent1 3" xfId="7200" xr:uid="{36F33F5C-E0CF-46E6-A2EE-E32B41489F91}"/>
    <cellStyle name="Akzent1 4" xfId="7201" xr:uid="{18AABCD9-5281-42CE-86BA-1DB36AA8D27E}"/>
    <cellStyle name="Akzent1 5" xfId="7202" xr:uid="{1267B40D-567D-4D40-8B72-A753F82EAB2B}"/>
    <cellStyle name="Akzent1 6" xfId="7203" xr:uid="{D90778DB-C09A-473E-9850-74F9A1A98333}"/>
    <cellStyle name="Akzent1 6 2" xfId="7204" xr:uid="{59617301-3B63-4F9D-85D9-C8BFB2E8AC4E}"/>
    <cellStyle name="Akzent1 6_Nucléaire" xfId="11819" xr:uid="{EC4CCFBF-4CC0-450A-B079-089DA13F4DA4}"/>
    <cellStyle name="Akzent1 7" xfId="7205" xr:uid="{FDBEFF02-C25E-43ED-B709-93C3E7F93F63}"/>
    <cellStyle name="Akzent1 8" xfId="7206" xr:uid="{965E65A5-14F4-47D7-B1E5-AB9B4787E4CA}"/>
    <cellStyle name="Akzent1 9" xfId="7197" xr:uid="{81B631BC-BB08-41FA-8CDC-920B0FDC973E}"/>
    <cellStyle name="Akzent1_Nucléaire" xfId="11817" xr:uid="{7DD6C9B9-1D48-4F75-8C79-C1FC43E878DF}"/>
    <cellStyle name="Akzent2" xfId="1531" xr:uid="{BFB3E115-368D-47C4-9542-05F4B0BEFA43}"/>
    <cellStyle name="Akzent2 2" xfId="870" xr:uid="{DF2B6B64-3E3A-4E20-B1D9-BA764EBB553D}"/>
    <cellStyle name="Akzent2 2 2" xfId="7209" xr:uid="{7175C496-3D65-4A9C-82EF-10FCBE9AE0D8}"/>
    <cellStyle name="Akzent2 2 3" xfId="7208" xr:uid="{7ADD63C3-82A5-4478-800E-0D0E43682474}"/>
    <cellStyle name="Akzent2 2_Nucléaire" xfId="11821" xr:uid="{7DC6D7EA-AB3D-4771-937C-DFAFD96390D1}"/>
    <cellStyle name="Akzent2 3" xfId="7210" xr:uid="{1B081C7B-A454-4DA5-B011-863A70E89B0D}"/>
    <cellStyle name="Akzent2 4" xfId="7211" xr:uid="{4CF57B86-848E-43F0-95A6-4B5B1BB38DF6}"/>
    <cellStyle name="Akzent2 5" xfId="7212" xr:uid="{B0781801-8366-42F1-871B-054F9836CD8B}"/>
    <cellStyle name="Akzent2 6" xfId="7213" xr:uid="{8EC13373-EE5A-479D-9120-EA881DC5C7F8}"/>
    <cellStyle name="Akzent2 6 2" xfId="7214" xr:uid="{77677BC5-781D-4AA9-BCE9-7A3178541487}"/>
    <cellStyle name="Akzent2 6_Nucléaire" xfId="11822" xr:uid="{F2C14DB3-2BDC-4D90-897A-E5D4E2C7C642}"/>
    <cellStyle name="Akzent2 7" xfId="7215" xr:uid="{7B78325B-912B-455D-B2C8-2FA2AC7D8306}"/>
    <cellStyle name="Akzent2 8" xfId="7216" xr:uid="{F94A9910-9F84-4978-88DC-4F3CE8B96F27}"/>
    <cellStyle name="Akzent2 9" xfId="7207" xr:uid="{17C70031-787D-471B-AC80-20AC76D0A1F4}"/>
    <cellStyle name="Akzent2_Nucléaire" xfId="11820" xr:uid="{9AFDAAF0-55FB-4DF5-B916-C0A305324403}"/>
    <cellStyle name="Akzent3" xfId="1532" xr:uid="{990C5B61-081D-45EF-A588-310B627EAE60}"/>
    <cellStyle name="Akzent3 2" xfId="874" xr:uid="{BA5D4B65-5ACB-4FE0-B7A2-C9BDC214A211}"/>
    <cellStyle name="Akzent3 2 2" xfId="7219" xr:uid="{F1AE1F23-9B7C-40A5-8C09-78F64A19447A}"/>
    <cellStyle name="Akzent3 2 3" xfId="7218" xr:uid="{7B835AEC-CFFA-4148-BD77-60348A02A60F}"/>
    <cellStyle name="Akzent3 2_Nucléaire" xfId="11824" xr:uid="{ADEFE2A2-631B-48C2-9396-6BF9CA7D8AE6}"/>
    <cellStyle name="Akzent3 3" xfId="7220" xr:uid="{090B1E2C-78CF-4088-A4B8-387B36A76B98}"/>
    <cellStyle name="Akzent3 4" xfId="7221" xr:uid="{FCEA63FF-5457-4018-8476-2C37A27E9728}"/>
    <cellStyle name="Akzent3 5" xfId="7222" xr:uid="{11A0F178-8695-495A-9595-7050BD9DBF63}"/>
    <cellStyle name="Akzent3 6" xfId="7223" xr:uid="{6E39DCF3-896B-46A4-938F-78CF0817DC6E}"/>
    <cellStyle name="Akzent3 6 2" xfId="7224" xr:uid="{4546EC40-040A-4534-B86E-9FF84364E08F}"/>
    <cellStyle name="Akzent3 6_Nucléaire" xfId="11825" xr:uid="{3378032B-ABD9-4C0D-80CC-71FA1F29699F}"/>
    <cellStyle name="Akzent3 7" xfId="7225" xr:uid="{25B947DA-E37B-418D-9E64-4FB8A2E0D015}"/>
    <cellStyle name="Akzent3 8" xfId="7226" xr:uid="{56FBD0DE-B324-4C31-939E-794FD6353CF8}"/>
    <cellStyle name="Akzent3 9" xfId="7217" xr:uid="{6EA87817-9487-4CE2-95E3-60E1977E4DE0}"/>
    <cellStyle name="Akzent3_Nucléaire" xfId="11823" xr:uid="{DE20B3D5-ECA0-4A54-A27F-649696D02D87}"/>
    <cellStyle name="Akzent4" xfId="1533" xr:uid="{4061531A-4726-4197-8B1B-9339F4F3F06F}"/>
    <cellStyle name="Akzent4 2" xfId="878" xr:uid="{DDFCE590-E7FA-4344-BF0B-FC134D52A5AB}"/>
    <cellStyle name="Akzent4 2 2" xfId="7229" xr:uid="{04D4B8E0-19FE-40C6-9589-C365F8DD0438}"/>
    <cellStyle name="Akzent4 2 3" xfId="7228" xr:uid="{76597306-3899-44D1-BEA4-0A9728405870}"/>
    <cellStyle name="Akzent4 2_Nucléaire" xfId="11827" xr:uid="{F88AA949-ACEF-44A2-B68B-0F47EB6A727F}"/>
    <cellStyle name="Akzent4 3" xfId="7230" xr:uid="{260E2FEB-C99B-479F-9C11-4A7F0A89F7E6}"/>
    <cellStyle name="Akzent4 4" xfId="7231" xr:uid="{47B89D5D-5A8B-4112-BDC0-6C6A61568941}"/>
    <cellStyle name="Akzent4 5" xfId="7232" xr:uid="{0A66A9F5-5E5B-4F47-86D3-0ADA63D4AA5F}"/>
    <cellStyle name="Akzent4 6" xfId="7233" xr:uid="{FEE9C81E-A773-4FEE-B674-81954C66C988}"/>
    <cellStyle name="Akzent4 6 2" xfId="7234" xr:uid="{6EC6E4F4-9F66-4AAC-92E5-E4B3B0AD9713}"/>
    <cellStyle name="Akzent4 6_Nucléaire" xfId="11828" xr:uid="{B67BBAD8-CA81-4B22-8314-F54389421978}"/>
    <cellStyle name="Akzent4 7" xfId="7235" xr:uid="{64AA8820-9E21-4C07-82C5-1D1B5C263474}"/>
    <cellStyle name="Akzent4 8" xfId="7236" xr:uid="{6CFC1242-456B-4520-A29C-F6BE142945D6}"/>
    <cellStyle name="Akzent4 9" xfId="7227" xr:uid="{ABEAF0DD-214A-4613-9EE0-31929D7B6835}"/>
    <cellStyle name="Akzent4_Nucléaire" xfId="11826" xr:uid="{08DBC62A-84B8-458F-A0BE-DD22D35314FB}"/>
    <cellStyle name="Akzent5" xfId="1534" xr:uid="{8B800FF1-3FCD-4C16-8872-EA675C959E72}"/>
    <cellStyle name="Akzent5 2" xfId="882" xr:uid="{FE6FFE6A-3F0E-4B85-B1B5-84B9B265D6F7}"/>
    <cellStyle name="Akzent5 2 2" xfId="7239" xr:uid="{A859B9F8-0A34-45C4-A35F-5B9BA5D4D2D4}"/>
    <cellStyle name="Akzent5 2 3" xfId="7238" xr:uid="{78B40C7D-FEF5-4601-9E29-18D540C07EB9}"/>
    <cellStyle name="Akzent5 2_Nucléaire" xfId="11830" xr:uid="{31FBFC2A-BACE-4789-BCB4-52F57B7C0130}"/>
    <cellStyle name="Akzent5 3" xfId="7240" xr:uid="{C5A9032D-97CC-45B9-94B2-D693640193CC}"/>
    <cellStyle name="Akzent5 4" xfId="7241" xr:uid="{8FF93DE9-39BB-4355-9615-1532E497AF87}"/>
    <cellStyle name="Akzent5 5" xfId="7242" xr:uid="{B767F85E-DB43-463B-B7A4-A9D5E88C32A6}"/>
    <cellStyle name="Akzent5 6" xfId="7243" xr:uid="{99CCF9F8-99BB-43DB-B2AC-D9BBF4B124A9}"/>
    <cellStyle name="Akzent5 6 2" xfId="7244" xr:uid="{03C6EF32-BDB8-439F-8E6F-431D5D2DD232}"/>
    <cellStyle name="Akzent5 6_Nucléaire" xfId="11831" xr:uid="{B023BEF7-5DA1-4FC8-A0D7-E9530F5CC663}"/>
    <cellStyle name="Akzent5 7" xfId="7245" xr:uid="{1DAD7BBF-AE54-44BE-AA64-679F9D98ECBE}"/>
    <cellStyle name="Akzent5 8" xfId="7246" xr:uid="{6250970A-BF81-4C33-8E0D-71C74072570D}"/>
    <cellStyle name="Akzent5 9" xfId="7237" xr:uid="{95DD483F-44F0-414C-8F98-F6E36AB6068D}"/>
    <cellStyle name="Akzent5_Nucléaire" xfId="11829" xr:uid="{E12E659D-5F7A-4C43-A66E-01AA1BCAF138}"/>
    <cellStyle name="Akzent6" xfId="1535" xr:uid="{0420C311-C0C2-4185-AB70-F58D345CE4CB}"/>
    <cellStyle name="Akzent6 2" xfId="886" xr:uid="{F7C2F346-EE58-4A54-AED4-CCA6031F8565}"/>
    <cellStyle name="Akzent6 2 2" xfId="7249" xr:uid="{CF3E8BBA-5E19-4E24-98BC-D82859281402}"/>
    <cellStyle name="Akzent6 2 3" xfId="7248" xr:uid="{BAE82A28-8667-4527-A7CB-12AFDC4DE615}"/>
    <cellStyle name="Akzent6 2_Nucléaire" xfId="11833" xr:uid="{A23548FA-CD25-4F7B-980D-8920BEDC15FB}"/>
    <cellStyle name="Akzent6 3" xfId="7250" xr:uid="{EA45AF0F-445F-44C5-BF61-B0AC7D779D91}"/>
    <cellStyle name="Akzent6 4" xfId="7251" xr:uid="{62F08856-ECCD-4517-9E92-B931E27F7678}"/>
    <cellStyle name="Akzent6 5" xfId="7252" xr:uid="{5DE1E0F2-6BEC-4323-AF87-DF07CA178287}"/>
    <cellStyle name="Akzent6 6" xfId="7253" xr:uid="{E6F05C05-CF63-45C0-8520-BAE6BB4799D2}"/>
    <cellStyle name="Akzent6 6 2" xfId="7254" xr:uid="{02CE100F-ED72-46BC-9BCB-C63C0B446FB4}"/>
    <cellStyle name="Akzent6 6_Nucléaire" xfId="11834" xr:uid="{328A308D-DB1E-4FE3-BB2E-F150810C3D75}"/>
    <cellStyle name="Akzent6 7" xfId="7255" xr:uid="{32262189-F7FC-4972-9C98-CD0B65F18E34}"/>
    <cellStyle name="Akzent6 8" xfId="7256" xr:uid="{CA045DD8-8F14-4131-A2BE-7EA231136B0E}"/>
    <cellStyle name="Akzent6 9" xfId="7247" xr:uid="{DFEF6AD5-39CD-4488-BD1C-3DAAEE1D8CBE}"/>
    <cellStyle name="Akzent6_Nucléaire" xfId="11832" xr:uid="{74383852-70F6-4033-A8C7-22D41CF7C333}"/>
    <cellStyle name="Ausgabe" xfId="1536" xr:uid="{4C95156C-637B-4ADA-8CA2-C1ED425F1015}"/>
    <cellStyle name="Ausgabe 2" xfId="858" xr:uid="{FD67D639-A12C-4128-9B7D-0A91484BADDF}"/>
    <cellStyle name="Ausgabe 2 2" xfId="7258" xr:uid="{B4505C72-4961-4186-BD4A-4EFFD058B7D0}"/>
    <cellStyle name="Ausgabe 2 3" xfId="7257" xr:uid="{90E029D3-24EF-43F9-9F21-D6DCFB041B4E}"/>
    <cellStyle name="Ausgabe 2_Nucléaire" xfId="11836" xr:uid="{8C3F5E31-3B7C-4A3A-A486-A9EC33AA9213}"/>
    <cellStyle name="Ausgabe 3" xfId="7259" xr:uid="{29623471-3BDC-4C4E-AAA1-9237422F1DF8}"/>
    <cellStyle name="Ausgabe 4" xfId="7260" xr:uid="{24AAD052-EB8F-41FF-8846-4E06A3912E8A}"/>
    <cellStyle name="Ausgabe 5" xfId="7261" xr:uid="{266831C7-A13B-4353-9BE9-1D237C30C60E}"/>
    <cellStyle name="Ausgabe 6" xfId="7262" xr:uid="{8C7B3134-E1DF-4BF2-911E-9545B2C79A6F}"/>
    <cellStyle name="Ausgabe 6 2" xfId="7263" xr:uid="{660A5592-A444-49A3-80D0-30451F47DD50}"/>
    <cellStyle name="Ausgabe 6_Nucléaire" xfId="11837" xr:uid="{572947D3-F417-460F-98E9-A7B224F25AAA}"/>
    <cellStyle name="Ausgabe 7" xfId="7264" xr:uid="{C9D5F7BE-9877-43AC-9E5D-12B521091881}"/>
    <cellStyle name="Ausgabe 8" xfId="7265" xr:uid="{D48F7FAC-1543-4DB8-AD0F-8A88B7D7501A}"/>
    <cellStyle name="Ausgabe_Nucléaire" xfId="11835" xr:uid="{2FDC6348-E499-4B54-BD33-1B5EEA5A50DD}"/>
    <cellStyle name="Avertissement 2" xfId="7266" xr:uid="{20D22C76-71FF-48AD-A211-B75C06E55ED3}"/>
    <cellStyle name="Avertissement 3" xfId="7267" xr:uid="{A23D0C9B-8862-49A0-9616-21AD6722EF26}"/>
    <cellStyle name="Avertissement 4" xfId="7268" xr:uid="{FF5C3794-548D-4DDC-8629-C9B623BFD984}"/>
    <cellStyle name="Bad" xfId="10" builtinId="27" customBuiltin="1"/>
    <cellStyle name="Bad 2" xfId="9918" xr:uid="{216E647A-CF02-4EE7-A58E-EE8BC9C112D4}"/>
    <cellStyle name="Berechnung" xfId="1537" xr:uid="{7D7D3D49-1ACD-451B-8D9C-DEE0E3B37AC8}"/>
    <cellStyle name="Berechnung 2" xfId="859" xr:uid="{963C597D-63A9-4880-8335-7F15BD0E7563}"/>
    <cellStyle name="Berechnung 2 2" xfId="7270" xr:uid="{A85682E0-D026-45D0-BB64-4DDEA5289619}"/>
    <cellStyle name="Berechnung 2 3" xfId="7269" xr:uid="{8ABBEB94-7A10-468B-953F-7077D3AC5D93}"/>
    <cellStyle name="Berechnung 2_Nucléaire" xfId="11839" xr:uid="{96909566-B5AF-406E-A4BE-E7A884689C2E}"/>
    <cellStyle name="Berechnung 3" xfId="7271" xr:uid="{90BA0ABC-970E-468A-824C-B7DA34273054}"/>
    <cellStyle name="Berechnung 4" xfId="7272" xr:uid="{0D318AD3-FB56-414B-A245-EB8858B2F635}"/>
    <cellStyle name="Berechnung 5" xfId="7273" xr:uid="{C983F983-0FFB-4ADB-824D-56B373D7EC2F}"/>
    <cellStyle name="Berechnung 6" xfId="7274" xr:uid="{CD0DBC48-E60F-430E-B3F3-0869F51803B7}"/>
    <cellStyle name="Berechnung 6 2" xfId="7275" xr:uid="{93E26078-61B8-4ECE-B975-971AF7C5126A}"/>
    <cellStyle name="Berechnung 6_Nucléaire" xfId="11840" xr:uid="{62E633F2-CFC3-4931-B20F-EC2419C3A1BC}"/>
    <cellStyle name="Berechnung 7" xfId="7276" xr:uid="{5E484A0B-E7E3-40BA-80F8-15AAED6F6849}"/>
    <cellStyle name="Berechnung 8" xfId="7277" xr:uid="{501CC4F5-2986-44E9-A017-32ECC98BBACB}"/>
    <cellStyle name="Berechnung_Nucléaire" xfId="11838" xr:uid="{088A6A97-CB31-4CD8-980C-D745F130F2A7}"/>
    <cellStyle name="Calcul 2" xfId="7278" xr:uid="{CB188E2C-51E0-4646-83FB-4B5DDA26D4B1}"/>
    <cellStyle name="Calcul 2 2" xfId="7279" xr:uid="{E5ADCC9D-BB29-4C08-AABF-0E695FD06F38}"/>
    <cellStyle name="Calcul 2 2 2" xfId="7280" xr:uid="{0A0AE591-D8D3-478F-96A7-92A99A58DD1C}"/>
    <cellStyle name="Calcul 2 2 2 2" xfId="7281" xr:uid="{65907BAC-FD99-4413-A9C8-7ECE51086A05}"/>
    <cellStyle name="Calcul 2 2 2_Nucléaire" xfId="11843" xr:uid="{74F2FE6E-C7AD-465B-940E-95583EB99623}"/>
    <cellStyle name="Calcul 2 2_Nucléaire" xfId="11842" xr:uid="{867C06A8-D82F-4A4F-8CDA-287A314D8657}"/>
    <cellStyle name="Calcul 2 3" xfId="7282" xr:uid="{E1125BE1-0C61-4A50-95BA-0F900B1A331D}"/>
    <cellStyle name="Calcul 2_Nucléaire" xfId="11841" xr:uid="{C3D6F662-A960-4210-9AD5-505447840782}"/>
    <cellStyle name="Calcul 3" xfId="7283" xr:uid="{66E09AFC-901E-40FE-91A9-FA715D08D4A3}"/>
    <cellStyle name="Calcul 3 2" xfId="7284" xr:uid="{FFA4B80C-32F0-4E00-8573-F9C8AEA2F5D0}"/>
    <cellStyle name="Calcul 3_Nucléaire" xfId="11844" xr:uid="{88842AE8-ED08-46B5-B8F2-A770FA100618}"/>
    <cellStyle name="Calcul 4" xfId="7285" xr:uid="{A2BADD36-582B-43DA-BF2A-1824012AF627}"/>
    <cellStyle name="Calcul 5" xfId="7286" xr:uid="{A6AB577E-4048-4807-81EC-7705BDD70A9E}"/>
    <cellStyle name="Calculation" xfId="14" builtinId="22" customBuiltin="1"/>
    <cellStyle name="Calculation 2" xfId="7287" xr:uid="{E41749CD-6B4A-4C63-B181-23600E7FAE4D}"/>
    <cellStyle name="Cellule liée 2" xfId="7288" xr:uid="{3FBA3D2A-E342-44D3-96D4-B4A149CA9838}"/>
    <cellStyle name="Cellule liée 3" xfId="7289" xr:uid="{B0F69EC5-CD20-41DD-9CD2-506B84074556}"/>
    <cellStyle name="Cellule liée 4" xfId="7290" xr:uid="{73800381-17C1-4748-9762-ECBA54332ACC}"/>
    <cellStyle name="Cellule liée 5" xfId="7291" xr:uid="{C393DCAA-D5EF-4E3E-81FB-9A6A9C8CDD33}"/>
    <cellStyle name="ČEPS" xfId="890" xr:uid="{2F3CC41E-B53A-4446-AFE6-2B68F4155924}"/>
    <cellStyle name="Check Cell" xfId="16" builtinId="23" customBuiltin="1"/>
    <cellStyle name="Check Cell 2" xfId="7292" xr:uid="{D3FD1651-BFEE-444F-8414-70C0963F5F41}"/>
    <cellStyle name="Comma" xfId="2" builtinId="3"/>
    <cellStyle name="Comma 10" xfId="1254" xr:uid="{F5BA382E-402A-4844-9B67-477DCC1BC1FC}"/>
    <cellStyle name="Comma 10 2" xfId="1569" xr:uid="{05B9E11F-58B4-4994-AAAF-7BE777E27228}"/>
    <cellStyle name="Comma 10 2 2" xfId="1806" xr:uid="{857B1039-2228-4775-A31F-03E583C937B8}"/>
    <cellStyle name="Comma 10 2 2 2" xfId="13232" xr:uid="{2A8D0BA7-D8F5-4DF8-991C-2D560E3BD217}"/>
    <cellStyle name="Comma 10 2 2 2 2" xfId="13902" xr:uid="{C1AD3CBC-285E-4E73-9393-5C36628B20E9}"/>
    <cellStyle name="Comma 10 2 2 2 2 2" xfId="15244" xr:uid="{7C0AF498-824D-44FA-B0D7-D6DE5489A499}"/>
    <cellStyle name="Comma 10 2 2 2 2 2 2" xfId="17872" xr:uid="{02CC1EBB-A42B-45C5-92D9-08F7202D7131}"/>
    <cellStyle name="Comma 10 2 2 2 2 2 2 2" xfId="23181" xr:uid="{B8595301-FF7A-4324-91E3-A46675764F79}"/>
    <cellStyle name="Comma 10 2 2 2 2 2 2 2 2" xfId="34189" xr:uid="{E30D2037-4239-47DF-91E0-14A9E40AD67D}"/>
    <cellStyle name="Comma 10 2 2 2 2 2 2 3" xfId="28880" xr:uid="{3BC15488-460F-4AF0-B2C1-2F9493E8AF8F}"/>
    <cellStyle name="Comma 10 2 2 2 2 2 3" xfId="20553" xr:uid="{C577D62C-9733-4D38-BEA1-1A6FD8F16191}"/>
    <cellStyle name="Comma 10 2 2 2 2 2 3 2" xfId="31561" xr:uid="{0F7E6268-F3D0-4D9B-AC5D-ED3695DB32A0}"/>
    <cellStyle name="Comma 10 2 2 2 2 2 4" xfId="26252" xr:uid="{A55E0FE0-4BF3-42F7-858C-508E5112209F}"/>
    <cellStyle name="Comma 10 2 2 2 2 3" xfId="16530" xr:uid="{BC4069C3-0FDD-44BD-B1FB-6ABECAEFF18B}"/>
    <cellStyle name="Comma 10 2 2 2 2 3 2" xfId="21839" xr:uid="{111BE628-E49F-47C8-9DDE-3CD4B330D174}"/>
    <cellStyle name="Comma 10 2 2 2 2 3 2 2" xfId="32847" xr:uid="{27D70346-7111-49E2-B7E5-B6F8F2F6FDA5}"/>
    <cellStyle name="Comma 10 2 2 2 2 3 3" xfId="27538" xr:uid="{6E38DF20-5685-4878-BF12-F3BC63B137CF}"/>
    <cellStyle name="Comma 10 2 2 2 2 4" xfId="19211" xr:uid="{4D404B12-04A9-402D-9CEE-929BDF99EAC5}"/>
    <cellStyle name="Comma 10 2 2 2 2 4 2" xfId="30219" xr:uid="{578218B6-773D-417F-9427-DEDB05B81839}"/>
    <cellStyle name="Comma 10 2 2 2 2 5" xfId="24910" xr:uid="{CBAD250F-9865-4B57-A3CB-36524782B146}"/>
    <cellStyle name="Comma 10 2 2 2 3" xfId="14574" xr:uid="{F62140FB-D750-444A-BC3A-CB65EA0FFE98}"/>
    <cellStyle name="Comma 10 2 2 2 3 2" xfId="17202" xr:uid="{6CED9E09-4FC7-4B9F-8F37-3401F0996303}"/>
    <cellStyle name="Comma 10 2 2 2 3 2 2" xfId="22511" xr:uid="{5FCE1C64-8DC1-4C7E-9384-C42FCFE12DB2}"/>
    <cellStyle name="Comma 10 2 2 2 3 2 2 2" xfId="33519" xr:uid="{B1DB2C89-D32E-472C-9DDA-4186008D24B8}"/>
    <cellStyle name="Comma 10 2 2 2 3 2 3" xfId="28210" xr:uid="{6285EC10-FD3A-4A73-BD22-64F84F42DCFD}"/>
    <cellStyle name="Comma 10 2 2 2 3 3" xfId="19883" xr:uid="{E429317E-0034-4422-B42D-D4178AD095E2}"/>
    <cellStyle name="Comma 10 2 2 2 3 3 2" xfId="30891" xr:uid="{73766B54-628C-4C7F-B3F6-CE2816617000}"/>
    <cellStyle name="Comma 10 2 2 2 3 4" xfId="25582" xr:uid="{BAF4D0FC-05FB-48FA-A327-FAA02E2A144B}"/>
    <cellStyle name="Comma 10 2 2 2 4" xfId="15860" xr:uid="{88556EED-8E30-464F-9972-E8B8C6E564EE}"/>
    <cellStyle name="Comma 10 2 2 2 4 2" xfId="21169" xr:uid="{3620B67C-9A59-464F-A331-C03BA0FAF0AF}"/>
    <cellStyle name="Comma 10 2 2 2 4 2 2" xfId="32177" xr:uid="{BB9ED554-E390-44E2-AADF-C057A269A992}"/>
    <cellStyle name="Comma 10 2 2 2 4 3" xfId="26868" xr:uid="{C4197A96-3CA4-4866-8652-5F5125E42612}"/>
    <cellStyle name="Comma 10 2 2 2 5" xfId="18541" xr:uid="{E161311B-E3BB-46A1-8298-56B5CC7B1491}"/>
    <cellStyle name="Comma 10 2 2 2 5 2" xfId="29549" xr:uid="{4D01CCE9-A9CA-4E6D-B12E-7337BA518D26}"/>
    <cellStyle name="Comma 10 2 2 2 6" xfId="24240" xr:uid="{043EC7BD-40AD-4817-899A-C73F6E1BD79C}"/>
    <cellStyle name="Comma 10 2 2 3" xfId="13567" xr:uid="{FD8E8CE9-948B-4600-B9DA-F6AD20F9A469}"/>
    <cellStyle name="Comma 10 2 2 3 2" xfId="14909" xr:uid="{44F594FA-0B93-4915-839F-D7DC4BA94A51}"/>
    <cellStyle name="Comma 10 2 2 3 2 2" xfId="17537" xr:uid="{D2EF2865-8295-4592-890E-875860C75ACF}"/>
    <cellStyle name="Comma 10 2 2 3 2 2 2" xfId="22846" xr:uid="{D3D2E5AE-CC22-4D02-B630-F06616B4D4C5}"/>
    <cellStyle name="Comma 10 2 2 3 2 2 2 2" xfId="33854" xr:uid="{D1B4F2E1-4DE1-4F80-847D-941FDA903642}"/>
    <cellStyle name="Comma 10 2 2 3 2 2 3" xfId="28545" xr:uid="{DCFD35EA-8032-45C4-9915-B4A4417DBFDE}"/>
    <cellStyle name="Comma 10 2 2 3 2 3" xfId="20218" xr:uid="{7FEB0C12-5D5D-4B1C-908B-8D8D80B8CFF9}"/>
    <cellStyle name="Comma 10 2 2 3 2 3 2" xfId="31226" xr:uid="{38119E72-EF8B-42DA-9E4A-9E263C23CE55}"/>
    <cellStyle name="Comma 10 2 2 3 2 4" xfId="25917" xr:uid="{BA3D9454-5056-494F-B9FE-E3EB55626057}"/>
    <cellStyle name="Comma 10 2 2 3 3" xfId="16195" xr:uid="{821C321A-EEB6-493F-ABFE-5A5AA49FE6AF}"/>
    <cellStyle name="Comma 10 2 2 3 3 2" xfId="21504" xr:uid="{5368BF32-F475-4E38-9D05-6BFD0814509B}"/>
    <cellStyle name="Comma 10 2 2 3 3 2 2" xfId="32512" xr:uid="{7E43F29F-11F7-41E8-9667-8B438B0DB308}"/>
    <cellStyle name="Comma 10 2 2 3 3 3" xfId="27203" xr:uid="{957B32E6-ED17-4786-84ED-F367DE2DA20A}"/>
    <cellStyle name="Comma 10 2 2 3 4" xfId="18876" xr:uid="{67EAC54D-187D-4F3D-AED3-418F2D631744}"/>
    <cellStyle name="Comma 10 2 2 3 4 2" xfId="29884" xr:uid="{5F0214B5-79A1-492B-9EA7-16D94EB4C4B2}"/>
    <cellStyle name="Comma 10 2 2 3 5" xfId="24575" xr:uid="{20D30459-1D93-465A-81CD-5DCFF0824E4C}"/>
    <cellStyle name="Comma 10 2 2 4" xfId="14237" xr:uid="{B5F8FD00-FD12-4C0D-A47B-C07051CAD80E}"/>
    <cellStyle name="Comma 10 2 2 4 2" xfId="16865" xr:uid="{1FA00C5E-57BF-4B08-BBDA-2D18FAD56FE4}"/>
    <cellStyle name="Comma 10 2 2 4 2 2" xfId="22174" xr:uid="{C4442582-6D84-4469-B31B-2099D8C9BEC2}"/>
    <cellStyle name="Comma 10 2 2 4 2 2 2" xfId="33182" xr:uid="{BEF7AED7-DB1D-40DE-B649-7BD1D515AD7E}"/>
    <cellStyle name="Comma 10 2 2 4 2 3" xfId="27873" xr:uid="{26B3C900-866A-412C-8206-FFFF3D01E39A}"/>
    <cellStyle name="Comma 10 2 2 4 3" xfId="19546" xr:uid="{98533B91-FEA7-42D6-9BBD-47F4B63D4FB3}"/>
    <cellStyle name="Comma 10 2 2 4 3 2" xfId="30554" xr:uid="{AB2BCEFC-F0FC-416C-BBCC-DF8D9AD26146}"/>
    <cellStyle name="Comma 10 2 2 4 4" xfId="25245" xr:uid="{2A534C7B-602F-4044-9A6D-EFDDA38E44A8}"/>
    <cellStyle name="Comma 10 2 2 5" xfId="15527" xr:uid="{957E3C69-DD2A-4925-B9B0-ED0F79ED2472}"/>
    <cellStyle name="Comma 10 2 2 5 2" xfId="20836" xr:uid="{A32EF220-7D36-4F5F-9C4A-5E9165449908}"/>
    <cellStyle name="Comma 10 2 2 5 2 2" xfId="31844" xr:uid="{18A64EB6-F13C-46D7-BE00-C0FD2D08EC19}"/>
    <cellStyle name="Comma 10 2 2 5 3" xfId="26535" xr:uid="{FEE6089B-71F9-4183-A737-F97ED3D32873}"/>
    <cellStyle name="Comma 10 2 2 6" xfId="18207" xr:uid="{AEBFCF9F-A5E7-4AB4-800A-1E12B7878348}"/>
    <cellStyle name="Comma 10 2 2 6 2" xfId="29215" xr:uid="{58A53997-0DEF-473C-98EA-BC52D724B965}"/>
    <cellStyle name="Comma 10 2 2 7" xfId="23907" xr:uid="{AE951950-06C7-4A0E-95F1-BE40CBC29370}"/>
    <cellStyle name="Comma 10 2 3" xfId="13128" xr:uid="{E88008EB-735E-4761-9E57-BB22402EE406}"/>
    <cellStyle name="Comma 10 2 3 2" xfId="13798" xr:uid="{C841A4C4-23C8-4B4F-94A3-EB1ABEEE6A45}"/>
    <cellStyle name="Comma 10 2 3 2 2" xfId="15140" xr:uid="{ECDBF077-E815-4998-A6B0-2DCDC402B1F0}"/>
    <cellStyle name="Comma 10 2 3 2 2 2" xfId="17768" xr:uid="{5FE64A3B-918F-4106-AB60-D3B44B7498A3}"/>
    <cellStyle name="Comma 10 2 3 2 2 2 2" xfId="23077" xr:uid="{E4616150-E748-444C-8991-6BF09185BAC8}"/>
    <cellStyle name="Comma 10 2 3 2 2 2 2 2" xfId="34085" xr:uid="{2275AF0F-01EC-4537-979B-C341D443AE9A}"/>
    <cellStyle name="Comma 10 2 3 2 2 2 3" xfId="28776" xr:uid="{D41F4FBD-459E-42CF-AF9B-4AAA77BA63CA}"/>
    <cellStyle name="Comma 10 2 3 2 2 3" xfId="20449" xr:uid="{7B5CA350-9EC1-4E4B-A0F2-5DF61BCD92C1}"/>
    <cellStyle name="Comma 10 2 3 2 2 3 2" xfId="31457" xr:uid="{D139BA92-7742-4FFD-8D22-C3CE955009CA}"/>
    <cellStyle name="Comma 10 2 3 2 2 4" xfId="26148" xr:uid="{AD983A3E-1904-47CC-9D81-F33F7AA70E6F}"/>
    <cellStyle name="Comma 10 2 3 2 3" xfId="16426" xr:uid="{02A86316-2D5F-4001-8C31-BC9C8BE7BB7F}"/>
    <cellStyle name="Comma 10 2 3 2 3 2" xfId="21735" xr:uid="{4E6DA020-6ED5-4827-99A0-A82963091EAB}"/>
    <cellStyle name="Comma 10 2 3 2 3 2 2" xfId="32743" xr:uid="{C8724F96-6FFD-49F6-B21B-928ABE664A6E}"/>
    <cellStyle name="Comma 10 2 3 2 3 3" xfId="27434" xr:uid="{70DA45AD-977C-46ED-A654-E8F217DE5A7D}"/>
    <cellStyle name="Comma 10 2 3 2 4" xfId="19107" xr:uid="{986EFCE7-40EF-4D7D-ABBB-26834C74A55F}"/>
    <cellStyle name="Comma 10 2 3 2 4 2" xfId="30115" xr:uid="{4123A725-64F9-4AC8-9EF9-0D664B9D2250}"/>
    <cellStyle name="Comma 10 2 3 2 5" xfId="24806" xr:uid="{C0B77067-4458-4632-9D8D-1B4ECF9B5FE1}"/>
    <cellStyle name="Comma 10 2 3 3" xfId="14470" xr:uid="{1E42A97E-90BF-4720-9526-94977AA3C6BF}"/>
    <cellStyle name="Comma 10 2 3 3 2" xfId="17098" xr:uid="{B09AEF66-AF2B-44B0-83D0-359DFE0CE7DD}"/>
    <cellStyle name="Comma 10 2 3 3 2 2" xfId="22407" xr:uid="{436EFA66-2B3D-4EFB-91BB-FCE01B6FB6DB}"/>
    <cellStyle name="Comma 10 2 3 3 2 2 2" xfId="33415" xr:uid="{07D5C3AA-B003-4EE5-ACC8-801C81863C17}"/>
    <cellStyle name="Comma 10 2 3 3 2 3" xfId="28106" xr:uid="{BE8FF961-A760-4C95-99A1-0AE966967305}"/>
    <cellStyle name="Comma 10 2 3 3 3" xfId="19779" xr:uid="{4B1CFD92-51F9-40E9-AB7C-CFC9B6D0AD62}"/>
    <cellStyle name="Comma 10 2 3 3 3 2" xfId="30787" xr:uid="{03D5B0C3-AE69-4384-A18C-CE546BAF30B6}"/>
    <cellStyle name="Comma 10 2 3 3 4" xfId="25478" xr:uid="{545B1F63-BBBF-4733-BE90-31D7C08EAB0C}"/>
    <cellStyle name="Comma 10 2 3 4" xfId="15756" xr:uid="{B981584F-C7FB-4DA9-8D12-7870348B04FC}"/>
    <cellStyle name="Comma 10 2 3 4 2" xfId="21065" xr:uid="{6437CA6E-663C-4AB5-825D-6B98526DBAE7}"/>
    <cellStyle name="Comma 10 2 3 4 2 2" xfId="32073" xr:uid="{3C9E4A77-08C9-4C04-AA91-573A5E127FC8}"/>
    <cellStyle name="Comma 10 2 3 4 3" xfId="26764" xr:uid="{66846056-4301-4AF7-8262-B5C5B9772851}"/>
    <cellStyle name="Comma 10 2 3 5" xfId="18437" xr:uid="{938645B3-03FD-416C-8548-2CBD9CD19C29}"/>
    <cellStyle name="Comma 10 2 3 5 2" xfId="29445" xr:uid="{33FDCEBC-AA29-4627-B6C6-C54E3CD6120C}"/>
    <cellStyle name="Comma 10 2 3 6" xfId="24136" xr:uid="{D8908CB1-65D4-403E-8D53-BE0689BD9B09}"/>
    <cellStyle name="Comma 10 2 4" xfId="13463" xr:uid="{0B38E80E-26A1-4058-B89E-77CC282A7504}"/>
    <cellStyle name="Comma 10 2 4 2" xfId="14805" xr:uid="{A9AAE44F-5223-4250-BAF5-D3151935BE6C}"/>
    <cellStyle name="Comma 10 2 4 2 2" xfId="17433" xr:uid="{069EE6C3-5417-42BF-AF3C-68CE34D29873}"/>
    <cellStyle name="Comma 10 2 4 2 2 2" xfId="22742" xr:uid="{EAA5EB4B-B4B7-461A-A061-28F5854EC1B2}"/>
    <cellStyle name="Comma 10 2 4 2 2 2 2" xfId="33750" xr:uid="{8BF17CC2-DEA0-4D6B-9267-852393A0217D}"/>
    <cellStyle name="Comma 10 2 4 2 2 3" xfId="28441" xr:uid="{EEC1FABC-A6A1-47FE-B76F-F5A3053C789F}"/>
    <cellStyle name="Comma 10 2 4 2 3" xfId="20114" xr:uid="{82551B13-A927-4EC8-9246-07D9DC5BB3C4}"/>
    <cellStyle name="Comma 10 2 4 2 3 2" xfId="31122" xr:uid="{0B9BAD79-71EE-445B-83A3-70912C35AE49}"/>
    <cellStyle name="Comma 10 2 4 2 4" xfId="25813" xr:uid="{7AE40464-4A87-4FE4-B86C-6E58A086A257}"/>
    <cellStyle name="Comma 10 2 4 3" xfId="16091" xr:uid="{EF55B32F-81F1-4BD8-A14D-B79E5671EB94}"/>
    <cellStyle name="Comma 10 2 4 3 2" xfId="21400" xr:uid="{46EBA156-D76A-4C24-A298-B330EE4B517B}"/>
    <cellStyle name="Comma 10 2 4 3 2 2" xfId="32408" xr:uid="{00955FB5-A11F-4872-833F-A97413D1C5AE}"/>
    <cellStyle name="Comma 10 2 4 3 3" xfId="27099" xr:uid="{72A0943E-BFF5-43DC-9E19-BCDAD764AA5B}"/>
    <cellStyle name="Comma 10 2 4 4" xfId="18772" xr:uid="{12EFFE74-A438-4552-91DB-534F19E7759C}"/>
    <cellStyle name="Comma 10 2 4 4 2" xfId="29780" xr:uid="{770147F5-6B03-4BAD-A582-C73700BB2AEB}"/>
    <cellStyle name="Comma 10 2 4 5" xfId="24471" xr:uid="{B6217021-5F81-4355-B18C-53BBB585D8C1}"/>
    <cellStyle name="Comma 10 2 5" xfId="14133" xr:uid="{6926FE91-89B3-449B-AF35-DA24D502EB1B}"/>
    <cellStyle name="Comma 10 2 5 2" xfId="16761" xr:uid="{40D11A51-DAC1-4A7A-95B9-0D9864856591}"/>
    <cellStyle name="Comma 10 2 5 2 2" xfId="22070" xr:uid="{C156B662-9544-44E9-950A-947ED8D6402D}"/>
    <cellStyle name="Comma 10 2 5 2 2 2" xfId="33078" xr:uid="{5F42DEE7-9C77-4FB3-87F7-23321510AAD4}"/>
    <cellStyle name="Comma 10 2 5 2 3" xfId="27769" xr:uid="{36BBEF7E-29F6-4E5C-A38F-29E539B4010F}"/>
    <cellStyle name="Comma 10 2 5 3" xfId="19442" xr:uid="{CE024A38-8FBB-4FB1-A530-295D0728EC58}"/>
    <cellStyle name="Comma 10 2 5 3 2" xfId="30450" xr:uid="{AF72E0C8-EC6E-4849-BB49-7CD3F0203E1F}"/>
    <cellStyle name="Comma 10 2 5 4" xfId="25141" xr:uid="{D44E3479-A93C-48BE-8085-C73F9DA2F5C8}"/>
    <cellStyle name="Comma 10 2 6" xfId="15423" xr:uid="{1AAFD9ED-FCA9-4F25-8EEC-0C8F99809259}"/>
    <cellStyle name="Comma 10 2 6 2" xfId="20732" xr:uid="{F8527277-76DD-4FF2-BED2-F0C10482B98E}"/>
    <cellStyle name="Comma 10 2 6 2 2" xfId="31740" xr:uid="{D87BDF3A-5C9D-4463-896D-E8AEAE58C438}"/>
    <cellStyle name="Comma 10 2 6 3" xfId="26431" xr:uid="{8B9B29EF-A18F-4CB2-B014-C57163C1DFDA}"/>
    <cellStyle name="Comma 10 2 7" xfId="18103" xr:uid="{34F84432-57C9-445C-BDBF-3E2B9AE13859}"/>
    <cellStyle name="Comma 10 2 7 2" xfId="29111" xr:uid="{4602761A-40FE-41FA-B047-C2B3D73770F0}"/>
    <cellStyle name="Comma 10 2 8" xfId="23803" xr:uid="{0934D904-FA53-4B74-9381-603CB49AC5E0}"/>
    <cellStyle name="Comma 10 3" xfId="1753" xr:uid="{B429FDE4-0CA4-440F-BCE8-50D23BE3FE60}"/>
    <cellStyle name="Comma 10 3 2" xfId="13180" xr:uid="{0F166346-EA00-4CCD-ABD8-7269081AB28C}"/>
    <cellStyle name="Comma 10 3 2 2" xfId="13850" xr:uid="{F0A55E47-A74C-4F3C-A212-9A0D7BF6F34C}"/>
    <cellStyle name="Comma 10 3 2 2 2" xfId="15192" xr:uid="{3C324150-F85B-4D41-8960-3FB7905EFD11}"/>
    <cellStyle name="Comma 10 3 2 2 2 2" xfId="17820" xr:uid="{B7764319-CE9B-4D75-ACD7-E528BEDD0222}"/>
    <cellStyle name="Comma 10 3 2 2 2 2 2" xfId="23129" xr:uid="{D3A15138-CB94-4CB0-95AF-9AD9097BC423}"/>
    <cellStyle name="Comma 10 3 2 2 2 2 2 2" xfId="34137" xr:uid="{D555F0BE-A40F-483D-96C8-D3166C3A878B}"/>
    <cellStyle name="Comma 10 3 2 2 2 2 3" xfId="28828" xr:uid="{7B70BFAB-D8B0-4DB0-9299-E13CC80F1582}"/>
    <cellStyle name="Comma 10 3 2 2 2 3" xfId="20501" xr:uid="{7953FC60-DDD2-4C98-801A-9CC4AA247F99}"/>
    <cellStyle name="Comma 10 3 2 2 2 3 2" xfId="31509" xr:uid="{35ECBDA9-4F57-47CD-94B3-49A6558CFFE7}"/>
    <cellStyle name="Comma 10 3 2 2 2 4" xfId="26200" xr:uid="{6FE32841-57C7-4E1B-A6E5-AE02DAC55AD2}"/>
    <cellStyle name="Comma 10 3 2 2 3" xfId="16478" xr:uid="{119CB56C-C39F-4472-B9EA-C46450C47674}"/>
    <cellStyle name="Comma 10 3 2 2 3 2" xfId="21787" xr:uid="{3A7804A5-9F4A-4A9F-B2E6-A4018CF229A9}"/>
    <cellStyle name="Comma 10 3 2 2 3 2 2" xfId="32795" xr:uid="{6FBFBC8B-2621-41A3-BD60-C9732BD1D8E6}"/>
    <cellStyle name="Comma 10 3 2 2 3 3" xfId="27486" xr:uid="{B2BBC3D3-FDD2-4292-80DB-64DA08C51B04}"/>
    <cellStyle name="Comma 10 3 2 2 4" xfId="19159" xr:uid="{6051F99C-4CDE-407D-BFFA-D2378B35027C}"/>
    <cellStyle name="Comma 10 3 2 2 4 2" xfId="30167" xr:uid="{CB0FBFC2-2D25-4058-BC97-C1262502C1E8}"/>
    <cellStyle name="Comma 10 3 2 2 5" xfId="24858" xr:uid="{E3A37F78-97D0-4817-AEB0-A16BAF3474BE}"/>
    <cellStyle name="Comma 10 3 2 3" xfId="14522" xr:uid="{839111F8-D880-49EB-A7C9-C427962B080B}"/>
    <cellStyle name="Comma 10 3 2 3 2" xfId="17150" xr:uid="{64DE510C-EBC7-420D-A41F-75DAB9634036}"/>
    <cellStyle name="Comma 10 3 2 3 2 2" xfId="22459" xr:uid="{F20E7F48-DC25-4FC3-A5B3-FDDB2526A5F8}"/>
    <cellStyle name="Comma 10 3 2 3 2 2 2" xfId="33467" xr:uid="{BC339D33-3E10-4C4C-839B-5A8A61391FB8}"/>
    <cellStyle name="Comma 10 3 2 3 2 3" xfId="28158" xr:uid="{3F32A126-9C47-4761-862C-1813592FDD86}"/>
    <cellStyle name="Comma 10 3 2 3 3" xfId="19831" xr:uid="{C12E15A3-47BE-4A31-9ED9-07B8CE7DC330}"/>
    <cellStyle name="Comma 10 3 2 3 3 2" xfId="30839" xr:uid="{2BAAB08B-DA8A-4700-9F19-83FD78CA6B62}"/>
    <cellStyle name="Comma 10 3 2 3 4" xfId="25530" xr:uid="{737A5756-6261-4F3E-AC9B-DA3A71757504}"/>
    <cellStyle name="Comma 10 3 2 4" xfId="15808" xr:uid="{688D556E-092A-4B5A-882E-29BC18640FAC}"/>
    <cellStyle name="Comma 10 3 2 4 2" xfId="21117" xr:uid="{ADF1B0A2-F441-4C62-91A5-97987C2E5B31}"/>
    <cellStyle name="Comma 10 3 2 4 2 2" xfId="32125" xr:uid="{0270EAD1-9403-449D-A933-0E47F5007D6E}"/>
    <cellStyle name="Comma 10 3 2 4 3" xfId="26816" xr:uid="{8E8F866D-A227-4184-B27C-F7E1D8791CCF}"/>
    <cellStyle name="Comma 10 3 2 5" xfId="18489" xr:uid="{1C46C53D-9352-404E-B234-EAF4698EECF8}"/>
    <cellStyle name="Comma 10 3 2 5 2" xfId="29497" xr:uid="{04463928-B2B2-42BD-BE59-964F45325EDC}"/>
    <cellStyle name="Comma 10 3 2 6" xfId="24188" xr:uid="{65CFDF49-69BC-4415-91FC-723E6EF6BD64}"/>
    <cellStyle name="Comma 10 3 3" xfId="13515" xr:uid="{9638DC56-68CA-49AA-B208-F9CBD14C9F39}"/>
    <cellStyle name="Comma 10 3 3 2" xfId="14857" xr:uid="{D22378AB-5191-41F1-800A-C5CFB6271260}"/>
    <cellStyle name="Comma 10 3 3 2 2" xfId="17485" xr:uid="{098D65D1-D4BA-4CE0-99F9-AE103637F688}"/>
    <cellStyle name="Comma 10 3 3 2 2 2" xfId="22794" xr:uid="{085B4DA9-D26F-4E8A-BE55-D25A2444D020}"/>
    <cellStyle name="Comma 10 3 3 2 2 2 2" xfId="33802" xr:uid="{E6CE4CA2-8C53-4F47-A414-0D73408127B8}"/>
    <cellStyle name="Comma 10 3 3 2 2 3" xfId="28493" xr:uid="{9591BC39-9B0E-4BF7-B7FB-51E35FC9386D}"/>
    <cellStyle name="Comma 10 3 3 2 3" xfId="20166" xr:uid="{7002666F-8C44-43F5-A2E2-FA89FAD7FD14}"/>
    <cellStyle name="Comma 10 3 3 2 3 2" xfId="31174" xr:uid="{2B123293-E21D-4A83-9AE8-5EF2C8944840}"/>
    <cellStyle name="Comma 10 3 3 2 4" xfId="25865" xr:uid="{D27656D4-B40A-47AB-B46B-F97FC9DEE81A}"/>
    <cellStyle name="Comma 10 3 3 3" xfId="16143" xr:uid="{5FF38C9C-5BB7-49D5-88D9-7D7D79B9B1E7}"/>
    <cellStyle name="Comma 10 3 3 3 2" xfId="21452" xr:uid="{086E0F29-3E08-47E6-90D3-21011D22C5DD}"/>
    <cellStyle name="Comma 10 3 3 3 2 2" xfId="32460" xr:uid="{D49DB894-CACE-478D-A8DA-BFEC059359A1}"/>
    <cellStyle name="Comma 10 3 3 3 3" xfId="27151" xr:uid="{02D89081-001B-420A-9A19-336EFF0D7D79}"/>
    <cellStyle name="Comma 10 3 3 4" xfId="18824" xr:uid="{D1598B41-6C9E-498C-965D-E64CC722412B}"/>
    <cellStyle name="Comma 10 3 3 4 2" xfId="29832" xr:uid="{B2E4DA10-F34C-4558-B45A-0187B350182B}"/>
    <cellStyle name="Comma 10 3 3 5" xfId="24523" xr:uid="{C54DC0F5-3982-4CCB-97F8-1980304E73E9}"/>
    <cellStyle name="Comma 10 3 4" xfId="14185" xr:uid="{16A77061-D7EB-4788-9BED-6F9360400EF1}"/>
    <cellStyle name="Comma 10 3 4 2" xfId="16813" xr:uid="{7E43252D-215C-406C-ABC2-F223DAE70883}"/>
    <cellStyle name="Comma 10 3 4 2 2" xfId="22122" xr:uid="{B17A1D6F-D7C2-43CD-A87C-9647D19DB88F}"/>
    <cellStyle name="Comma 10 3 4 2 2 2" xfId="33130" xr:uid="{F1AC353E-8E36-4DAA-A1AA-F7864B2D1DB2}"/>
    <cellStyle name="Comma 10 3 4 2 3" xfId="27821" xr:uid="{937879C8-1283-47D8-A077-C2252FCD48F8}"/>
    <cellStyle name="Comma 10 3 4 3" xfId="19494" xr:uid="{B08554BB-C28C-484F-B2A0-51790EAB1358}"/>
    <cellStyle name="Comma 10 3 4 3 2" xfId="30502" xr:uid="{33CA3B24-ABAB-41A1-A2CE-7A3C26733432}"/>
    <cellStyle name="Comma 10 3 4 4" xfId="25193" xr:uid="{60C4C8AB-DE21-4704-A70C-0CC36F568A1E}"/>
    <cellStyle name="Comma 10 3 5" xfId="15475" xr:uid="{A0E4A5BC-80EF-43FA-A164-14FA7289056B}"/>
    <cellStyle name="Comma 10 3 5 2" xfId="20784" xr:uid="{D7C1ECD4-BCB1-4341-A7F4-CB14C1976564}"/>
    <cellStyle name="Comma 10 3 5 2 2" xfId="31792" xr:uid="{D320E0CA-B6CB-4268-97DB-1CB40B80CB15}"/>
    <cellStyle name="Comma 10 3 5 3" xfId="26483" xr:uid="{9E98343D-4830-48BD-BF8E-2EE5A03F875A}"/>
    <cellStyle name="Comma 10 3 6" xfId="18155" xr:uid="{61052F9F-D510-4A35-A559-8EF8ABD20E50}"/>
    <cellStyle name="Comma 10 3 6 2" xfId="29163" xr:uid="{4653128A-817E-4063-8E3B-3991DFBAA5AC}"/>
    <cellStyle name="Comma 10 3 7" xfId="23855" xr:uid="{E359AD30-6C34-459B-89C8-31D1491D5E9D}"/>
    <cellStyle name="Comma 10 4" xfId="13076" xr:uid="{18270C3B-C5C5-4134-8585-E850D707C508}"/>
    <cellStyle name="Comma 10 4 2" xfId="13746" xr:uid="{32AEA2CD-CB15-44E1-90CD-725C942E0D24}"/>
    <cellStyle name="Comma 10 4 2 2" xfId="15088" xr:uid="{1FD37112-ABB4-43E7-8333-448E8A3F2110}"/>
    <cellStyle name="Comma 10 4 2 2 2" xfId="17716" xr:uid="{05C19359-C53F-40CB-A229-31DB01053547}"/>
    <cellStyle name="Comma 10 4 2 2 2 2" xfId="23025" xr:uid="{980FBA98-90DF-4DCB-BC25-EEC8200D0F8A}"/>
    <cellStyle name="Comma 10 4 2 2 2 2 2" xfId="34033" xr:uid="{093A7544-6967-4E02-AAEC-6A3F8DA3B05F}"/>
    <cellStyle name="Comma 10 4 2 2 2 3" xfId="28724" xr:uid="{05F7BAD3-67AA-4225-86A1-20A036562137}"/>
    <cellStyle name="Comma 10 4 2 2 3" xfId="20397" xr:uid="{F2FF91AB-655D-4026-BAC8-C21EF52251C6}"/>
    <cellStyle name="Comma 10 4 2 2 3 2" xfId="31405" xr:uid="{595CFAC0-5513-474E-87B1-8ADBB8EA3495}"/>
    <cellStyle name="Comma 10 4 2 2 4" xfId="26096" xr:uid="{2ED4DB91-E6B9-425D-9D22-F575AEFD1599}"/>
    <cellStyle name="Comma 10 4 2 3" xfId="16374" xr:uid="{451BD60E-B478-4C8D-A816-9677FFCE618A}"/>
    <cellStyle name="Comma 10 4 2 3 2" xfId="21683" xr:uid="{ED307874-AAF5-43E7-9871-967068744EA6}"/>
    <cellStyle name="Comma 10 4 2 3 2 2" xfId="32691" xr:uid="{0F2BFB1E-4457-4E58-8488-D17F5C226585}"/>
    <cellStyle name="Comma 10 4 2 3 3" xfId="27382" xr:uid="{25FA867C-D486-408B-AD2D-3D3B3C6E6E12}"/>
    <cellStyle name="Comma 10 4 2 4" xfId="19055" xr:uid="{DBCA34AE-9FA7-4D20-9DC7-7DCF30B9E888}"/>
    <cellStyle name="Comma 10 4 2 4 2" xfId="30063" xr:uid="{A875B893-B125-4397-8C0E-6B42E332DC78}"/>
    <cellStyle name="Comma 10 4 2 5" xfId="24754" xr:uid="{2FE16471-0A18-4305-84EB-C296AC0EB5ED}"/>
    <cellStyle name="Comma 10 4 3" xfId="14418" xr:uid="{D0464C82-4173-470E-B368-7008741E3FA3}"/>
    <cellStyle name="Comma 10 4 3 2" xfId="17046" xr:uid="{F20D4B34-B8E8-42D5-A6B4-A33FCC386708}"/>
    <cellStyle name="Comma 10 4 3 2 2" xfId="22355" xr:uid="{9EB0B5EE-B2CA-41C9-BA15-EC9A66265CBA}"/>
    <cellStyle name="Comma 10 4 3 2 2 2" xfId="33363" xr:uid="{3698C210-2B77-4BA3-8B1C-8E44E21793AF}"/>
    <cellStyle name="Comma 10 4 3 2 3" xfId="28054" xr:uid="{A41A887A-805C-463F-A5CE-FBD18E87D53E}"/>
    <cellStyle name="Comma 10 4 3 3" xfId="19727" xr:uid="{226B3C65-F295-4352-8593-185166A70BFE}"/>
    <cellStyle name="Comma 10 4 3 3 2" xfId="30735" xr:uid="{51631763-077F-47BC-965C-D9BE6107DD13}"/>
    <cellStyle name="Comma 10 4 3 4" xfId="25426" xr:uid="{EF219E6D-C6E4-409B-83FA-E8E795894FE4}"/>
    <cellStyle name="Comma 10 4 4" xfId="15704" xr:uid="{76E90F5B-6AA5-40BF-ADA3-64FCC517367F}"/>
    <cellStyle name="Comma 10 4 4 2" xfId="21013" xr:uid="{895772DB-E83D-4CF3-A85F-494BC659BED9}"/>
    <cellStyle name="Comma 10 4 4 2 2" xfId="32021" xr:uid="{19A93D95-1941-40C0-8CD1-512AAD115D90}"/>
    <cellStyle name="Comma 10 4 4 3" xfId="26712" xr:uid="{0497FE2E-C661-4FA3-897B-74BA440A30A7}"/>
    <cellStyle name="Comma 10 4 5" xfId="18385" xr:uid="{350B8083-4AF1-4482-B893-8A4539FDECC1}"/>
    <cellStyle name="Comma 10 4 5 2" xfId="29393" xr:uid="{379D9A78-590B-47DF-B383-708FEA494DC9}"/>
    <cellStyle name="Comma 10 4 6" xfId="24084" xr:uid="{55090FEA-FA8F-4C98-8EC5-015AA27F327D}"/>
    <cellStyle name="Comma 10 5" xfId="13411" xr:uid="{F3241AD3-6292-4232-9164-A509FF0EF1EB}"/>
    <cellStyle name="Comma 10 5 2" xfId="14753" xr:uid="{E709A4E0-6955-4814-88DC-64C99EE00407}"/>
    <cellStyle name="Comma 10 5 2 2" xfId="17381" xr:uid="{DBC3EFEA-5E15-463D-BE99-3D02EB6CE304}"/>
    <cellStyle name="Comma 10 5 2 2 2" xfId="22690" xr:uid="{4E995F86-F9AD-49F7-8FDA-00C7BE8A08D6}"/>
    <cellStyle name="Comma 10 5 2 2 2 2" xfId="33698" xr:uid="{1074D4ED-677A-4298-B3D3-3373DEACE8CE}"/>
    <cellStyle name="Comma 10 5 2 2 3" xfId="28389" xr:uid="{04445E39-CDA3-4035-9054-9AD7D8592A31}"/>
    <cellStyle name="Comma 10 5 2 3" xfId="20062" xr:uid="{86565B62-C7C0-4E47-B01B-D9F4358CE3CD}"/>
    <cellStyle name="Comma 10 5 2 3 2" xfId="31070" xr:uid="{D046F2CD-0736-49C6-8A24-31398295811C}"/>
    <cellStyle name="Comma 10 5 2 4" xfId="25761" xr:uid="{8278E605-4CF5-42D2-AD6D-9FB123CC867F}"/>
    <cellStyle name="Comma 10 5 3" xfId="16039" xr:uid="{7A18015E-5EB5-404D-97BB-30265316811A}"/>
    <cellStyle name="Comma 10 5 3 2" xfId="21348" xr:uid="{10140990-998D-4E96-A481-C042FF1CB4C4}"/>
    <cellStyle name="Comma 10 5 3 2 2" xfId="32356" xr:uid="{DB686C9D-3543-40BA-94C4-61482C59CDFB}"/>
    <cellStyle name="Comma 10 5 3 3" xfId="27047" xr:uid="{AEC73B99-3B21-4502-9677-C05EEA67E1C8}"/>
    <cellStyle name="Comma 10 5 4" xfId="18720" xr:uid="{44976049-4631-4680-B128-9AAA7C29AA7C}"/>
    <cellStyle name="Comma 10 5 4 2" xfId="29728" xr:uid="{DDF19BCA-AA12-48A5-ADF5-E981117CABC4}"/>
    <cellStyle name="Comma 10 5 5" xfId="24419" xr:uid="{4625CCE7-9F96-4B79-9853-C0CCD8307865}"/>
    <cellStyle name="Comma 10 6" xfId="14081" xr:uid="{99DA291C-92C6-4A04-A8ED-A7E133C15DF9}"/>
    <cellStyle name="Comma 10 6 2" xfId="16709" xr:uid="{F2A1C4D8-9727-415F-ACEB-291E95C37C41}"/>
    <cellStyle name="Comma 10 6 2 2" xfId="22018" xr:uid="{1E7F10A4-9F3E-4328-A657-038E5230F9E8}"/>
    <cellStyle name="Comma 10 6 2 2 2" xfId="33026" xr:uid="{B34595C2-9142-4150-B96B-53424F03FAAA}"/>
    <cellStyle name="Comma 10 6 2 3" xfId="27717" xr:uid="{02E21265-8999-42D1-8157-77976349F874}"/>
    <cellStyle name="Comma 10 6 3" xfId="19390" xr:uid="{FB02799B-20C8-4875-8D99-E5C024C01EE4}"/>
    <cellStyle name="Comma 10 6 3 2" xfId="30398" xr:uid="{4B17CD8F-6939-4553-B6ED-3F638E9407BD}"/>
    <cellStyle name="Comma 10 6 4" xfId="25089" xr:uid="{BDF0958A-70C3-4BC6-85B0-83363A13CFFF}"/>
    <cellStyle name="Comma 10 7" xfId="18051" xr:uid="{A588DEB4-9E37-40E8-8BD2-2E4ED4AC4FFB}"/>
    <cellStyle name="Comma 10 7 2" xfId="29059" xr:uid="{A343E796-8CF6-4757-A2D1-132BBD78B7CE}"/>
    <cellStyle name="Comma 10 8" xfId="23751" xr:uid="{F72D2A3B-97CD-4556-8C18-DAC9AC3D9B8C}"/>
    <cellStyle name="Comma 11" xfId="1256" xr:uid="{62510260-9991-4004-9EE7-A6F326678C07}"/>
    <cellStyle name="Comma 11 2" xfId="1570" xr:uid="{1A495C35-F43E-4AB5-BB47-11A13B040CB2}"/>
    <cellStyle name="Comma 11 2 2" xfId="1807" xr:uid="{9F7E276A-265F-4909-98D7-BA9097E4E1B5}"/>
    <cellStyle name="Comma 11 2 2 2" xfId="13233" xr:uid="{181005DF-3AFB-4D5C-A6EE-17F9DD966369}"/>
    <cellStyle name="Comma 11 2 2 2 2" xfId="13903" xr:uid="{8BA27531-47D5-4DED-BE5F-8CB04C3FBE06}"/>
    <cellStyle name="Comma 11 2 2 2 2 2" xfId="15245" xr:uid="{4A208DB7-6B9C-44A1-B8F1-45FF2646FF20}"/>
    <cellStyle name="Comma 11 2 2 2 2 2 2" xfId="17873" xr:uid="{130A9E7A-28B3-4B21-8ACC-5BD27D193B04}"/>
    <cellStyle name="Comma 11 2 2 2 2 2 2 2" xfId="23182" xr:uid="{2D13C17C-0497-47C7-89E2-AC6DF9F54353}"/>
    <cellStyle name="Comma 11 2 2 2 2 2 2 2 2" xfId="34190" xr:uid="{E201FA83-1C13-4642-BA20-5579D756FD70}"/>
    <cellStyle name="Comma 11 2 2 2 2 2 2 3" xfId="28881" xr:uid="{F92CC44B-5A23-41E3-BA76-2A2FBBED9705}"/>
    <cellStyle name="Comma 11 2 2 2 2 2 3" xfId="20554" xr:uid="{A3F996E3-B5E5-4C8C-93CA-CBF3D109903E}"/>
    <cellStyle name="Comma 11 2 2 2 2 2 3 2" xfId="31562" xr:uid="{4AA82C57-5F58-49C8-BB61-18A5B5E62202}"/>
    <cellStyle name="Comma 11 2 2 2 2 2 4" xfId="26253" xr:uid="{AAC3A587-6B10-403F-9AF0-CDB2399BF414}"/>
    <cellStyle name="Comma 11 2 2 2 2 3" xfId="16531" xr:uid="{D4C01A55-F905-49E9-BEB3-51B1A0AE2904}"/>
    <cellStyle name="Comma 11 2 2 2 2 3 2" xfId="21840" xr:uid="{6614B4C5-67D7-455B-9355-7447533FB4CF}"/>
    <cellStyle name="Comma 11 2 2 2 2 3 2 2" xfId="32848" xr:uid="{C98AAEDB-3E88-41F9-8E1C-4F3E89431A3F}"/>
    <cellStyle name="Comma 11 2 2 2 2 3 3" xfId="27539" xr:uid="{CDAF5334-F1C6-4394-BC5C-DA1758889BE3}"/>
    <cellStyle name="Comma 11 2 2 2 2 4" xfId="19212" xr:uid="{F78A5466-1CA4-4596-B4CB-EAF886D502E5}"/>
    <cellStyle name="Comma 11 2 2 2 2 4 2" xfId="30220" xr:uid="{1C69CF9A-3DA8-4B60-B9FA-6D40CA99E08E}"/>
    <cellStyle name="Comma 11 2 2 2 2 5" xfId="24911" xr:uid="{A3B974B7-ECB1-4DE7-AE34-ADDF00461E4C}"/>
    <cellStyle name="Comma 11 2 2 2 3" xfId="14575" xr:uid="{8290C865-DA77-451F-A3D3-6F0CE36FB2FB}"/>
    <cellStyle name="Comma 11 2 2 2 3 2" xfId="17203" xr:uid="{7AB60F4F-B161-4918-A0D8-E37E4FD0E0F7}"/>
    <cellStyle name="Comma 11 2 2 2 3 2 2" xfId="22512" xr:uid="{3B359EB4-D02D-45EC-AAFB-2BC3FF5FAA77}"/>
    <cellStyle name="Comma 11 2 2 2 3 2 2 2" xfId="33520" xr:uid="{8AEA34FB-31F8-4086-A951-25D148E45D4C}"/>
    <cellStyle name="Comma 11 2 2 2 3 2 3" xfId="28211" xr:uid="{0E55B9D6-88D6-452F-BF93-531B3827C39E}"/>
    <cellStyle name="Comma 11 2 2 2 3 3" xfId="19884" xr:uid="{EDE1A965-6941-4A2D-8BD7-7F3A76467B72}"/>
    <cellStyle name="Comma 11 2 2 2 3 3 2" xfId="30892" xr:uid="{1A625CB3-F80E-4C97-945F-E7786D6D65F4}"/>
    <cellStyle name="Comma 11 2 2 2 3 4" xfId="25583" xr:uid="{73BA5A28-8BA3-4D1C-804D-228C75B1C238}"/>
    <cellStyle name="Comma 11 2 2 2 4" xfId="15861" xr:uid="{0B46B454-D44F-4731-AAA9-A921F248C42B}"/>
    <cellStyle name="Comma 11 2 2 2 4 2" xfId="21170" xr:uid="{DFDD5C82-0D96-45C8-B668-C399F7E409BA}"/>
    <cellStyle name="Comma 11 2 2 2 4 2 2" xfId="32178" xr:uid="{D9D779BC-4058-499C-ABC4-C4F69CE84FF9}"/>
    <cellStyle name="Comma 11 2 2 2 4 3" xfId="26869" xr:uid="{6C5419FD-5C98-4921-A374-9EC42F795CD2}"/>
    <cellStyle name="Comma 11 2 2 2 5" xfId="18542" xr:uid="{2DC53B55-D1E9-4C26-B86F-D87924C5B431}"/>
    <cellStyle name="Comma 11 2 2 2 5 2" xfId="29550" xr:uid="{01ECF984-D3DC-414D-8EA8-B2500F743CDE}"/>
    <cellStyle name="Comma 11 2 2 2 6" xfId="24241" xr:uid="{DAE71022-7FAB-4D00-8DFB-980FCC029CFB}"/>
    <cellStyle name="Comma 11 2 2 3" xfId="13568" xr:uid="{CE5452AF-73B8-4A28-9C08-3D4F37F6A5BA}"/>
    <cellStyle name="Comma 11 2 2 3 2" xfId="14910" xr:uid="{C6A58251-5A88-446D-B8EB-EC299135EBFC}"/>
    <cellStyle name="Comma 11 2 2 3 2 2" xfId="17538" xr:uid="{D4B57CD8-8C13-45AC-A433-A9BDC912A5E9}"/>
    <cellStyle name="Comma 11 2 2 3 2 2 2" xfId="22847" xr:uid="{7567466B-11CA-4CC8-B401-6A9348D1BFE8}"/>
    <cellStyle name="Comma 11 2 2 3 2 2 2 2" xfId="33855" xr:uid="{DEDBE72D-FD20-41A1-BB26-C64CC840A7AC}"/>
    <cellStyle name="Comma 11 2 2 3 2 2 3" xfId="28546" xr:uid="{0F7D36DD-45F3-47F2-BB75-F0341DB621FE}"/>
    <cellStyle name="Comma 11 2 2 3 2 3" xfId="20219" xr:uid="{FCCE9AD4-2CA1-487F-9C87-15CEC0187E3D}"/>
    <cellStyle name="Comma 11 2 2 3 2 3 2" xfId="31227" xr:uid="{40622F55-798B-408C-BDB0-2C6C04CF5403}"/>
    <cellStyle name="Comma 11 2 2 3 2 4" xfId="25918" xr:uid="{04A1B372-7839-42C5-AC0A-CF9D03C7BA52}"/>
    <cellStyle name="Comma 11 2 2 3 3" xfId="16196" xr:uid="{24984537-94B2-4A3F-B53C-9ABC5FDD3C93}"/>
    <cellStyle name="Comma 11 2 2 3 3 2" xfId="21505" xr:uid="{CEB0060E-7864-41CC-942D-B2D0C85B8E30}"/>
    <cellStyle name="Comma 11 2 2 3 3 2 2" xfId="32513" xr:uid="{9BA4588B-3872-4F8A-9784-B69EB79C31EF}"/>
    <cellStyle name="Comma 11 2 2 3 3 3" xfId="27204" xr:uid="{D8447771-8C7A-4FAE-B4A6-DA5BBB90DC38}"/>
    <cellStyle name="Comma 11 2 2 3 4" xfId="18877" xr:uid="{F5199764-CA4F-4372-B525-2394FDA5BE59}"/>
    <cellStyle name="Comma 11 2 2 3 4 2" xfId="29885" xr:uid="{62B1725C-E8B1-452C-A835-ED8BC530B449}"/>
    <cellStyle name="Comma 11 2 2 3 5" xfId="24576" xr:uid="{837F8B5F-D896-420D-AEA0-C740AC45B8AC}"/>
    <cellStyle name="Comma 11 2 2 4" xfId="14238" xr:uid="{AD121F59-03D0-4690-884D-1867225C1421}"/>
    <cellStyle name="Comma 11 2 2 4 2" xfId="16866" xr:uid="{CC8E1D3A-BA1E-4873-9655-BC794D2131D8}"/>
    <cellStyle name="Comma 11 2 2 4 2 2" xfId="22175" xr:uid="{FF61792A-E32E-4F59-92D5-7663B5F3B185}"/>
    <cellStyle name="Comma 11 2 2 4 2 2 2" xfId="33183" xr:uid="{0DE8EFB8-9889-48B6-A899-72A3DDFC0079}"/>
    <cellStyle name="Comma 11 2 2 4 2 3" xfId="27874" xr:uid="{FBAE3DC3-9EBF-4C32-9C33-2370EDC01E7C}"/>
    <cellStyle name="Comma 11 2 2 4 3" xfId="19547" xr:uid="{E8849EC4-7ADA-49A4-8C80-7E0404DC4619}"/>
    <cellStyle name="Comma 11 2 2 4 3 2" xfId="30555" xr:uid="{B548C1BC-14AE-4D4D-91BA-8B83795BE1E4}"/>
    <cellStyle name="Comma 11 2 2 4 4" xfId="25246" xr:uid="{4A648A1D-9C86-47AD-8C7B-19C022ACDAA3}"/>
    <cellStyle name="Comma 11 2 2 5" xfId="15528" xr:uid="{D433669D-E2AF-496D-89DD-A7EEE0C029A4}"/>
    <cellStyle name="Comma 11 2 2 5 2" xfId="20837" xr:uid="{39A42987-1BB9-4D4B-9321-A32E92B39A1B}"/>
    <cellStyle name="Comma 11 2 2 5 2 2" xfId="31845" xr:uid="{E7D4D05D-850A-4F96-A931-D97EE64C2835}"/>
    <cellStyle name="Comma 11 2 2 5 3" xfId="26536" xr:uid="{69FB1B09-61F5-4F27-BE1A-EF40AFE4A2E7}"/>
    <cellStyle name="Comma 11 2 2 6" xfId="18208" xr:uid="{5B81512C-36FC-4EA6-AE82-75FBC1D03812}"/>
    <cellStyle name="Comma 11 2 2 6 2" xfId="29216" xr:uid="{483C2247-5815-48EE-B388-3EA95A9DBCF1}"/>
    <cellStyle name="Comma 11 2 2 7" xfId="23908" xr:uid="{1181033E-31AE-4633-A2A8-4D295B7CB09E}"/>
    <cellStyle name="Comma 11 2 3" xfId="13129" xr:uid="{A58D4106-B9F9-43E3-82C9-C666AA54D91E}"/>
    <cellStyle name="Comma 11 2 3 2" xfId="13799" xr:uid="{9C3A399F-E9D3-41A3-8A07-8DD1D686D8B5}"/>
    <cellStyle name="Comma 11 2 3 2 2" xfId="15141" xr:uid="{40892D6B-2DD8-4BD1-9D71-C87AFA9DAE41}"/>
    <cellStyle name="Comma 11 2 3 2 2 2" xfId="17769" xr:uid="{2B467C0B-FD32-48D6-A12C-B75D7DD2B834}"/>
    <cellStyle name="Comma 11 2 3 2 2 2 2" xfId="23078" xr:uid="{754540BB-1DEB-4BB1-B8B2-129D4A3AE32B}"/>
    <cellStyle name="Comma 11 2 3 2 2 2 2 2" xfId="34086" xr:uid="{8C0C483C-3CEA-4D11-BE06-DE25F0A32A4F}"/>
    <cellStyle name="Comma 11 2 3 2 2 2 3" xfId="28777" xr:uid="{725AA606-2F22-4ED4-8A86-C7EE96D75FA4}"/>
    <cellStyle name="Comma 11 2 3 2 2 3" xfId="20450" xr:uid="{42490925-D830-44AF-915C-B3E0E5000CE9}"/>
    <cellStyle name="Comma 11 2 3 2 2 3 2" xfId="31458" xr:uid="{FBF2EF14-05AA-4030-B11C-5B9897396A05}"/>
    <cellStyle name="Comma 11 2 3 2 2 4" xfId="26149" xr:uid="{7EFB8542-F177-4806-82DA-FB1049844639}"/>
    <cellStyle name="Comma 11 2 3 2 3" xfId="16427" xr:uid="{BBEB0801-1DE8-4DBD-821C-BDD5B0507102}"/>
    <cellStyle name="Comma 11 2 3 2 3 2" xfId="21736" xr:uid="{17B273CD-A331-41D3-A36C-E5F76AF699F1}"/>
    <cellStyle name="Comma 11 2 3 2 3 2 2" xfId="32744" xr:uid="{B2A3D226-BD42-4DC9-9AB6-9B32BBF60DA9}"/>
    <cellStyle name="Comma 11 2 3 2 3 3" xfId="27435" xr:uid="{E4755543-6442-4977-9660-60F7ED9049AF}"/>
    <cellStyle name="Comma 11 2 3 2 4" xfId="19108" xr:uid="{3C093077-712E-4B19-9571-CEE42D440924}"/>
    <cellStyle name="Comma 11 2 3 2 4 2" xfId="30116" xr:uid="{08C79D3E-A68E-4110-BD6E-B68DE815685C}"/>
    <cellStyle name="Comma 11 2 3 2 5" xfId="24807" xr:uid="{D56B1623-A611-4007-A265-A16B044BB784}"/>
    <cellStyle name="Comma 11 2 3 3" xfId="14471" xr:uid="{BD36C4AC-2A32-4EE2-AF90-70E2741C6FA0}"/>
    <cellStyle name="Comma 11 2 3 3 2" xfId="17099" xr:uid="{CA621B73-BFD3-42A2-B9F6-D1EED5DC3973}"/>
    <cellStyle name="Comma 11 2 3 3 2 2" xfId="22408" xr:uid="{4BB0002A-94CF-4AF9-B267-B1D6D3309F54}"/>
    <cellStyle name="Comma 11 2 3 3 2 2 2" xfId="33416" xr:uid="{3DD18643-CB74-45B3-90CF-C9D7CE28B59C}"/>
    <cellStyle name="Comma 11 2 3 3 2 3" xfId="28107" xr:uid="{FCF92050-474A-416E-88ED-6DA03FBA320B}"/>
    <cellStyle name="Comma 11 2 3 3 3" xfId="19780" xr:uid="{4A2D8D5E-2844-4042-A094-D53496DF70C3}"/>
    <cellStyle name="Comma 11 2 3 3 3 2" xfId="30788" xr:uid="{F249139C-B270-4B46-AA2B-BD8419F60387}"/>
    <cellStyle name="Comma 11 2 3 3 4" xfId="25479" xr:uid="{DD886EEF-0A1D-4CE7-9139-A4CDC9AA8AE3}"/>
    <cellStyle name="Comma 11 2 3 4" xfId="15757" xr:uid="{78D2EBB5-9122-4532-B2F9-ADB41DF10A5E}"/>
    <cellStyle name="Comma 11 2 3 4 2" xfId="21066" xr:uid="{2F2F1A37-B9F0-4FDC-ACCD-AE212806EDE8}"/>
    <cellStyle name="Comma 11 2 3 4 2 2" xfId="32074" xr:uid="{58F87508-805C-4729-8205-60ED4D0FAFFA}"/>
    <cellStyle name="Comma 11 2 3 4 3" xfId="26765" xr:uid="{711DB039-15B5-421F-BAC2-A4253F882FAB}"/>
    <cellStyle name="Comma 11 2 3 5" xfId="18438" xr:uid="{1B2B49B1-6383-42D9-A217-45026C018EB9}"/>
    <cellStyle name="Comma 11 2 3 5 2" xfId="29446" xr:uid="{8446C7C8-BEE2-461A-AFCC-A95710E43A07}"/>
    <cellStyle name="Comma 11 2 3 6" xfId="24137" xr:uid="{8506B964-C10B-45A3-9936-71C2BDB782FA}"/>
    <cellStyle name="Comma 11 2 4" xfId="13464" xr:uid="{A5A528D4-5B3E-4FFF-91D7-1A52738E3AEE}"/>
    <cellStyle name="Comma 11 2 4 2" xfId="14806" xr:uid="{3CD79D49-7E4F-47BF-B799-0546C692D7C6}"/>
    <cellStyle name="Comma 11 2 4 2 2" xfId="17434" xr:uid="{D4B71FDB-3CD9-418F-A64D-5B8E79E341D2}"/>
    <cellStyle name="Comma 11 2 4 2 2 2" xfId="22743" xr:uid="{D56A4627-4A7D-44BB-ABB6-6ABC9817DA81}"/>
    <cellStyle name="Comma 11 2 4 2 2 2 2" xfId="33751" xr:uid="{23825689-A8A2-4D8C-B1F9-03CC322CEB48}"/>
    <cellStyle name="Comma 11 2 4 2 2 3" xfId="28442" xr:uid="{33DC7D4B-6380-4BEA-8C56-1AC3D4BFB82B}"/>
    <cellStyle name="Comma 11 2 4 2 3" xfId="20115" xr:uid="{A097629A-D13F-4B2F-BA2C-A1BFB7D51924}"/>
    <cellStyle name="Comma 11 2 4 2 3 2" xfId="31123" xr:uid="{8B7BA9D2-22FA-4713-BEB4-026FE3BCD6DB}"/>
    <cellStyle name="Comma 11 2 4 2 4" xfId="25814" xr:uid="{8B9DC120-2001-49A4-9FD3-7D2C321F85BC}"/>
    <cellStyle name="Comma 11 2 4 3" xfId="16092" xr:uid="{1C4CFA17-A407-42E4-A85A-2B89E68D454C}"/>
    <cellStyle name="Comma 11 2 4 3 2" xfId="21401" xr:uid="{8EC5794D-1D9A-4095-976A-9DBB4C4A6FC9}"/>
    <cellStyle name="Comma 11 2 4 3 2 2" xfId="32409" xr:uid="{7982EA75-3CDD-4136-B963-9C20EF8D8808}"/>
    <cellStyle name="Comma 11 2 4 3 3" xfId="27100" xr:uid="{441E1A2A-3BF6-44E8-99C8-B09771D9DCD2}"/>
    <cellStyle name="Comma 11 2 4 4" xfId="18773" xr:uid="{9C34C8F5-4350-4B1E-B285-771965AAEDA7}"/>
    <cellStyle name="Comma 11 2 4 4 2" xfId="29781" xr:uid="{3B97B0F6-09D5-449D-AE45-50CC2A67CB8D}"/>
    <cellStyle name="Comma 11 2 4 5" xfId="24472" xr:uid="{4A21458F-F083-4064-8B49-FFF7BDB2AD5C}"/>
    <cellStyle name="Comma 11 2 5" xfId="14134" xr:uid="{FE12D0C2-4518-41BA-9BF2-F326236E8634}"/>
    <cellStyle name="Comma 11 2 5 2" xfId="16762" xr:uid="{34FB6668-AE49-4955-B7DF-E5E6A19A1219}"/>
    <cellStyle name="Comma 11 2 5 2 2" xfId="22071" xr:uid="{AE98FA79-FAFC-4653-B27E-27FFA795E49B}"/>
    <cellStyle name="Comma 11 2 5 2 2 2" xfId="33079" xr:uid="{C010870A-FD70-4568-9064-5F0B00C637A8}"/>
    <cellStyle name="Comma 11 2 5 2 3" xfId="27770" xr:uid="{78244278-9CA5-4DE1-B81A-42DEC22F187A}"/>
    <cellStyle name="Comma 11 2 5 3" xfId="19443" xr:uid="{E8D5965B-7BDC-4804-8873-968587BDE150}"/>
    <cellStyle name="Comma 11 2 5 3 2" xfId="30451" xr:uid="{59E70265-3534-4FAC-9412-736F8CA7724C}"/>
    <cellStyle name="Comma 11 2 5 4" xfId="25142" xr:uid="{911E7D0D-F3A8-4418-A688-AE5565D90C63}"/>
    <cellStyle name="Comma 11 2 6" xfId="15424" xr:uid="{10D9F90A-771C-489C-9A6F-3229BEE7226A}"/>
    <cellStyle name="Comma 11 2 6 2" xfId="20733" xr:uid="{C82E8DA0-AB41-41F3-B847-69C2622A98D6}"/>
    <cellStyle name="Comma 11 2 6 2 2" xfId="31741" xr:uid="{4B62C923-9F3D-43AA-8F6D-CCA235641449}"/>
    <cellStyle name="Comma 11 2 6 3" xfId="26432" xr:uid="{3B335731-99F5-4CEA-A4D5-F09D9EFC2768}"/>
    <cellStyle name="Comma 11 2 7" xfId="18104" xr:uid="{CE60C5D2-6B97-4FC0-BEBA-D044D797D2CD}"/>
    <cellStyle name="Comma 11 2 7 2" xfId="29112" xr:uid="{8128E2FC-3C4C-41F8-BC79-6CFA5A4512CF}"/>
    <cellStyle name="Comma 11 2 8" xfId="23804" xr:uid="{D9C0BD4E-5945-4669-A839-A1CBD8212238}"/>
    <cellStyle name="Comma 11 3" xfId="1754" xr:uid="{2F1AD1F7-A56C-471C-B9E0-DD953B3D4A87}"/>
    <cellStyle name="Comma 11 3 2" xfId="13181" xr:uid="{B2BDADAA-9079-47E4-BD4C-8E4DD3F41278}"/>
    <cellStyle name="Comma 11 3 2 2" xfId="13851" xr:uid="{BFD69252-980E-4E70-AD62-22E4A3AFBE32}"/>
    <cellStyle name="Comma 11 3 2 2 2" xfId="15193" xr:uid="{8452CB75-D90E-4335-9B43-DCB332D9C50A}"/>
    <cellStyle name="Comma 11 3 2 2 2 2" xfId="17821" xr:uid="{93D368A1-0152-47B8-9A5D-82FDE79177BA}"/>
    <cellStyle name="Comma 11 3 2 2 2 2 2" xfId="23130" xr:uid="{06079BCF-E3CC-428A-9ECF-162F6011BCCA}"/>
    <cellStyle name="Comma 11 3 2 2 2 2 2 2" xfId="34138" xr:uid="{77873E13-0FBE-4AD0-BA29-AEC797D6A9CC}"/>
    <cellStyle name="Comma 11 3 2 2 2 2 3" xfId="28829" xr:uid="{7A2D9CDE-B63A-4576-9A4D-85E4E0968DAC}"/>
    <cellStyle name="Comma 11 3 2 2 2 3" xfId="20502" xr:uid="{20741E3F-C095-4512-8EE5-D9652A0A9DF2}"/>
    <cellStyle name="Comma 11 3 2 2 2 3 2" xfId="31510" xr:uid="{53723E52-639E-4041-9286-D9CF28DBA2AF}"/>
    <cellStyle name="Comma 11 3 2 2 2 4" xfId="26201" xr:uid="{C166DF13-4D92-4EAA-8419-F76A9DF3627C}"/>
    <cellStyle name="Comma 11 3 2 2 3" xfId="16479" xr:uid="{3C177EB6-7E5E-4477-8753-894632BAA41C}"/>
    <cellStyle name="Comma 11 3 2 2 3 2" xfId="21788" xr:uid="{96DD6AF6-3F17-4AC6-A93B-636986BCBEA9}"/>
    <cellStyle name="Comma 11 3 2 2 3 2 2" xfId="32796" xr:uid="{CDF9761D-85E3-4FB2-85DA-302613D5B961}"/>
    <cellStyle name="Comma 11 3 2 2 3 3" xfId="27487" xr:uid="{21DE841C-3633-41A6-BAA2-6EA7BD59D6A8}"/>
    <cellStyle name="Comma 11 3 2 2 4" xfId="19160" xr:uid="{E89B03AD-979E-4D8E-9B5A-2B78507ECF57}"/>
    <cellStyle name="Comma 11 3 2 2 4 2" xfId="30168" xr:uid="{F7DCAA29-90A6-4EF0-87E2-44E92AA60A69}"/>
    <cellStyle name="Comma 11 3 2 2 5" xfId="24859" xr:uid="{4B8C466F-22C2-473B-8A3D-DEDCEF70C716}"/>
    <cellStyle name="Comma 11 3 2 3" xfId="14523" xr:uid="{3B268A54-E289-48D8-9952-6B58C8310B23}"/>
    <cellStyle name="Comma 11 3 2 3 2" xfId="17151" xr:uid="{5E83EB6B-8035-4A62-95DE-BC524C3ACDDF}"/>
    <cellStyle name="Comma 11 3 2 3 2 2" xfId="22460" xr:uid="{BBC6606D-0A05-4FD8-8E7F-AA38347782D6}"/>
    <cellStyle name="Comma 11 3 2 3 2 2 2" xfId="33468" xr:uid="{C7A72E59-9B32-42D0-B8E1-1BBEC90CB6BB}"/>
    <cellStyle name="Comma 11 3 2 3 2 3" xfId="28159" xr:uid="{DE9D7308-6F02-45EE-92C4-04B08ED5A6F2}"/>
    <cellStyle name="Comma 11 3 2 3 3" xfId="19832" xr:uid="{6D5F05E9-0028-445C-B11E-0AED5B7F802A}"/>
    <cellStyle name="Comma 11 3 2 3 3 2" xfId="30840" xr:uid="{7799149E-C1EB-42A6-A209-DF7EF66161A1}"/>
    <cellStyle name="Comma 11 3 2 3 4" xfId="25531" xr:uid="{FA4DF7D8-3343-43C8-97C0-740F4F5CD523}"/>
    <cellStyle name="Comma 11 3 2 4" xfId="15809" xr:uid="{2901DFEA-7B8B-46FB-93CD-BB105E733484}"/>
    <cellStyle name="Comma 11 3 2 4 2" xfId="21118" xr:uid="{E01B5E5D-35F9-4E4D-B3D9-14F1531DDB91}"/>
    <cellStyle name="Comma 11 3 2 4 2 2" xfId="32126" xr:uid="{DCDAACE4-A2AE-45BE-9C71-3C03619EFB99}"/>
    <cellStyle name="Comma 11 3 2 4 3" xfId="26817" xr:uid="{643D299F-041A-4E87-8292-3A5C2C259BE3}"/>
    <cellStyle name="Comma 11 3 2 5" xfId="18490" xr:uid="{C8FD46DB-4744-4B71-9364-CBB49CC8CAD6}"/>
    <cellStyle name="Comma 11 3 2 5 2" xfId="29498" xr:uid="{351EF756-B27A-48F1-9C17-65B8722E5ECD}"/>
    <cellStyle name="Comma 11 3 2 6" xfId="24189" xr:uid="{96CBE1DB-CA63-4400-970E-02A585E0597C}"/>
    <cellStyle name="Comma 11 3 3" xfId="13516" xr:uid="{C6F1E1D3-3476-4EBB-986A-68A7F00D9338}"/>
    <cellStyle name="Comma 11 3 3 2" xfId="14858" xr:uid="{367CB58F-80E6-4701-B20D-FD56EA91F9D3}"/>
    <cellStyle name="Comma 11 3 3 2 2" xfId="17486" xr:uid="{C95AEEF3-787C-489F-996E-CB8001F5CD63}"/>
    <cellStyle name="Comma 11 3 3 2 2 2" xfId="22795" xr:uid="{4DCB5982-FBCA-4B5F-8D6F-B14366B19D40}"/>
    <cellStyle name="Comma 11 3 3 2 2 2 2" xfId="33803" xr:uid="{1F8F491C-D616-4484-9929-87C404A057B3}"/>
    <cellStyle name="Comma 11 3 3 2 2 3" xfId="28494" xr:uid="{6DA7D56D-5AA5-4F82-8683-59B6C5C9A29A}"/>
    <cellStyle name="Comma 11 3 3 2 3" xfId="20167" xr:uid="{A2DADE69-D5CD-4396-9D01-C5F127C08123}"/>
    <cellStyle name="Comma 11 3 3 2 3 2" xfId="31175" xr:uid="{B2652FD9-C394-4568-9E70-86473D6DC048}"/>
    <cellStyle name="Comma 11 3 3 2 4" xfId="25866" xr:uid="{6DCC6122-7371-487E-B354-522A1E2C7BAA}"/>
    <cellStyle name="Comma 11 3 3 3" xfId="16144" xr:uid="{A7444BD5-2D1B-4EF7-87D9-1189386A99F0}"/>
    <cellStyle name="Comma 11 3 3 3 2" xfId="21453" xr:uid="{FD182724-17AD-4E6E-9509-DA231135FBAD}"/>
    <cellStyle name="Comma 11 3 3 3 2 2" xfId="32461" xr:uid="{A7C3A501-3A91-4C14-A68E-FB853DBB3B50}"/>
    <cellStyle name="Comma 11 3 3 3 3" xfId="27152" xr:uid="{1B1191BC-3D67-431F-9ED3-415531B6A491}"/>
    <cellStyle name="Comma 11 3 3 4" xfId="18825" xr:uid="{3D37BE0D-877F-423A-94CF-287D205E1D3C}"/>
    <cellStyle name="Comma 11 3 3 4 2" xfId="29833" xr:uid="{D94D41BE-9954-4DFB-A9E1-8CE465F23F9B}"/>
    <cellStyle name="Comma 11 3 3 5" xfId="24524" xr:uid="{B35986E0-0B17-4B3C-B3F8-8189B81AEF00}"/>
    <cellStyle name="Comma 11 3 4" xfId="14186" xr:uid="{06716AF0-D363-40F9-B4E8-CC8E9D0E1278}"/>
    <cellStyle name="Comma 11 3 4 2" xfId="16814" xr:uid="{3BEA9CFE-A8AC-4028-B465-AC3879F25E37}"/>
    <cellStyle name="Comma 11 3 4 2 2" xfId="22123" xr:uid="{7951C55C-744A-4084-A102-7D32B884FB4E}"/>
    <cellStyle name="Comma 11 3 4 2 2 2" xfId="33131" xr:uid="{BC6054DA-FF71-4DDC-BA10-D59CE8389F85}"/>
    <cellStyle name="Comma 11 3 4 2 3" xfId="27822" xr:uid="{957500A8-7D84-4A8E-958F-20D75BC4BD76}"/>
    <cellStyle name="Comma 11 3 4 3" xfId="19495" xr:uid="{6445C18C-6461-4526-B9EA-75C31F7FC5D7}"/>
    <cellStyle name="Comma 11 3 4 3 2" xfId="30503" xr:uid="{BC0511DE-7660-4759-A142-1AF1B6648263}"/>
    <cellStyle name="Comma 11 3 4 4" xfId="25194" xr:uid="{3FA09051-70B6-4BBE-BFBD-0085499242D0}"/>
    <cellStyle name="Comma 11 3 5" xfId="15476" xr:uid="{C8DD344F-03C7-42BB-B36F-09B8BFBC769F}"/>
    <cellStyle name="Comma 11 3 5 2" xfId="20785" xr:uid="{347AA64F-5FB4-4C8A-9BF7-21B5F361B23D}"/>
    <cellStyle name="Comma 11 3 5 2 2" xfId="31793" xr:uid="{0A52F779-7612-46E9-897A-2682A12CFDFF}"/>
    <cellStyle name="Comma 11 3 5 3" xfId="26484" xr:uid="{2C0D1913-CC7D-4565-97DD-4CA479A301E8}"/>
    <cellStyle name="Comma 11 3 6" xfId="18156" xr:uid="{4B889080-30F8-47CD-AF2B-72BAEAC42D79}"/>
    <cellStyle name="Comma 11 3 6 2" xfId="29164" xr:uid="{C8567E55-57AD-419A-9BDD-A4FF627A4E24}"/>
    <cellStyle name="Comma 11 3 7" xfId="23856" xr:uid="{9200F307-0782-41B1-B298-9C1BE3FAE6B4}"/>
    <cellStyle name="Comma 11 4" xfId="13077" xr:uid="{B1354CE2-0B93-451F-9C9E-21637D0CCBE8}"/>
    <cellStyle name="Comma 11 4 2" xfId="13747" xr:uid="{49320D77-CED9-4F26-9E0A-E2A5984F9FE8}"/>
    <cellStyle name="Comma 11 4 2 2" xfId="15089" xr:uid="{D8847793-C9D5-4A6A-8937-11C83DDDA3C6}"/>
    <cellStyle name="Comma 11 4 2 2 2" xfId="17717" xr:uid="{2DCECC8B-310D-4A0D-8C73-FEB9E3C27AA3}"/>
    <cellStyle name="Comma 11 4 2 2 2 2" xfId="23026" xr:uid="{E5F01002-534E-4639-A87B-ED798C6D7E69}"/>
    <cellStyle name="Comma 11 4 2 2 2 2 2" xfId="34034" xr:uid="{B5975B8E-2686-4000-982A-33DFBA7EB5AF}"/>
    <cellStyle name="Comma 11 4 2 2 2 3" xfId="28725" xr:uid="{82855BD6-B498-43BB-A7B1-D0BDB3CD52B5}"/>
    <cellStyle name="Comma 11 4 2 2 3" xfId="20398" xr:uid="{BD33E727-43FA-41A7-84FB-879411336969}"/>
    <cellStyle name="Comma 11 4 2 2 3 2" xfId="31406" xr:uid="{5BFA3692-23D9-4659-824B-7698BAFD7405}"/>
    <cellStyle name="Comma 11 4 2 2 4" xfId="26097" xr:uid="{F881776D-275F-4919-A3A1-D73C4B87ABA6}"/>
    <cellStyle name="Comma 11 4 2 3" xfId="16375" xr:uid="{11AE5E78-E244-4A96-AF6C-BB0B42A13063}"/>
    <cellStyle name="Comma 11 4 2 3 2" xfId="21684" xr:uid="{851D3850-4BB5-4555-B707-910AF83AEDF1}"/>
    <cellStyle name="Comma 11 4 2 3 2 2" xfId="32692" xr:uid="{810EA0B2-1581-4197-9102-B91AD53A6AC5}"/>
    <cellStyle name="Comma 11 4 2 3 3" xfId="27383" xr:uid="{DDCCA60C-54FF-447B-885E-F4A07BE4E749}"/>
    <cellStyle name="Comma 11 4 2 4" xfId="19056" xr:uid="{6F11F0A9-2476-43B6-9375-FF3E7C00AFC4}"/>
    <cellStyle name="Comma 11 4 2 4 2" xfId="30064" xr:uid="{B31939EB-A48C-42D5-BE05-4E8C8CC71D84}"/>
    <cellStyle name="Comma 11 4 2 5" xfId="24755" xr:uid="{E48C1178-8FDE-4940-A3C0-00D48DF8D336}"/>
    <cellStyle name="Comma 11 4 3" xfId="14419" xr:uid="{E9D70310-ABEA-4314-B6EE-E6983D5ECC94}"/>
    <cellStyle name="Comma 11 4 3 2" xfId="17047" xr:uid="{2B2E3A6A-71C4-437E-BA84-AA0ACAA2C51C}"/>
    <cellStyle name="Comma 11 4 3 2 2" xfId="22356" xr:uid="{E90703F8-34E7-46FD-9860-1F83E88A878C}"/>
    <cellStyle name="Comma 11 4 3 2 2 2" xfId="33364" xr:uid="{34B82FF0-1235-4963-9E17-1C2C0D79BB7D}"/>
    <cellStyle name="Comma 11 4 3 2 3" xfId="28055" xr:uid="{EADF8E32-56BD-4C16-8469-4E5992354185}"/>
    <cellStyle name="Comma 11 4 3 3" xfId="19728" xr:uid="{43A33687-444A-49C6-98D1-2C10DC03A8A7}"/>
    <cellStyle name="Comma 11 4 3 3 2" xfId="30736" xr:uid="{7665DE97-5E3B-4C3C-8B7B-33004A862D05}"/>
    <cellStyle name="Comma 11 4 3 4" xfId="25427" xr:uid="{082F5A25-398C-4FFE-ABC7-269C644DD125}"/>
    <cellStyle name="Comma 11 4 4" xfId="15705" xr:uid="{20A599E3-485B-47EF-BDF4-2C296686F791}"/>
    <cellStyle name="Comma 11 4 4 2" xfId="21014" xr:uid="{E50DC97B-9DDB-4052-8FCD-36CBD0AE2D11}"/>
    <cellStyle name="Comma 11 4 4 2 2" xfId="32022" xr:uid="{1732E352-DBB2-4999-AD60-A91EBDD1F977}"/>
    <cellStyle name="Comma 11 4 4 3" xfId="26713" xr:uid="{2CC73EC9-B579-44BF-8DC5-7582BBB0E545}"/>
    <cellStyle name="Comma 11 4 5" xfId="18386" xr:uid="{792F2963-C93E-427D-9AC8-A949A33AD1C2}"/>
    <cellStyle name="Comma 11 4 5 2" xfId="29394" xr:uid="{2681CD3F-8289-468C-989D-311C1CD50A15}"/>
    <cellStyle name="Comma 11 4 6" xfId="24085" xr:uid="{EA8DF7FB-CF97-482E-9592-7DC0EB138081}"/>
    <cellStyle name="Comma 11 5" xfId="13412" xr:uid="{34A2CD3D-0BC3-4582-86CF-0407E34EB286}"/>
    <cellStyle name="Comma 11 5 2" xfId="14754" xr:uid="{3F2682E3-AF92-44EB-8122-7AE0A80C628A}"/>
    <cellStyle name="Comma 11 5 2 2" xfId="17382" xr:uid="{EE246F22-91E3-41C6-84CD-F246A32F416F}"/>
    <cellStyle name="Comma 11 5 2 2 2" xfId="22691" xr:uid="{E0E6FEB7-BF70-447F-A291-98D16C7FC8F1}"/>
    <cellStyle name="Comma 11 5 2 2 2 2" xfId="33699" xr:uid="{C7FB80C2-0298-4A96-8829-26657482E155}"/>
    <cellStyle name="Comma 11 5 2 2 3" xfId="28390" xr:uid="{2F38A73F-356A-4A97-A9CE-B61EF6948EDB}"/>
    <cellStyle name="Comma 11 5 2 3" xfId="20063" xr:uid="{A4E2AC3A-D38D-43EF-A14C-D61CDEA0250D}"/>
    <cellStyle name="Comma 11 5 2 3 2" xfId="31071" xr:uid="{D83EB9A2-4096-485C-8C28-117C2C875919}"/>
    <cellStyle name="Comma 11 5 2 4" xfId="25762" xr:uid="{7A882604-6670-4AE2-95D6-2C0D489F0EF6}"/>
    <cellStyle name="Comma 11 5 3" xfId="16040" xr:uid="{EC6B6089-506E-4D34-B314-073CA52E825F}"/>
    <cellStyle name="Comma 11 5 3 2" xfId="21349" xr:uid="{752079DE-AEF4-40BC-8C87-F2EA034D6ABF}"/>
    <cellStyle name="Comma 11 5 3 2 2" xfId="32357" xr:uid="{08641AA6-300B-47C0-981E-28AAA50568E6}"/>
    <cellStyle name="Comma 11 5 3 3" xfId="27048" xr:uid="{FD2835B3-E71C-46BB-8D26-EA037A0A098C}"/>
    <cellStyle name="Comma 11 5 4" xfId="18721" xr:uid="{51D6ED48-ECA9-4353-BE8E-0434C9F791CC}"/>
    <cellStyle name="Comma 11 5 4 2" xfId="29729" xr:uid="{499A540D-D6EF-47ED-A27C-392269CFC7E2}"/>
    <cellStyle name="Comma 11 5 5" xfId="24420" xr:uid="{8397129A-451E-4E95-96C1-143814DED25C}"/>
    <cellStyle name="Comma 11 6" xfId="14082" xr:uid="{A68F9169-DDBF-408F-92A8-0791FEAB7DD7}"/>
    <cellStyle name="Comma 11 6 2" xfId="16710" xr:uid="{31BAF98D-EADC-45A2-9041-009B31D13E72}"/>
    <cellStyle name="Comma 11 6 2 2" xfId="22019" xr:uid="{666EAF1F-C6EE-4A2A-93F2-F567CE9EC00E}"/>
    <cellStyle name="Comma 11 6 2 2 2" xfId="33027" xr:uid="{6C0F3454-89C2-4B2C-877F-D88757317AE4}"/>
    <cellStyle name="Comma 11 6 2 3" xfId="27718" xr:uid="{5A3E7F58-7849-486C-9948-3D55F9AAB789}"/>
    <cellStyle name="Comma 11 6 3" xfId="19391" xr:uid="{A3A46EA3-8D1D-4E1C-A192-663265611F09}"/>
    <cellStyle name="Comma 11 6 3 2" xfId="30399" xr:uid="{4D7C402E-82E1-4881-A5A4-0B3F76B8F013}"/>
    <cellStyle name="Comma 11 6 4" xfId="25090" xr:uid="{3C32C2EF-462D-4B13-84E9-391A59892609}"/>
    <cellStyle name="Comma 11 7" xfId="18052" xr:uid="{736D959F-8724-49C5-8AF1-75BF10A4C2E1}"/>
    <cellStyle name="Comma 11 7 2" xfId="29060" xr:uid="{8AF33D73-F4F0-4D05-B3AF-2FAA233FAEA9}"/>
    <cellStyle name="Comma 11 8" xfId="23752" xr:uid="{8C88880E-9158-4D5D-B73B-D16024D4D7BC}"/>
    <cellStyle name="Comma 12" xfId="1258" xr:uid="{51F27C57-B8DC-41BA-A949-F1A8822FCB7F}"/>
    <cellStyle name="Comma 12 2" xfId="1571" xr:uid="{5EB25422-02EA-4172-AF9F-3AE6D29983EA}"/>
    <cellStyle name="Comma 12 2 2" xfId="1808" xr:uid="{55E20B32-0E77-408C-BC3A-B99A846466FB}"/>
    <cellStyle name="Comma 12 2 2 2" xfId="13234" xr:uid="{94D2328E-DC90-4EB0-87D9-B03E51E4B1D3}"/>
    <cellStyle name="Comma 12 2 2 2 2" xfId="13904" xr:uid="{F9671BBB-5B63-4518-9238-AEBB348496F0}"/>
    <cellStyle name="Comma 12 2 2 2 2 2" xfId="15246" xr:uid="{144EEC52-1801-49B8-A641-F7F06C61F9D3}"/>
    <cellStyle name="Comma 12 2 2 2 2 2 2" xfId="17874" xr:uid="{E3075E7B-FB71-403B-94D1-79CF78B2803B}"/>
    <cellStyle name="Comma 12 2 2 2 2 2 2 2" xfId="23183" xr:uid="{74BE2966-3CA4-434B-957C-18275F5C6E0D}"/>
    <cellStyle name="Comma 12 2 2 2 2 2 2 2 2" xfId="34191" xr:uid="{BBE35B05-A05E-4851-BDB2-1AB453828B3A}"/>
    <cellStyle name="Comma 12 2 2 2 2 2 2 3" xfId="28882" xr:uid="{9B76AB40-954C-4879-9575-2E7052DF5DB3}"/>
    <cellStyle name="Comma 12 2 2 2 2 2 3" xfId="20555" xr:uid="{0FF5C744-5669-44AA-84FD-A90988BF2BCA}"/>
    <cellStyle name="Comma 12 2 2 2 2 2 3 2" xfId="31563" xr:uid="{D5162C9A-E206-48D5-B927-11E3AFDBAF7C}"/>
    <cellStyle name="Comma 12 2 2 2 2 2 4" xfId="26254" xr:uid="{961322F6-6641-4A03-AB2B-F5BCBD2B4345}"/>
    <cellStyle name="Comma 12 2 2 2 2 3" xfId="16532" xr:uid="{82A459D5-5AF5-4F87-8CF9-4BDE430159B0}"/>
    <cellStyle name="Comma 12 2 2 2 2 3 2" xfId="21841" xr:uid="{FA96864B-4A4A-4478-9DC6-90DC1A28CB97}"/>
    <cellStyle name="Comma 12 2 2 2 2 3 2 2" xfId="32849" xr:uid="{026D0FE6-DE24-41C2-9F60-5CCA844837A7}"/>
    <cellStyle name="Comma 12 2 2 2 2 3 3" xfId="27540" xr:uid="{1C15DB73-92BA-47A4-A7ED-03E1136B8953}"/>
    <cellStyle name="Comma 12 2 2 2 2 4" xfId="19213" xr:uid="{AE0F111F-AB3F-4D9F-95E8-9DE51EBF5181}"/>
    <cellStyle name="Comma 12 2 2 2 2 4 2" xfId="30221" xr:uid="{754F7E43-D377-4769-A378-D2942D49A632}"/>
    <cellStyle name="Comma 12 2 2 2 2 5" xfId="24912" xr:uid="{93B55C10-C048-44BC-B7EB-1A3488DBCC9F}"/>
    <cellStyle name="Comma 12 2 2 2 3" xfId="14576" xr:uid="{2B295210-8634-4429-BFFF-EB02A22D324B}"/>
    <cellStyle name="Comma 12 2 2 2 3 2" xfId="17204" xr:uid="{58BB2C51-8819-4877-B355-2F5706123FD2}"/>
    <cellStyle name="Comma 12 2 2 2 3 2 2" xfId="22513" xr:uid="{F4249048-A6B7-4213-B300-F5FE0DE63B0E}"/>
    <cellStyle name="Comma 12 2 2 2 3 2 2 2" xfId="33521" xr:uid="{4F9382F8-8FFD-440A-B30F-D353577BEDEF}"/>
    <cellStyle name="Comma 12 2 2 2 3 2 3" xfId="28212" xr:uid="{C2160DC1-2DBE-4840-87A8-9D25AA08128D}"/>
    <cellStyle name="Comma 12 2 2 2 3 3" xfId="19885" xr:uid="{D999F22D-D32D-492A-9EBD-61E0CF66E127}"/>
    <cellStyle name="Comma 12 2 2 2 3 3 2" xfId="30893" xr:uid="{2D7099F0-8325-42B1-B977-C3E2142148AA}"/>
    <cellStyle name="Comma 12 2 2 2 3 4" xfId="25584" xr:uid="{C94321A0-E6F5-4025-B880-D7EADA8814FF}"/>
    <cellStyle name="Comma 12 2 2 2 4" xfId="15862" xr:uid="{BA3290D6-03EB-4061-91CE-216EC232E425}"/>
    <cellStyle name="Comma 12 2 2 2 4 2" xfId="21171" xr:uid="{C64656D7-0E8B-4A01-AB1D-0862294F4480}"/>
    <cellStyle name="Comma 12 2 2 2 4 2 2" xfId="32179" xr:uid="{5B6935A4-40B3-4890-ABE4-A76727CC9902}"/>
    <cellStyle name="Comma 12 2 2 2 4 3" xfId="26870" xr:uid="{9EC085C1-DCE8-498B-8948-6B8E3EAFD882}"/>
    <cellStyle name="Comma 12 2 2 2 5" xfId="18543" xr:uid="{B4950ABF-F767-4351-BB1C-0195063B97C7}"/>
    <cellStyle name="Comma 12 2 2 2 5 2" xfId="29551" xr:uid="{225E8195-12D7-4D9A-ADB4-DE6C929F2739}"/>
    <cellStyle name="Comma 12 2 2 2 6" xfId="24242" xr:uid="{8E7FE20C-0ED9-4AC6-B3C8-33552BC8FE97}"/>
    <cellStyle name="Comma 12 2 2 3" xfId="13569" xr:uid="{3351CD53-E3E1-4CFC-A71F-B3B9D7F5D272}"/>
    <cellStyle name="Comma 12 2 2 3 2" xfId="14911" xr:uid="{CD214D23-8FDE-464E-BADC-3601FD60272D}"/>
    <cellStyle name="Comma 12 2 2 3 2 2" xfId="17539" xr:uid="{0A8D7217-6FD9-45F9-BF90-BE34FCA100C0}"/>
    <cellStyle name="Comma 12 2 2 3 2 2 2" xfId="22848" xr:uid="{46858E62-4D93-458C-A430-8EA93758BA11}"/>
    <cellStyle name="Comma 12 2 2 3 2 2 2 2" xfId="33856" xr:uid="{49A75990-6B0F-47D7-B637-6845A8C45DB3}"/>
    <cellStyle name="Comma 12 2 2 3 2 2 3" xfId="28547" xr:uid="{D292D87F-3A91-49FE-AF2C-2B1265F11FE5}"/>
    <cellStyle name="Comma 12 2 2 3 2 3" xfId="20220" xr:uid="{68BB6BC6-EFEF-4E0D-90F3-92A19B0594F9}"/>
    <cellStyle name="Comma 12 2 2 3 2 3 2" xfId="31228" xr:uid="{174F4F2A-A2F6-4DDA-9BF2-AF7B83C7374D}"/>
    <cellStyle name="Comma 12 2 2 3 2 4" xfId="25919" xr:uid="{5941C133-1963-4D11-83D3-B7C1A5EE793A}"/>
    <cellStyle name="Comma 12 2 2 3 3" xfId="16197" xr:uid="{80B05EF0-5CE7-4FD4-B03A-92C7A1952415}"/>
    <cellStyle name="Comma 12 2 2 3 3 2" xfId="21506" xr:uid="{B24FF464-79CC-4E8D-9082-C96363E0CBC7}"/>
    <cellStyle name="Comma 12 2 2 3 3 2 2" xfId="32514" xr:uid="{4E3F2D67-3E49-4E64-B0FB-A7BDD08B8FCF}"/>
    <cellStyle name="Comma 12 2 2 3 3 3" xfId="27205" xr:uid="{4805ECBF-55E1-4530-AE42-E61233089FAD}"/>
    <cellStyle name="Comma 12 2 2 3 4" xfId="18878" xr:uid="{DFB44603-6569-4D7D-A085-D8E2DD30DFAA}"/>
    <cellStyle name="Comma 12 2 2 3 4 2" xfId="29886" xr:uid="{98A083E4-C0E0-46CB-A947-9DD1C113B9E8}"/>
    <cellStyle name="Comma 12 2 2 3 5" xfId="24577" xr:uid="{4AAF4F8E-404F-403B-B4FF-065871C3E637}"/>
    <cellStyle name="Comma 12 2 2 4" xfId="14239" xr:uid="{6C527846-24A8-4F6E-A25D-472D8AE95570}"/>
    <cellStyle name="Comma 12 2 2 4 2" xfId="16867" xr:uid="{FDF285DD-F27C-442C-BE0A-154DFBD7017B}"/>
    <cellStyle name="Comma 12 2 2 4 2 2" xfId="22176" xr:uid="{867B7F1E-B68A-4D5C-A111-A7D01A827A3A}"/>
    <cellStyle name="Comma 12 2 2 4 2 2 2" xfId="33184" xr:uid="{8003775D-F0FD-4AB2-83A2-81556FBF8326}"/>
    <cellStyle name="Comma 12 2 2 4 2 3" xfId="27875" xr:uid="{425824D9-A07C-4200-A261-01AAA9DFCC19}"/>
    <cellStyle name="Comma 12 2 2 4 3" xfId="19548" xr:uid="{E691BE6C-18A1-4EBE-BBF5-7AEC1539852D}"/>
    <cellStyle name="Comma 12 2 2 4 3 2" xfId="30556" xr:uid="{3B517263-D00B-4DF2-925A-4DA21AB8277A}"/>
    <cellStyle name="Comma 12 2 2 4 4" xfId="25247" xr:uid="{6A8C04E0-D37A-49E2-A2E0-2A8B837B2730}"/>
    <cellStyle name="Comma 12 2 2 5" xfId="15529" xr:uid="{21157A6A-87D2-40BB-B778-3647F110741F}"/>
    <cellStyle name="Comma 12 2 2 5 2" xfId="20838" xr:uid="{0278D6AC-41A8-4D44-B135-20DD3487DE4C}"/>
    <cellStyle name="Comma 12 2 2 5 2 2" xfId="31846" xr:uid="{E538DB7B-1FE2-455C-8C14-5E7CEB63E9EB}"/>
    <cellStyle name="Comma 12 2 2 5 3" xfId="26537" xr:uid="{CD4B27FD-426D-4E40-96B4-7290C569C953}"/>
    <cellStyle name="Comma 12 2 2 6" xfId="18209" xr:uid="{6535D3AC-E369-45B0-A2B2-E2C26E1346EE}"/>
    <cellStyle name="Comma 12 2 2 6 2" xfId="29217" xr:uid="{CBA8E1E6-270B-446A-9362-EFD7721D9E9A}"/>
    <cellStyle name="Comma 12 2 2 7" xfId="23909" xr:uid="{21C84638-5490-4A90-8BB6-21B5704E2BEC}"/>
    <cellStyle name="Comma 12 2 3" xfId="13130" xr:uid="{F9B88E43-1E56-461F-9160-6FE1E4D92430}"/>
    <cellStyle name="Comma 12 2 3 2" xfId="13800" xr:uid="{B7E249BA-7BB7-42DF-AD73-28F27856A332}"/>
    <cellStyle name="Comma 12 2 3 2 2" xfId="15142" xr:uid="{2919DFE0-447E-49DC-A3CD-780DE04D5128}"/>
    <cellStyle name="Comma 12 2 3 2 2 2" xfId="17770" xr:uid="{77B1019C-EE1F-4D5E-AF98-CCD016F69ADA}"/>
    <cellStyle name="Comma 12 2 3 2 2 2 2" xfId="23079" xr:uid="{A4141D8A-3583-47A3-BD39-3C705A885CCD}"/>
    <cellStyle name="Comma 12 2 3 2 2 2 2 2" xfId="34087" xr:uid="{383D1D0C-0603-4078-8B22-A3F33792E3DD}"/>
    <cellStyle name="Comma 12 2 3 2 2 2 3" xfId="28778" xr:uid="{429792F8-2C47-420C-8B24-224E49C196CD}"/>
    <cellStyle name="Comma 12 2 3 2 2 3" xfId="20451" xr:uid="{DB746EBF-CBEF-4776-A280-2272F551A6EF}"/>
    <cellStyle name="Comma 12 2 3 2 2 3 2" xfId="31459" xr:uid="{7615B277-C927-4C66-A910-4E52E3FD3DC8}"/>
    <cellStyle name="Comma 12 2 3 2 2 4" xfId="26150" xr:uid="{72C3DBAA-6A58-4E2C-94D0-3A91C17304A8}"/>
    <cellStyle name="Comma 12 2 3 2 3" xfId="16428" xr:uid="{64B304F8-57CC-4ED3-98A3-1207E8B52E82}"/>
    <cellStyle name="Comma 12 2 3 2 3 2" xfId="21737" xr:uid="{FDB8B52E-5795-4008-9371-0CF76EFC6A81}"/>
    <cellStyle name="Comma 12 2 3 2 3 2 2" xfId="32745" xr:uid="{FF43199F-5549-4FE0-8404-DED8BBFC83AF}"/>
    <cellStyle name="Comma 12 2 3 2 3 3" xfId="27436" xr:uid="{58A8FFA5-30BD-416A-88B4-1F221DCED5CD}"/>
    <cellStyle name="Comma 12 2 3 2 4" xfId="19109" xr:uid="{168D9F53-3375-4D3C-8F97-A5DB1FA92309}"/>
    <cellStyle name="Comma 12 2 3 2 4 2" xfId="30117" xr:uid="{84B03058-7C64-4A5D-9D55-BBE28180D909}"/>
    <cellStyle name="Comma 12 2 3 2 5" xfId="24808" xr:uid="{0D734FF6-A745-4D20-8CC2-CAFF7E718D8F}"/>
    <cellStyle name="Comma 12 2 3 3" xfId="14472" xr:uid="{506F1EF8-DD4C-48D2-9ABD-7BC27E66286C}"/>
    <cellStyle name="Comma 12 2 3 3 2" xfId="17100" xr:uid="{6AB06223-8AF6-4BE4-BB0F-8689648B55E2}"/>
    <cellStyle name="Comma 12 2 3 3 2 2" xfId="22409" xr:uid="{E9EC40F8-9F4B-40ED-8C1F-396858410DA5}"/>
    <cellStyle name="Comma 12 2 3 3 2 2 2" xfId="33417" xr:uid="{9DE12AC9-C81A-4AE2-BBEA-87D0867475BB}"/>
    <cellStyle name="Comma 12 2 3 3 2 3" xfId="28108" xr:uid="{5508B101-4F72-4829-A54A-0CDD60C03055}"/>
    <cellStyle name="Comma 12 2 3 3 3" xfId="19781" xr:uid="{12C35CF6-9C10-47D0-8602-EC26F1B0BB1F}"/>
    <cellStyle name="Comma 12 2 3 3 3 2" xfId="30789" xr:uid="{BAD2E4C6-E2C7-4B95-8ACE-549E59A4CB93}"/>
    <cellStyle name="Comma 12 2 3 3 4" xfId="25480" xr:uid="{066172A7-D934-40CB-B0AE-9108F9A551BF}"/>
    <cellStyle name="Comma 12 2 3 4" xfId="15758" xr:uid="{056B64F5-0337-441A-AE5C-4C2773607AB0}"/>
    <cellStyle name="Comma 12 2 3 4 2" xfId="21067" xr:uid="{BC3FFFB5-F72A-4D3A-B7D5-8DE568158E5E}"/>
    <cellStyle name="Comma 12 2 3 4 2 2" xfId="32075" xr:uid="{22F319CE-0FE6-4C70-A794-5961B3C9143C}"/>
    <cellStyle name="Comma 12 2 3 4 3" xfId="26766" xr:uid="{6D8FDCDB-2EDD-4414-8E9F-B15367F05924}"/>
    <cellStyle name="Comma 12 2 3 5" xfId="18439" xr:uid="{DA435CC9-701A-4EA6-9FAF-3C9478FD1BF4}"/>
    <cellStyle name="Comma 12 2 3 5 2" xfId="29447" xr:uid="{C0B42F8C-3CF8-48EC-86DC-6D6768285FD7}"/>
    <cellStyle name="Comma 12 2 3 6" xfId="24138" xr:uid="{18115A8C-2E0A-45F6-93AC-06796FFF75F7}"/>
    <cellStyle name="Comma 12 2 4" xfId="13465" xr:uid="{FED8C209-EC73-44D1-8C2E-F6C0ADECA514}"/>
    <cellStyle name="Comma 12 2 4 2" xfId="14807" xr:uid="{6C610F35-584C-42A1-8EC1-C2E61BA074AA}"/>
    <cellStyle name="Comma 12 2 4 2 2" xfId="17435" xr:uid="{8F929C4C-9409-4578-BEFD-CDF76E2AB05C}"/>
    <cellStyle name="Comma 12 2 4 2 2 2" xfId="22744" xr:uid="{FBFEDA3E-C6AF-4864-B779-A7B514ECCAAB}"/>
    <cellStyle name="Comma 12 2 4 2 2 2 2" xfId="33752" xr:uid="{1AC7787D-498C-45B8-8A0A-E983CB659D25}"/>
    <cellStyle name="Comma 12 2 4 2 2 3" xfId="28443" xr:uid="{4332BE4F-0551-4AAF-A4B4-CAAB817F7BBF}"/>
    <cellStyle name="Comma 12 2 4 2 3" xfId="20116" xr:uid="{0B7EA79D-25D4-4302-8A8B-B75E11BA5D88}"/>
    <cellStyle name="Comma 12 2 4 2 3 2" xfId="31124" xr:uid="{FF51D417-575A-41D5-B0ED-2EDEE2473255}"/>
    <cellStyle name="Comma 12 2 4 2 4" xfId="25815" xr:uid="{E9AB260C-1FC3-4526-AEE0-2C43DB29E307}"/>
    <cellStyle name="Comma 12 2 4 3" xfId="16093" xr:uid="{0BA30C07-346F-4EBD-92AC-8617CE8A7478}"/>
    <cellStyle name="Comma 12 2 4 3 2" xfId="21402" xr:uid="{5472274D-BA45-4EA9-81AE-CB36A2F321E8}"/>
    <cellStyle name="Comma 12 2 4 3 2 2" xfId="32410" xr:uid="{C8445EED-A8A2-42AF-919E-C7057675ADDE}"/>
    <cellStyle name="Comma 12 2 4 3 3" xfId="27101" xr:uid="{9C9514AE-FD86-4EEA-849B-B7FC9A308B5B}"/>
    <cellStyle name="Comma 12 2 4 4" xfId="18774" xr:uid="{F391750F-C44B-4F12-ACB2-F57E638DB3FD}"/>
    <cellStyle name="Comma 12 2 4 4 2" xfId="29782" xr:uid="{CF9735A0-51C7-4263-B9FE-8D400D2AA5A5}"/>
    <cellStyle name="Comma 12 2 4 5" xfId="24473" xr:uid="{AA18CFFF-3928-44C5-8497-F5BC0998A1DE}"/>
    <cellStyle name="Comma 12 2 5" xfId="14135" xr:uid="{9DDA5306-E02F-4A7B-88A5-4ACDB436916A}"/>
    <cellStyle name="Comma 12 2 5 2" xfId="16763" xr:uid="{F0F523F8-9E15-41A7-8D9C-BC8B4DBB3D05}"/>
    <cellStyle name="Comma 12 2 5 2 2" xfId="22072" xr:uid="{C824C9A7-87C4-40D7-B151-FA326AFCB2E9}"/>
    <cellStyle name="Comma 12 2 5 2 2 2" xfId="33080" xr:uid="{18EAB225-A234-4A7A-9785-F3A1C3A84635}"/>
    <cellStyle name="Comma 12 2 5 2 3" xfId="27771" xr:uid="{6A6937FA-5FD9-47F0-BC8F-488D89E4966F}"/>
    <cellStyle name="Comma 12 2 5 3" xfId="19444" xr:uid="{DD97A493-F0EB-46C7-B1ED-7D68B1007812}"/>
    <cellStyle name="Comma 12 2 5 3 2" xfId="30452" xr:uid="{00349C48-3CBC-42C8-805A-B97840B823AC}"/>
    <cellStyle name="Comma 12 2 5 4" xfId="25143" xr:uid="{3EFA6837-0FF9-464F-A56C-63A480748520}"/>
    <cellStyle name="Comma 12 2 6" xfId="15425" xr:uid="{83915A56-F785-4BC1-B734-E6B0070715E0}"/>
    <cellStyle name="Comma 12 2 6 2" xfId="20734" xr:uid="{3E5EBE9F-819B-45E1-9530-DA7231B39109}"/>
    <cellStyle name="Comma 12 2 6 2 2" xfId="31742" xr:uid="{56D7C3E1-9326-4713-936D-8C3966E1130B}"/>
    <cellStyle name="Comma 12 2 6 3" xfId="26433" xr:uid="{109599B9-2DD3-47B2-B87C-F78A55CD7658}"/>
    <cellStyle name="Comma 12 2 7" xfId="18105" xr:uid="{D60127D8-1886-4559-95CC-16BCF40BAD5F}"/>
    <cellStyle name="Comma 12 2 7 2" xfId="29113" xr:uid="{442ECCEE-6071-42E8-9C92-392022430FB3}"/>
    <cellStyle name="Comma 12 2 8" xfId="23805" xr:uid="{9FE15196-FBD3-4ACC-853B-0A2BE7E6D0C1}"/>
    <cellStyle name="Comma 12 3" xfId="1755" xr:uid="{3018B438-F143-43EC-B41F-5C69A2129A3B}"/>
    <cellStyle name="Comma 12 3 2" xfId="13182" xr:uid="{96168094-E993-456E-8A0E-531F240867B9}"/>
    <cellStyle name="Comma 12 3 2 2" xfId="13852" xr:uid="{FD278B5C-1A4B-4521-9B15-7466D13D4635}"/>
    <cellStyle name="Comma 12 3 2 2 2" xfId="15194" xr:uid="{8DF86413-32F5-469A-B011-F3EE31A00478}"/>
    <cellStyle name="Comma 12 3 2 2 2 2" xfId="17822" xr:uid="{D7CC98F8-0137-4DC9-826A-1128CD338302}"/>
    <cellStyle name="Comma 12 3 2 2 2 2 2" xfId="23131" xr:uid="{9258E0E6-9449-479A-B2AC-2643C8070B26}"/>
    <cellStyle name="Comma 12 3 2 2 2 2 2 2" xfId="34139" xr:uid="{3E82A2A3-7BD6-411F-957A-541E2D5BEFF3}"/>
    <cellStyle name="Comma 12 3 2 2 2 2 3" xfId="28830" xr:uid="{BEFBAA75-5DE1-4E1A-A1AC-01BE0B18D178}"/>
    <cellStyle name="Comma 12 3 2 2 2 3" xfId="20503" xr:uid="{3BB9A6F2-D2C0-4987-96AB-C921A3BAE931}"/>
    <cellStyle name="Comma 12 3 2 2 2 3 2" xfId="31511" xr:uid="{3C897013-3592-43DE-AEF7-0BBC6062FA09}"/>
    <cellStyle name="Comma 12 3 2 2 2 4" xfId="26202" xr:uid="{BB074AEE-ADFC-4424-A63B-3624F98A433B}"/>
    <cellStyle name="Comma 12 3 2 2 3" xfId="16480" xr:uid="{C99109B6-7F5C-4FAB-9E5B-06CE0FECA5B4}"/>
    <cellStyle name="Comma 12 3 2 2 3 2" xfId="21789" xr:uid="{7B52C8E2-1228-4E09-AF56-524960077755}"/>
    <cellStyle name="Comma 12 3 2 2 3 2 2" xfId="32797" xr:uid="{5676EC4A-0EEE-4BC1-AA2F-30E390DF8E2E}"/>
    <cellStyle name="Comma 12 3 2 2 3 3" xfId="27488" xr:uid="{2BFA0E3C-5DDD-4D5B-85C5-D55E9DE00F85}"/>
    <cellStyle name="Comma 12 3 2 2 4" xfId="19161" xr:uid="{39D072FD-DB36-45BE-AA03-C894A601618C}"/>
    <cellStyle name="Comma 12 3 2 2 4 2" xfId="30169" xr:uid="{4B44DCA8-8AAA-479E-974B-4457D4C2DB21}"/>
    <cellStyle name="Comma 12 3 2 2 5" xfId="24860" xr:uid="{B968AC1C-E9BE-4A1D-BF28-46B0B5DD3111}"/>
    <cellStyle name="Comma 12 3 2 3" xfId="14524" xr:uid="{59C6E72E-B4B2-4C14-B891-0F6D3DB7BE3D}"/>
    <cellStyle name="Comma 12 3 2 3 2" xfId="17152" xr:uid="{DBE0553D-8325-466C-831B-26CC42FD3683}"/>
    <cellStyle name="Comma 12 3 2 3 2 2" xfId="22461" xr:uid="{5402E19C-9324-4E22-AE12-B6747EBF4541}"/>
    <cellStyle name="Comma 12 3 2 3 2 2 2" xfId="33469" xr:uid="{CDF55B36-A499-4E11-9AC5-0BE63043747B}"/>
    <cellStyle name="Comma 12 3 2 3 2 3" xfId="28160" xr:uid="{1E02FB03-17DC-423C-B790-A54489829C00}"/>
    <cellStyle name="Comma 12 3 2 3 3" xfId="19833" xr:uid="{953E092D-8ED4-44EA-86FB-F334A30B6DD6}"/>
    <cellStyle name="Comma 12 3 2 3 3 2" xfId="30841" xr:uid="{306EEE92-4182-4283-964E-CD7FA956420D}"/>
    <cellStyle name="Comma 12 3 2 3 4" xfId="25532" xr:uid="{58B423AC-0A94-47A7-94C8-8D887569364F}"/>
    <cellStyle name="Comma 12 3 2 4" xfId="15810" xr:uid="{4733FED0-5E53-4DA6-9C33-959B04FAFE73}"/>
    <cellStyle name="Comma 12 3 2 4 2" xfId="21119" xr:uid="{9F8F7CC1-F581-4FC6-8BB6-680675BCBBCD}"/>
    <cellStyle name="Comma 12 3 2 4 2 2" xfId="32127" xr:uid="{FEF41D6F-B339-4640-B3D1-85D779A12C15}"/>
    <cellStyle name="Comma 12 3 2 4 3" xfId="26818" xr:uid="{E893A76F-BCE8-4ABF-A47B-A319F3A173C0}"/>
    <cellStyle name="Comma 12 3 2 5" xfId="18491" xr:uid="{9DDDA2E1-64AB-4D62-9BE1-4C568B958B20}"/>
    <cellStyle name="Comma 12 3 2 5 2" xfId="29499" xr:uid="{1105B93B-6BD6-4936-A572-A611BAF1F7DA}"/>
    <cellStyle name="Comma 12 3 2 6" xfId="24190" xr:uid="{C9E20E59-288F-4479-8903-25FE32807B9A}"/>
    <cellStyle name="Comma 12 3 3" xfId="13517" xr:uid="{E410FE64-7340-4BA2-A8F8-9215FEDA57A2}"/>
    <cellStyle name="Comma 12 3 3 2" xfId="14859" xr:uid="{F0695916-8A98-43C6-A1BF-E73EFB07C44D}"/>
    <cellStyle name="Comma 12 3 3 2 2" xfId="17487" xr:uid="{DE55F5C1-D209-47D3-9BB4-C3FF8C8DE553}"/>
    <cellStyle name="Comma 12 3 3 2 2 2" xfId="22796" xr:uid="{5EAF8D34-2BBE-4393-B558-22F5E914AB6E}"/>
    <cellStyle name="Comma 12 3 3 2 2 2 2" xfId="33804" xr:uid="{74983507-5C9B-4421-8FC9-CECFB03AD973}"/>
    <cellStyle name="Comma 12 3 3 2 2 3" xfId="28495" xr:uid="{DE420DF7-9252-4795-95CF-5D35BEAF9183}"/>
    <cellStyle name="Comma 12 3 3 2 3" xfId="20168" xr:uid="{7AFD2249-EAD8-40AA-9FAC-3402E739C3BF}"/>
    <cellStyle name="Comma 12 3 3 2 3 2" xfId="31176" xr:uid="{90EF2245-EC4C-4D57-9C43-04389E780622}"/>
    <cellStyle name="Comma 12 3 3 2 4" xfId="25867" xr:uid="{E0D5F952-F64E-479F-BD50-297E6126E09C}"/>
    <cellStyle name="Comma 12 3 3 3" xfId="16145" xr:uid="{C14202E3-7821-4EA4-8B0E-16163B723552}"/>
    <cellStyle name="Comma 12 3 3 3 2" xfId="21454" xr:uid="{E8D5A81D-3CBD-4182-98BE-F712091DA31F}"/>
    <cellStyle name="Comma 12 3 3 3 2 2" xfId="32462" xr:uid="{6066308B-9941-4895-86D7-0F6ECCEE7E5E}"/>
    <cellStyle name="Comma 12 3 3 3 3" xfId="27153" xr:uid="{D51ECEBB-D156-46EF-A51C-B417B7113B6C}"/>
    <cellStyle name="Comma 12 3 3 4" xfId="18826" xr:uid="{EE5E8D4D-9306-4822-821A-8C8403AC40A7}"/>
    <cellStyle name="Comma 12 3 3 4 2" xfId="29834" xr:uid="{0273969C-3200-4859-BF4B-5D68664922E4}"/>
    <cellStyle name="Comma 12 3 3 5" xfId="24525" xr:uid="{F6168597-4A8A-43AA-8148-1C10C088B176}"/>
    <cellStyle name="Comma 12 3 4" xfId="14187" xr:uid="{F7A548AD-893D-49B6-A74B-0DD80419D82A}"/>
    <cellStyle name="Comma 12 3 4 2" xfId="16815" xr:uid="{882D7E20-71E4-42B8-A37F-8E66330F8B5E}"/>
    <cellStyle name="Comma 12 3 4 2 2" xfId="22124" xr:uid="{02F046F4-5ECE-4D78-804D-0A38AC034764}"/>
    <cellStyle name="Comma 12 3 4 2 2 2" xfId="33132" xr:uid="{B9B8DBAB-D04E-4A3A-B3E5-AFFBDD5676FF}"/>
    <cellStyle name="Comma 12 3 4 2 3" xfId="27823" xr:uid="{4FD30429-D857-436C-AE4E-688F463DEF70}"/>
    <cellStyle name="Comma 12 3 4 3" xfId="19496" xr:uid="{444BA65F-4216-474F-8BEF-C1AD98CC91CF}"/>
    <cellStyle name="Comma 12 3 4 3 2" xfId="30504" xr:uid="{E3BFCD53-B96D-460F-B76C-60FB7F103E0E}"/>
    <cellStyle name="Comma 12 3 4 4" xfId="25195" xr:uid="{60C9C338-1C12-403F-89DB-6D62F52C78FC}"/>
    <cellStyle name="Comma 12 3 5" xfId="15477" xr:uid="{B481BFF4-AB95-41E4-8F08-7B43FD84E5F0}"/>
    <cellStyle name="Comma 12 3 5 2" xfId="20786" xr:uid="{7BFA2EDD-0F24-4CC8-BAFA-DA2199C7F512}"/>
    <cellStyle name="Comma 12 3 5 2 2" xfId="31794" xr:uid="{17BD755D-4505-4766-A319-E99557D63B67}"/>
    <cellStyle name="Comma 12 3 5 3" xfId="26485" xr:uid="{348EC686-128D-4B4B-B0D5-0558BEBA385A}"/>
    <cellStyle name="Comma 12 3 6" xfId="18157" xr:uid="{06066666-E024-427F-B7BE-2AAE6A550A4D}"/>
    <cellStyle name="Comma 12 3 6 2" xfId="29165" xr:uid="{F79D5030-E3D0-4F88-A326-B8704A01AB35}"/>
    <cellStyle name="Comma 12 3 7" xfId="23857" xr:uid="{52DC15CF-7C3B-443B-B074-2E9FFD66D1B5}"/>
    <cellStyle name="Comma 12 4" xfId="13078" xr:uid="{E6054C75-302A-454B-ACAD-11E0DA2EEC60}"/>
    <cellStyle name="Comma 12 4 2" xfId="13748" xr:uid="{CDD104DE-ACC5-4CD3-9FD8-4E781238DB68}"/>
    <cellStyle name="Comma 12 4 2 2" xfId="15090" xr:uid="{916F6E74-A9A4-4FB5-AFA7-AA293EF9A007}"/>
    <cellStyle name="Comma 12 4 2 2 2" xfId="17718" xr:uid="{544E7135-C9B8-4781-B8D5-C140F6941588}"/>
    <cellStyle name="Comma 12 4 2 2 2 2" xfId="23027" xr:uid="{3C4977E2-A6A4-45F8-A230-A43E64F7F915}"/>
    <cellStyle name="Comma 12 4 2 2 2 2 2" xfId="34035" xr:uid="{6387B7D0-133B-44DB-84FB-3996B12D67DA}"/>
    <cellStyle name="Comma 12 4 2 2 2 3" xfId="28726" xr:uid="{1E4F6211-76E3-419E-8EF2-9DECDF55F388}"/>
    <cellStyle name="Comma 12 4 2 2 3" xfId="20399" xr:uid="{60D101D5-476F-48E9-967C-3623F71EB142}"/>
    <cellStyle name="Comma 12 4 2 2 3 2" xfId="31407" xr:uid="{58E09B07-D46F-471C-9A8F-0A3B6E543620}"/>
    <cellStyle name="Comma 12 4 2 2 4" xfId="26098" xr:uid="{50F6358E-440D-4209-B8F1-848C7795DC73}"/>
    <cellStyle name="Comma 12 4 2 3" xfId="16376" xr:uid="{9CC8C475-FF5E-44F5-BA9F-4F64EB0B84D9}"/>
    <cellStyle name="Comma 12 4 2 3 2" xfId="21685" xr:uid="{98C707A0-ECED-4052-923A-08CEB359FCD4}"/>
    <cellStyle name="Comma 12 4 2 3 2 2" xfId="32693" xr:uid="{5F9C3AB1-AD53-4879-890C-433CF2D6877B}"/>
    <cellStyle name="Comma 12 4 2 3 3" xfId="27384" xr:uid="{6C8EFFAE-07F7-4F56-9290-48464B2BC10D}"/>
    <cellStyle name="Comma 12 4 2 4" xfId="19057" xr:uid="{38EA0E55-FC33-4FDA-9686-73DB3EEF1F73}"/>
    <cellStyle name="Comma 12 4 2 4 2" xfId="30065" xr:uid="{A90412AA-09BD-4135-9B43-8D92208A1463}"/>
    <cellStyle name="Comma 12 4 2 5" xfId="24756" xr:uid="{301E16FC-91C9-4216-9E12-0BD49079CBF6}"/>
    <cellStyle name="Comma 12 4 3" xfId="14420" xr:uid="{59FEC7CD-54D1-4F2C-A911-7DFA1316570C}"/>
    <cellStyle name="Comma 12 4 3 2" xfId="17048" xr:uid="{7750C18F-3C7A-4059-878B-9E03B9CD643C}"/>
    <cellStyle name="Comma 12 4 3 2 2" xfId="22357" xr:uid="{64079F1A-D139-4C96-B8CE-DB27837ACE37}"/>
    <cellStyle name="Comma 12 4 3 2 2 2" xfId="33365" xr:uid="{A2605528-94E0-46A8-81DF-BEF420CDB91F}"/>
    <cellStyle name="Comma 12 4 3 2 3" xfId="28056" xr:uid="{413BA4F3-0637-45B9-8DDE-3678FC0B8D60}"/>
    <cellStyle name="Comma 12 4 3 3" xfId="19729" xr:uid="{FE31C80D-FBE5-487E-9B68-35A7ADDB70D5}"/>
    <cellStyle name="Comma 12 4 3 3 2" xfId="30737" xr:uid="{1D58CB36-205F-4F16-BE4B-6561FB874C8B}"/>
    <cellStyle name="Comma 12 4 3 4" xfId="25428" xr:uid="{2ABC9F91-B42D-4FEF-B4D3-B8A03980A4CB}"/>
    <cellStyle name="Comma 12 4 4" xfId="15706" xr:uid="{D5421CE6-71B5-4472-8DB0-637B0C7F291F}"/>
    <cellStyle name="Comma 12 4 4 2" xfId="21015" xr:uid="{CA823F8F-3DE4-43A9-8043-340E3F71B888}"/>
    <cellStyle name="Comma 12 4 4 2 2" xfId="32023" xr:uid="{D9FE8B23-DBEE-4C7C-B852-08FFA51AF234}"/>
    <cellStyle name="Comma 12 4 4 3" xfId="26714" xr:uid="{14B4AB8C-30A9-453F-ADE6-393F85EE95DA}"/>
    <cellStyle name="Comma 12 4 5" xfId="18387" xr:uid="{10EFFFA9-6651-47D3-97A1-913E6BCEF102}"/>
    <cellStyle name="Comma 12 4 5 2" xfId="29395" xr:uid="{8197672B-D290-47C9-8902-70FE564CF101}"/>
    <cellStyle name="Comma 12 4 6" xfId="24086" xr:uid="{0504695C-872A-418A-ACB5-769527951132}"/>
    <cellStyle name="Comma 12 5" xfId="13413" xr:uid="{86D198EE-A459-4477-824A-9F44B1D424CC}"/>
    <cellStyle name="Comma 12 5 2" xfId="14755" xr:uid="{D54FFF71-157D-4544-B33F-3453FEBF5D07}"/>
    <cellStyle name="Comma 12 5 2 2" xfId="17383" xr:uid="{AAD1B110-504C-46E8-95AE-7393A6937DEC}"/>
    <cellStyle name="Comma 12 5 2 2 2" xfId="22692" xr:uid="{89DA85B0-DC4F-4377-89B1-B9DD2A0B1096}"/>
    <cellStyle name="Comma 12 5 2 2 2 2" xfId="33700" xr:uid="{3C998DA4-3CB5-4F80-84AE-8A50627B6A73}"/>
    <cellStyle name="Comma 12 5 2 2 3" xfId="28391" xr:uid="{A237041E-707B-43D0-8053-14A92BA86FCD}"/>
    <cellStyle name="Comma 12 5 2 3" xfId="20064" xr:uid="{065D7C47-D493-402B-BA22-951606D0F300}"/>
    <cellStyle name="Comma 12 5 2 3 2" xfId="31072" xr:uid="{80E6CA86-B651-4D2E-A01A-64BE87F1AD13}"/>
    <cellStyle name="Comma 12 5 2 4" xfId="25763" xr:uid="{5F53D05D-EA54-48F1-973B-204A15D7163D}"/>
    <cellStyle name="Comma 12 5 3" xfId="16041" xr:uid="{36D23231-D497-4B46-94E1-1CC1CA25D606}"/>
    <cellStyle name="Comma 12 5 3 2" xfId="21350" xr:uid="{ACFAE8B6-28D8-4E3A-A022-2AA5C4FDD2C6}"/>
    <cellStyle name="Comma 12 5 3 2 2" xfId="32358" xr:uid="{06BF5DBD-9D24-42F2-8F7C-FC200AE132FF}"/>
    <cellStyle name="Comma 12 5 3 3" xfId="27049" xr:uid="{2C4C67AD-489D-4310-B3C2-3D05CDA24AC9}"/>
    <cellStyle name="Comma 12 5 4" xfId="18722" xr:uid="{774153D5-BFB3-461C-B42C-CA88C6DC553C}"/>
    <cellStyle name="Comma 12 5 4 2" xfId="29730" xr:uid="{8E8F0927-1133-4548-9755-BB26B686D584}"/>
    <cellStyle name="Comma 12 5 5" xfId="24421" xr:uid="{5C12D995-117C-43F8-9FF9-86B27B93844A}"/>
    <cellStyle name="Comma 12 6" xfId="14083" xr:uid="{6A5303D0-01C3-4EA1-B957-72E23D029640}"/>
    <cellStyle name="Comma 12 6 2" xfId="16711" xr:uid="{6BB5C1A2-AA54-48D7-8D97-46CE4649352E}"/>
    <cellStyle name="Comma 12 6 2 2" xfId="22020" xr:uid="{CDB0D3D9-ABA3-491D-8755-DC88CCD4EFA8}"/>
    <cellStyle name="Comma 12 6 2 2 2" xfId="33028" xr:uid="{411DF537-E9E5-43C4-A4D4-40F0DFF2DE10}"/>
    <cellStyle name="Comma 12 6 2 3" xfId="27719" xr:uid="{92A2248D-98DC-4BBF-9E5B-F921DB7C161C}"/>
    <cellStyle name="Comma 12 6 3" xfId="19392" xr:uid="{6C5B304E-593D-42B4-8E27-D27A0F4316A9}"/>
    <cellStyle name="Comma 12 6 3 2" xfId="30400" xr:uid="{A4A9FF5A-5FAC-480A-A01F-7533AFC90DD9}"/>
    <cellStyle name="Comma 12 6 4" xfId="25091" xr:uid="{8291195B-03E2-4319-9989-315104E51269}"/>
    <cellStyle name="Comma 12 7" xfId="18053" xr:uid="{0C489624-D6E0-4DCE-92AD-AC50839CBBCF}"/>
    <cellStyle name="Comma 12 7 2" xfId="29061" xr:uid="{84B477CA-E7FE-4B7B-82F4-948F1D565F3C}"/>
    <cellStyle name="Comma 12 8" xfId="23753" xr:uid="{DA3C8F18-E60B-4702-8B4A-709E15D1E1D0}"/>
    <cellStyle name="Comma 13" xfId="1260" xr:uid="{5E78D357-D057-4513-AB06-E9D3CD250C81}"/>
    <cellStyle name="Comma 13 2" xfId="1572" xr:uid="{49DEA14E-DAF9-4A9E-8F15-265151038423}"/>
    <cellStyle name="Comma 13 2 2" xfId="1809" xr:uid="{5F9C9A2D-0E90-4332-850E-C610E0B1BFF3}"/>
    <cellStyle name="Comma 13 2 2 2" xfId="13235" xr:uid="{B63CA46F-A4E0-4EF3-B10A-460C3D71FB58}"/>
    <cellStyle name="Comma 13 2 2 2 2" xfId="13905" xr:uid="{324DD6EA-AD88-4DBA-83F0-315DEF84D2ED}"/>
    <cellStyle name="Comma 13 2 2 2 2 2" xfId="15247" xr:uid="{73C7B221-4367-4445-9E43-B8224C47153D}"/>
    <cellStyle name="Comma 13 2 2 2 2 2 2" xfId="17875" xr:uid="{D9920D7A-A257-4670-BD57-850940BB0A79}"/>
    <cellStyle name="Comma 13 2 2 2 2 2 2 2" xfId="23184" xr:uid="{10624340-D6A0-487B-9434-E0C074F911D8}"/>
    <cellStyle name="Comma 13 2 2 2 2 2 2 2 2" xfId="34192" xr:uid="{FDFB3260-2DF3-4CC6-8C20-C6484859BBA9}"/>
    <cellStyle name="Comma 13 2 2 2 2 2 2 3" xfId="28883" xr:uid="{E84E4B5A-8A28-4804-8DFE-1F7050B0A806}"/>
    <cellStyle name="Comma 13 2 2 2 2 2 3" xfId="20556" xr:uid="{4CFC4F17-725B-4E8B-8E4F-85C318CA3755}"/>
    <cellStyle name="Comma 13 2 2 2 2 2 3 2" xfId="31564" xr:uid="{76B8A76F-E7C0-4D9F-BF82-FA4C3F6A4E42}"/>
    <cellStyle name="Comma 13 2 2 2 2 2 4" xfId="26255" xr:uid="{72336EEA-EBEC-4468-9DCD-88A291A97755}"/>
    <cellStyle name="Comma 13 2 2 2 2 3" xfId="16533" xr:uid="{39EED8F9-1512-4230-80F1-ACF4E1BD5DDB}"/>
    <cellStyle name="Comma 13 2 2 2 2 3 2" xfId="21842" xr:uid="{5A9DE6B5-0221-4FCB-9B6E-2044D7BAF661}"/>
    <cellStyle name="Comma 13 2 2 2 2 3 2 2" xfId="32850" xr:uid="{57DBD4A8-7550-49A5-BEBA-FD8E9172DDF8}"/>
    <cellStyle name="Comma 13 2 2 2 2 3 3" xfId="27541" xr:uid="{AE446F3D-7AEA-44A6-90A5-CC8968A0BDFA}"/>
    <cellStyle name="Comma 13 2 2 2 2 4" xfId="19214" xr:uid="{12D4E06D-3BC9-492A-A2ED-6FC06325BB4C}"/>
    <cellStyle name="Comma 13 2 2 2 2 4 2" xfId="30222" xr:uid="{7CDAFB8D-33A3-4FAC-8962-AC67CBE932E4}"/>
    <cellStyle name="Comma 13 2 2 2 2 5" xfId="24913" xr:uid="{6499A091-784E-4FC2-82E3-0A55F8E0DA27}"/>
    <cellStyle name="Comma 13 2 2 2 3" xfId="14577" xr:uid="{5C357939-557F-4ADD-A962-8AB6CD6B9BD9}"/>
    <cellStyle name="Comma 13 2 2 2 3 2" xfId="17205" xr:uid="{1D27DC69-575C-48CE-B238-FF50A0866B72}"/>
    <cellStyle name="Comma 13 2 2 2 3 2 2" xfId="22514" xr:uid="{3306FF50-1E11-47A2-8A77-569DF54B39C8}"/>
    <cellStyle name="Comma 13 2 2 2 3 2 2 2" xfId="33522" xr:uid="{6B43D4E3-1AFE-44F0-B669-51FBCA373FBF}"/>
    <cellStyle name="Comma 13 2 2 2 3 2 3" xfId="28213" xr:uid="{C960F017-8E00-47F0-83CB-C9F76034E5BE}"/>
    <cellStyle name="Comma 13 2 2 2 3 3" xfId="19886" xr:uid="{618AAC43-EB63-4854-B8F8-6F39D7CFC076}"/>
    <cellStyle name="Comma 13 2 2 2 3 3 2" xfId="30894" xr:uid="{8EB3A4C4-8DA1-4017-8330-F6552ED30BA1}"/>
    <cellStyle name="Comma 13 2 2 2 3 4" xfId="25585" xr:uid="{EC9B606B-D20B-41FA-ADC6-ADE5BE37B051}"/>
    <cellStyle name="Comma 13 2 2 2 4" xfId="15863" xr:uid="{4B953A0E-27AA-433C-815D-F56C7E0E2278}"/>
    <cellStyle name="Comma 13 2 2 2 4 2" xfId="21172" xr:uid="{74493154-3FE2-4567-8B94-B25DB406C423}"/>
    <cellStyle name="Comma 13 2 2 2 4 2 2" xfId="32180" xr:uid="{0EBCD273-F414-4D03-9171-47B25E855792}"/>
    <cellStyle name="Comma 13 2 2 2 4 3" xfId="26871" xr:uid="{E20DEA7B-F70C-44B9-887C-29E0EF21B05B}"/>
    <cellStyle name="Comma 13 2 2 2 5" xfId="18544" xr:uid="{08C976DB-A1B5-4E35-8C48-A245572336D8}"/>
    <cellStyle name="Comma 13 2 2 2 5 2" xfId="29552" xr:uid="{6244AB1E-7A97-455C-8E3C-DD45893BC7B2}"/>
    <cellStyle name="Comma 13 2 2 2 6" xfId="24243" xr:uid="{F1E9BCCB-9974-46F1-A645-C7F7C843DE43}"/>
    <cellStyle name="Comma 13 2 2 3" xfId="13570" xr:uid="{5D3E97CD-BA7F-41F8-90E5-469A22A4179A}"/>
    <cellStyle name="Comma 13 2 2 3 2" xfId="14912" xr:uid="{B29443D1-B156-417C-90F5-77BCE5A6B13C}"/>
    <cellStyle name="Comma 13 2 2 3 2 2" xfId="17540" xr:uid="{FDC31BCA-7D53-4E2D-A6A3-4A2017C141DA}"/>
    <cellStyle name="Comma 13 2 2 3 2 2 2" xfId="22849" xr:uid="{0269C771-69A2-4A16-ADBA-EF1ACC4DB8D2}"/>
    <cellStyle name="Comma 13 2 2 3 2 2 2 2" xfId="33857" xr:uid="{F56C594C-C934-41B3-8EA3-72B1B66A779B}"/>
    <cellStyle name="Comma 13 2 2 3 2 2 3" xfId="28548" xr:uid="{1F56DAA4-C20B-49A2-B568-7C6C23806BDF}"/>
    <cellStyle name="Comma 13 2 2 3 2 3" xfId="20221" xr:uid="{69DEA490-55CD-46E3-B123-6E564BFBF42D}"/>
    <cellStyle name="Comma 13 2 2 3 2 3 2" xfId="31229" xr:uid="{8AA04AA2-E76A-42FC-938C-3A114E7D066A}"/>
    <cellStyle name="Comma 13 2 2 3 2 4" xfId="25920" xr:uid="{B92CC5FC-68AF-4268-A48C-776F7DF43DE3}"/>
    <cellStyle name="Comma 13 2 2 3 3" xfId="16198" xr:uid="{40B6D4F0-D758-4A56-B993-E310A4E5FB65}"/>
    <cellStyle name="Comma 13 2 2 3 3 2" xfId="21507" xr:uid="{C4F14A4B-D8F3-4C72-9CEE-30A6C952267A}"/>
    <cellStyle name="Comma 13 2 2 3 3 2 2" xfId="32515" xr:uid="{511BCBCD-724D-4902-B2FA-661347260A2F}"/>
    <cellStyle name="Comma 13 2 2 3 3 3" xfId="27206" xr:uid="{F3FA9CD2-E2EE-418E-B1A7-F541921C3F53}"/>
    <cellStyle name="Comma 13 2 2 3 4" xfId="18879" xr:uid="{D9D9DBDA-667D-4038-A5BF-10858EC72798}"/>
    <cellStyle name="Comma 13 2 2 3 4 2" xfId="29887" xr:uid="{D1D97688-6A84-4F0E-B98C-94010AB23AA9}"/>
    <cellStyle name="Comma 13 2 2 3 5" xfId="24578" xr:uid="{EE9CBE78-50EC-4B4A-95CF-E3BF5EA82B35}"/>
    <cellStyle name="Comma 13 2 2 4" xfId="14240" xr:uid="{FDE0FA49-B637-483A-8D2F-BFAC6E9A6E8C}"/>
    <cellStyle name="Comma 13 2 2 4 2" xfId="16868" xr:uid="{5C410E63-623C-4AEC-B0B8-7C7BDFCDCCF8}"/>
    <cellStyle name="Comma 13 2 2 4 2 2" xfId="22177" xr:uid="{85B47B4A-2DA8-4379-8915-02D0F528A812}"/>
    <cellStyle name="Comma 13 2 2 4 2 2 2" xfId="33185" xr:uid="{3879EADD-B284-418F-8664-A3F21E3965A7}"/>
    <cellStyle name="Comma 13 2 2 4 2 3" xfId="27876" xr:uid="{0F630228-76C3-492F-BFFE-F99B8F5A3906}"/>
    <cellStyle name="Comma 13 2 2 4 3" xfId="19549" xr:uid="{53CE44A8-07B3-4640-81E7-E7DFB56548A2}"/>
    <cellStyle name="Comma 13 2 2 4 3 2" xfId="30557" xr:uid="{54B4F744-6F99-4808-8241-DCBCCB780431}"/>
    <cellStyle name="Comma 13 2 2 4 4" xfId="25248" xr:uid="{C33C3AE2-962D-48DA-A394-ACBA81B4476D}"/>
    <cellStyle name="Comma 13 2 2 5" xfId="15530" xr:uid="{FB76EE2E-4E14-448B-A096-0242708F7850}"/>
    <cellStyle name="Comma 13 2 2 5 2" xfId="20839" xr:uid="{D51D8BC1-CD78-43AC-882A-065C97DF7F08}"/>
    <cellStyle name="Comma 13 2 2 5 2 2" xfId="31847" xr:uid="{080D582D-6D6B-458E-9882-40079979E650}"/>
    <cellStyle name="Comma 13 2 2 5 3" xfId="26538" xr:uid="{83925803-0014-40C0-88CF-7025212A35B4}"/>
    <cellStyle name="Comma 13 2 2 6" xfId="18210" xr:uid="{5E62D4A9-C256-4D7D-A2FA-3ABAA6EDAD5A}"/>
    <cellStyle name="Comma 13 2 2 6 2" xfId="29218" xr:uid="{63DF4C81-0F93-435D-9F51-EB5AD4DFFEBA}"/>
    <cellStyle name="Comma 13 2 2 7" xfId="23910" xr:uid="{857A0F95-2799-47E4-9DE7-C76DEAB36F54}"/>
    <cellStyle name="Comma 13 2 3" xfId="13131" xr:uid="{A3419DF7-D323-4268-865C-5731D1195432}"/>
    <cellStyle name="Comma 13 2 3 2" xfId="13801" xr:uid="{FA567A9A-C21E-4C81-B6A8-31D7B97CC5BA}"/>
    <cellStyle name="Comma 13 2 3 2 2" xfId="15143" xr:uid="{FB29BAC0-5D3C-40C6-8C6C-D176C18133FE}"/>
    <cellStyle name="Comma 13 2 3 2 2 2" xfId="17771" xr:uid="{F6B328AE-EBA2-498B-A5BC-C193A0FA07FF}"/>
    <cellStyle name="Comma 13 2 3 2 2 2 2" xfId="23080" xr:uid="{CD609B3E-BC78-4726-BBB4-61E1EA5C6CC1}"/>
    <cellStyle name="Comma 13 2 3 2 2 2 2 2" xfId="34088" xr:uid="{F8A439D3-38DA-4D8F-83E6-D5AFA2F4EACE}"/>
    <cellStyle name="Comma 13 2 3 2 2 2 3" xfId="28779" xr:uid="{0E1C4579-62B3-4DE5-B9F6-D467BED04C25}"/>
    <cellStyle name="Comma 13 2 3 2 2 3" xfId="20452" xr:uid="{55BC9933-CE6F-4DC3-AD9A-A74A66FEF325}"/>
    <cellStyle name="Comma 13 2 3 2 2 3 2" xfId="31460" xr:uid="{F82BB499-4D80-41CC-804F-2074CB51337C}"/>
    <cellStyle name="Comma 13 2 3 2 2 4" xfId="26151" xr:uid="{655DCD74-EE37-4AE5-9A1C-08FCC59982C1}"/>
    <cellStyle name="Comma 13 2 3 2 3" xfId="16429" xr:uid="{52D908B9-8324-48BB-AC89-A937ED1A9237}"/>
    <cellStyle name="Comma 13 2 3 2 3 2" xfId="21738" xr:uid="{FDF164FE-D09F-4FDA-8CFD-9F063316F55F}"/>
    <cellStyle name="Comma 13 2 3 2 3 2 2" xfId="32746" xr:uid="{7652FC4D-78D6-4133-B620-58CFA95AE9B3}"/>
    <cellStyle name="Comma 13 2 3 2 3 3" xfId="27437" xr:uid="{2A5D2851-33D8-4479-80B7-D70AEFC50CCB}"/>
    <cellStyle name="Comma 13 2 3 2 4" xfId="19110" xr:uid="{335F539A-8959-451E-B123-4CFD14401934}"/>
    <cellStyle name="Comma 13 2 3 2 4 2" xfId="30118" xr:uid="{A8CC89B8-7E05-4DFB-A3E0-FE98289C7D52}"/>
    <cellStyle name="Comma 13 2 3 2 5" xfId="24809" xr:uid="{3C51A53A-5D93-4179-92AF-0D2346E8DEC4}"/>
    <cellStyle name="Comma 13 2 3 3" xfId="14473" xr:uid="{C15E6626-ED90-4A5F-91C5-F1ECFC319A83}"/>
    <cellStyle name="Comma 13 2 3 3 2" xfId="17101" xr:uid="{DAA02CB8-727B-4178-85FD-3A5C8AA10E05}"/>
    <cellStyle name="Comma 13 2 3 3 2 2" xfId="22410" xr:uid="{C5299B6F-BF89-4EBD-905B-24A40CCF02DD}"/>
    <cellStyle name="Comma 13 2 3 3 2 2 2" xfId="33418" xr:uid="{DCC10B50-47BE-4CBB-B6B5-C3615643D6AC}"/>
    <cellStyle name="Comma 13 2 3 3 2 3" xfId="28109" xr:uid="{DE412F9C-35B1-4493-AA14-8591F7BFB67D}"/>
    <cellStyle name="Comma 13 2 3 3 3" xfId="19782" xr:uid="{BCAB1B3E-71DF-4C30-A2F4-BBC7AB2EC033}"/>
    <cellStyle name="Comma 13 2 3 3 3 2" xfId="30790" xr:uid="{E203CC3A-D558-41F3-9008-352CCF505D59}"/>
    <cellStyle name="Comma 13 2 3 3 4" xfId="25481" xr:uid="{4EE45DEC-00E5-458B-BC41-0EB5667500FE}"/>
    <cellStyle name="Comma 13 2 3 4" xfId="15759" xr:uid="{D73441ED-356B-4D8E-9AE1-8EB4037358F7}"/>
    <cellStyle name="Comma 13 2 3 4 2" xfId="21068" xr:uid="{454A708C-83D3-4B1E-A2D8-B202D930797A}"/>
    <cellStyle name="Comma 13 2 3 4 2 2" xfId="32076" xr:uid="{5B2B35D4-2CC3-4AF4-901A-F3BF57F84882}"/>
    <cellStyle name="Comma 13 2 3 4 3" xfId="26767" xr:uid="{A4E4D0A5-072F-4471-823D-39D8F9222888}"/>
    <cellStyle name="Comma 13 2 3 5" xfId="18440" xr:uid="{2528B758-D249-4D13-BD47-0165AAAFEFB9}"/>
    <cellStyle name="Comma 13 2 3 5 2" xfId="29448" xr:uid="{0233C496-B659-4A22-A523-CA744783684F}"/>
    <cellStyle name="Comma 13 2 3 6" xfId="24139" xr:uid="{AD836B8C-0E44-4A61-B941-5546C63F0228}"/>
    <cellStyle name="Comma 13 2 4" xfId="13466" xr:uid="{6863F4F0-A9AE-4940-A122-43FB62279746}"/>
    <cellStyle name="Comma 13 2 4 2" xfId="14808" xr:uid="{7CBF490C-4652-4B69-8CF6-C88E98C4C3D9}"/>
    <cellStyle name="Comma 13 2 4 2 2" xfId="17436" xr:uid="{53D7C63D-9C41-40E0-A9A8-115C99BC73D6}"/>
    <cellStyle name="Comma 13 2 4 2 2 2" xfId="22745" xr:uid="{C4237824-4D01-49D4-B23D-007ACC54B822}"/>
    <cellStyle name="Comma 13 2 4 2 2 2 2" xfId="33753" xr:uid="{6582266F-7530-48A8-B14E-ABE6BE31B782}"/>
    <cellStyle name="Comma 13 2 4 2 2 3" xfId="28444" xr:uid="{C8C66FB2-67F2-45B9-8247-BCDDD66C7068}"/>
    <cellStyle name="Comma 13 2 4 2 3" xfId="20117" xr:uid="{040046DE-E385-4305-9BF8-5579730B7F79}"/>
    <cellStyle name="Comma 13 2 4 2 3 2" xfId="31125" xr:uid="{4E39EA28-6216-4092-8603-824EDB1DE494}"/>
    <cellStyle name="Comma 13 2 4 2 4" xfId="25816" xr:uid="{8D7FE6C4-78BB-460B-A005-C8AAE370998A}"/>
    <cellStyle name="Comma 13 2 4 3" xfId="16094" xr:uid="{1B97B50C-E546-4386-8F23-51FB6C8AA460}"/>
    <cellStyle name="Comma 13 2 4 3 2" xfId="21403" xr:uid="{9B34C695-3A01-445B-BA02-8ACCFA4084C1}"/>
    <cellStyle name="Comma 13 2 4 3 2 2" xfId="32411" xr:uid="{A0BF570B-A5D2-40B9-A98F-3D8C85BFD148}"/>
    <cellStyle name="Comma 13 2 4 3 3" xfId="27102" xr:uid="{F2CD1B2D-0A00-43F5-B11C-B5682B1EF5D0}"/>
    <cellStyle name="Comma 13 2 4 4" xfId="18775" xr:uid="{7E96339A-C2CC-4AB7-8439-91B12B03F24B}"/>
    <cellStyle name="Comma 13 2 4 4 2" xfId="29783" xr:uid="{9487B4D5-99CF-44ED-B072-CB08AC0E8E77}"/>
    <cellStyle name="Comma 13 2 4 5" xfId="24474" xr:uid="{3FC1D24A-5AE7-45AF-87F2-234C97FF38F5}"/>
    <cellStyle name="Comma 13 2 5" xfId="14136" xr:uid="{F66FEC71-5D32-4EDE-BBEB-CC3175186BB1}"/>
    <cellStyle name="Comma 13 2 5 2" xfId="16764" xr:uid="{29DC65BB-4029-4439-A086-8DB63B659898}"/>
    <cellStyle name="Comma 13 2 5 2 2" xfId="22073" xr:uid="{9B045398-4802-41A0-8A92-8E890534497B}"/>
    <cellStyle name="Comma 13 2 5 2 2 2" xfId="33081" xr:uid="{12E79A60-C9DF-4A13-B22E-7D6287EADD9C}"/>
    <cellStyle name="Comma 13 2 5 2 3" xfId="27772" xr:uid="{4B53C535-E3BE-4DCE-B990-8509BAB2C959}"/>
    <cellStyle name="Comma 13 2 5 3" xfId="19445" xr:uid="{FC79A3FF-8FFE-4635-A10A-67CB8EB5179F}"/>
    <cellStyle name="Comma 13 2 5 3 2" xfId="30453" xr:uid="{BF0296CE-9976-4B07-8483-B0B3D7AED838}"/>
    <cellStyle name="Comma 13 2 5 4" xfId="25144" xr:uid="{C4074EDA-8621-493E-AD44-7CAE6CA2DDC1}"/>
    <cellStyle name="Comma 13 2 6" xfId="15426" xr:uid="{41CA8330-ABAD-404A-A70B-DB11FF71654F}"/>
    <cellStyle name="Comma 13 2 6 2" xfId="20735" xr:uid="{C7AE2B3F-5D1E-4C56-8A82-F4CCA629F81F}"/>
    <cellStyle name="Comma 13 2 6 2 2" xfId="31743" xr:uid="{3F5970C5-5F2E-4384-A504-ECAE9DC87848}"/>
    <cellStyle name="Comma 13 2 6 3" xfId="26434" xr:uid="{67F4DC3C-71B8-4E0E-82A6-1134D74FFB6C}"/>
    <cellStyle name="Comma 13 2 7" xfId="18106" xr:uid="{B59CE622-9D26-47F8-9E07-1FA1D1BF6423}"/>
    <cellStyle name="Comma 13 2 7 2" xfId="29114" xr:uid="{5F30740B-509B-4711-A6A6-AE406D060CF8}"/>
    <cellStyle name="Comma 13 2 8" xfId="23806" xr:uid="{39A6C852-F0E1-4538-8B6A-67E984E41C11}"/>
    <cellStyle name="Comma 13 3" xfId="1756" xr:uid="{B2109C63-5017-43ED-801C-8D42FD2DBFE5}"/>
    <cellStyle name="Comma 13 3 2" xfId="13183" xr:uid="{4335AF1F-0010-4CDA-A58B-44F3D162484D}"/>
    <cellStyle name="Comma 13 3 2 2" xfId="13853" xr:uid="{9EC2AD47-D242-4BA4-A9B8-8A4921126398}"/>
    <cellStyle name="Comma 13 3 2 2 2" xfId="15195" xr:uid="{440EBAA0-FD39-4C55-A14F-A126EB793744}"/>
    <cellStyle name="Comma 13 3 2 2 2 2" xfId="17823" xr:uid="{6EB20D76-CE87-4659-9B98-F6E0CA760685}"/>
    <cellStyle name="Comma 13 3 2 2 2 2 2" xfId="23132" xr:uid="{B760C89B-9917-41B2-BEF3-6827D029DA56}"/>
    <cellStyle name="Comma 13 3 2 2 2 2 2 2" xfId="34140" xr:uid="{8E718269-60A3-4912-8B26-19F7A34723A9}"/>
    <cellStyle name="Comma 13 3 2 2 2 2 3" xfId="28831" xr:uid="{E526B5EC-A6B9-40C9-82FF-46D7FCC20A19}"/>
    <cellStyle name="Comma 13 3 2 2 2 3" xfId="20504" xr:uid="{3178BB14-D14D-4828-9FB2-23F71EA2F9B1}"/>
    <cellStyle name="Comma 13 3 2 2 2 3 2" xfId="31512" xr:uid="{D96F2FAB-D1B9-401E-831D-8ED08050B304}"/>
    <cellStyle name="Comma 13 3 2 2 2 4" xfId="26203" xr:uid="{57100480-2E3A-420D-ABA6-DF3724B326F0}"/>
    <cellStyle name="Comma 13 3 2 2 3" xfId="16481" xr:uid="{55F995E2-FEA8-410F-AE85-9C5CEE5E3407}"/>
    <cellStyle name="Comma 13 3 2 2 3 2" xfId="21790" xr:uid="{96A099BC-9D85-480C-9BC5-01662061241C}"/>
    <cellStyle name="Comma 13 3 2 2 3 2 2" xfId="32798" xr:uid="{7AC50A0D-D615-40E5-8126-DA00CDB81454}"/>
    <cellStyle name="Comma 13 3 2 2 3 3" xfId="27489" xr:uid="{5443DB83-ACE7-46DF-9E79-B0C18B943F12}"/>
    <cellStyle name="Comma 13 3 2 2 4" xfId="19162" xr:uid="{CDDD9569-D3C0-46C2-B79C-8F0F389DD154}"/>
    <cellStyle name="Comma 13 3 2 2 4 2" xfId="30170" xr:uid="{C9585C0D-D61E-4280-BAE4-2D53194F808F}"/>
    <cellStyle name="Comma 13 3 2 2 5" xfId="24861" xr:uid="{0E6FE3B7-EDB3-4B21-84E6-616CA46EC793}"/>
    <cellStyle name="Comma 13 3 2 3" xfId="14525" xr:uid="{E9C78D93-A7AF-4722-8FB9-2A322DB0AF83}"/>
    <cellStyle name="Comma 13 3 2 3 2" xfId="17153" xr:uid="{F0496B3D-4738-425C-87A5-94BA45F3A326}"/>
    <cellStyle name="Comma 13 3 2 3 2 2" xfId="22462" xr:uid="{9A30BB3C-4935-460B-8BBD-94A45F4FD05D}"/>
    <cellStyle name="Comma 13 3 2 3 2 2 2" xfId="33470" xr:uid="{E24F9BEF-F6B9-4EEA-9708-3A0A8DF3ABD7}"/>
    <cellStyle name="Comma 13 3 2 3 2 3" xfId="28161" xr:uid="{C3682FB2-3D8F-440F-8C15-FF6460E4FD84}"/>
    <cellStyle name="Comma 13 3 2 3 3" xfId="19834" xr:uid="{3DD93F91-5332-4A6D-9A53-B98A4A3C26E9}"/>
    <cellStyle name="Comma 13 3 2 3 3 2" xfId="30842" xr:uid="{793F4507-9681-4B7E-BF45-A8288FACD73D}"/>
    <cellStyle name="Comma 13 3 2 3 4" xfId="25533" xr:uid="{744CCB52-5F69-477B-8DA8-997B2D12E194}"/>
    <cellStyle name="Comma 13 3 2 4" xfId="15811" xr:uid="{FF5BFCF5-EE9C-4D24-B4B9-9FC029433D63}"/>
    <cellStyle name="Comma 13 3 2 4 2" xfId="21120" xr:uid="{B29DD26C-3A67-4BBD-81A1-D43E4256FEA0}"/>
    <cellStyle name="Comma 13 3 2 4 2 2" xfId="32128" xr:uid="{5D25FD77-7DB4-4A56-B9B8-605E1D2F897B}"/>
    <cellStyle name="Comma 13 3 2 4 3" xfId="26819" xr:uid="{9D357316-DB66-44DE-A84E-AF9FAE33B5D7}"/>
    <cellStyle name="Comma 13 3 2 5" xfId="18492" xr:uid="{8E69AE74-C53F-4483-8A99-63242109098E}"/>
    <cellStyle name="Comma 13 3 2 5 2" xfId="29500" xr:uid="{7F6BF698-0E06-43C7-A0F0-FDA8AC229DD4}"/>
    <cellStyle name="Comma 13 3 2 6" xfId="24191" xr:uid="{EEDB18CA-4DD1-4A5E-8A34-7B407DA2F39B}"/>
    <cellStyle name="Comma 13 3 3" xfId="13518" xr:uid="{C3EE8B48-24FB-43E0-B3ED-CB835DEF1851}"/>
    <cellStyle name="Comma 13 3 3 2" xfId="14860" xr:uid="{3D5C503E-C416-46ED-A7FB-462D5BEFD0A6}"/>
    <cellStyle name="Comma 13 3 3 2 2" xfId="17488" xr:uid="{4C60D09B-0FC7-4347-97BB-3BAA56621692}"/>
    <cellStyle name="Comma 13 3 3 2 2 2" xfId="22797" xr:uid="{2C6D5D83-7A80-4BF3-8A65-37D015CB2B56}"/>
    <cellStyle name="Comma 13 3 3 2 2 2 2" xfId="33805" xr:uid="{65ADD510-3238-4F00-A1B0-FD2CF1D85E78}"/>
    <cellStyle name="Comma 13 3 3 2 2 3" xfId="28496" xr:uid="{27D27535-6384-453D-B37B-8D05D35A96F1}"/>
    <cellStyle name="Comma 13 3 3 2 3" xfId="20169" xr:uid="{6953F034-3365-40A6-B133-671D0A39A28D}"/>
    <cellStyle name="Comma 13 3 3 2 3 2" xfId="31177" xr:uid="{DD122B82-1D7D-4315-87F0-634295837CD2}"/>
    <cellStyle name="Comma 13 3 3 2 4" xfId="25868" xr:uid="{680DF42C-33F3-4E5C-9298-CCE68AEE4B4D}"/>
    <cellStyle name="Comma 13 3 3 3" xfId="16146" xr:uid="{37B34491-72B6-4FC0-B95D-295BDB312217}"/>
    <cellStyle name="Comma 13 3 3 3 2" xfId="21455" xr:uid="{56E17846-3FFA-4AC0-987D-1D3F10A12727}"/>
    <cellStyle name="Comma 13 3 3 3 2 2" xfId="32463" xr:uid="{560753CE-04B2-4197-A594-418F9FF54C8E}"/>
    <cellStyle name="Comma 13 3 3 3 3" xfId="27154" xr:uid="{60E6E829-3135-41C9-867F-6EF1BCC51751}"/>
    <cellStyle name="Comma 13 3 3 4" xfId="18827" xr:uid="{6CE9E4AD-8E1C-452D-BA92-315026749B50}"/>
    <cellStyle name="Comma 13 3 3 4 2" xfId="29835" xr:uid="{61C36731-4F11-48EC-AE6C-30EEF84820A2}"/>
    <cellStyle name="Comma 13 3 3 5" xfId="24526" xr:uid="{990D7F3D-A18F-477E-B097-CEC8CD21D9BA}"/>
    <cellStyle name="Comma 13 3 4" xfId="14188" xr:uid="{E47ED03A-0EFA-4B91-AA10-35A6D2EC524E}"/>
    <cellStyle name="Comma 13 3 4 2" xfId="16816" xr:uid="{BD7F54FC-0787-4069-96D5-DADAF9917445}"/>
    <cellStyle name="Comma 13 3 4 2 2" xfId="22125" xr:uid="{2A0CBF0F-196F-4DE8-B0C6-B41EE8F53934}"/>
    <cellStyle name="Comma 13 3 4 2 2 2" xfId="33133" xr:uid="{2DE20B5F-3517-49CE-A737-D6955F586884}"/>
    <cellStyle name="Comma 13 3 4 2 3" xfId="27824" xr:uid="{C435F6EF-B413-4F8D-B8B3-1E5C11C983FF}"/>
    <cellStyle name="Comma 13 3 4 3" xfId="19497" xr:uid="{5DF8F822-9FA4-46A7-BA00-D2677E6AE33D}"/>
    <cellStyle name="Comma 13 3 4 3 2" xfId="30505" xr:uid="{19BD1CF8-6102-4EBC-A528-4FACD80AC2B9}"/>
    <cellStyle name="Comma 13 3 4 4" xfId="25196" xr:uid="{6C595592-1BE8-4D1E-91B8-6E08D688D91A}"/>
    <cellStyle name="Comma 13 3 5" xfId="15478" xr:uid="{2191135F-00A8-46AE-9429-EF2ABC0B2C74}"/>
    <cellStyle name="Comma 13 3 5 2" xfId="20787" xr:uid="{18B65A27-1FF5-4651-B2F8-A1CB5CEAA819}"/>
    <cellStyle name="Comma 13 3 5 2 2" xfId="31795" xr:uid="{271173B0-6ED8-4A52-81E5-870FB6433D6D}"/>
    <cellStyle name="Comma 13 3 5 3" xfId="26486" xr:uid="{0661A4FF-693F-40B1-8E5E-47C60F84607A}"/>
    <cellStyle name="Comma 13 3 6" xfId="18158" xr:uid="{F189FAC5-1E69-4B61-96D3-B64B39387496}"/>
    <cellStyle name="Comma 13 3 6 2" xfId="29166" xr:uid="{3F52B488-24A3-428F-8111-36AF1493B9E1}"/>
    <cellStyle name="Comma 13 3 7" xfId="23858" xr:uid="{0B0A2338-EBF9-488C-B045-DFA4D528A17A}"/>
    <cellStyle name="Comma 13 4" xfId="13079" xr:uid="{6C370038-6D98-48B0-9C91-76F1EB31A4AC}"/>
    <cellStyle name="Comma 13 4 2" xfId="13749" xr:uid="{A9AE007F-CBA1-4338-B47C-6A3F28FE1C58}"/>
    <cellStyle name="Comma 13 4 2 2" xfId="15091" xr:uid="{197D8E8F-B21A-4678-BD8E-7F1AD40D2A80}"/>
    <cellStyle name="Comma 13 4 2 2 2" xfId="17719" xr:uid="{712574C2-C979-4391-BD5F-774E6DAC304D}"/>
    <cellStyle name="Comma 13 4 2 2 2 2" xfId="23028" xr:uid="{66984A7B-3132-4EDB-BBE4-2ABCD4EF66AD}"/>
    <cellStyle name="Comma 13 4 2 2 2 2 2" xfId="34036" xr:uid="{68683EC0-2CAA-4CA4-B344-BD3DF358E71F}"/>
    <cellStyle name="Comma 13 4 2 2 2 3" xfId="28727" xr:uid="{605F586C-3433-4725-9077-266CE3A06CE1}"/>
    <cellStyle name="Comma 13 4 2 2 3" xfId="20400" xr:uid="{207EE234-5FAC-4EFA-BC47-2FB59C939D11}"/>
    <cellStyle name="Comma 13 4 2 2 3 2" xfId="31408" xr:uid="{9BBBA00E-4368-478F-A18C-3EB87A691DB3}"/>
    <cellStyle name="Comma 13 4 2 2 4" xfId="26099" xr:uid="{A1701F08-68A0-4E75-9F90-DE03A5C82EFE}"/>
    <cellStyle name="Comma 13 4 2 3" xfId="16377" xr:uid="{78555557-0238-429E-A042-5E29F379A46E}"/>
    <cellStyle name="Comma 13 4 2 3 2" xfId="21686" xr:uid="{75E36B4B-F373-4539-99C0-A1A6590CB7EE}"/>
    <cellStyle name="Comma 13 4 2 3 2 2" xfId="32694" xr:uid="{A8C71353-038F-48D4-95EB-EB43464FBFFE}"/>
    <cellStyle name="Comma 13 4 2 3 3" xfId="27385" xr:uid="{D4C1D835-EA5A-40BD-B838-627E1150DFE2}"/>
    <cellStyle name="Comma 13 4 2 4" xfId="19058" xr:uid="{6076DE57-951E-4302-9A44-6D5A3943C389}"/>
    <cellStyle name="Comma 13 4 2 4 2" xfId="30066" xr:uid="{3FAD98FE-972C-4A2B-AB10-33A20E0658C9}"/>
    <cellStyle name="Comma 13 4 2 5" xfId="24757" xr:uid="{14237165-E6C1-4089-8850-13DC6DFA1C54}"/>
    <cellStyle name="Comma 13 4 3" xfId="14421" xr:uid="{9062ED9E-324A-4F5B-BA17-495BD208D6C0}"/>
    <cellStyle name="Comma 13 4 3 2" xfId="17049" xr:uid="{EBA0CB00-415D-4D1F-B853-BBF6E7FC90E0}"/>
    <cellStyle name="Comma 13 4 3 2 2" xfId="22358" xr:uid="{169262EA-7A8B-451D-A58D-D48823846D3F}"/>
    <cellStyle name="Comma 13 4 3 2 2 2" xfId="33366" xr:uid="{726F143B-B265-4B3E-89F9-D6A3BB4ACE9D}"/>
    <cellStyle name="Comma 13 4 3 2 3" xfId="28057" xr:uid="{A1786B32-A234-4E55-9226-2C634CC3DD0F}"/>
    <cellStyle name="Comma 13 4 3 3" xfId="19730" xr:uid="{5603441C-04B8-4264-9A15-1993960F4D22}"/>
    <cellStyle name="Comma 13 4 3 3 2" xfId="30738" xr:uid="{E38ED5A5-A4FA-4186-96AA-AABC38D3F85A}"/>
    <cellStyle name="Comma 13 4 3 4" xfId="25429" xr:uid="{EB0F60F9-D839-42C1-A77F-D980FF6D028B}"/>
    <cellStyle name="Comma 13 4 4" xfId="15707" xr:uid="{31646A7C-06CD-4E89-A8D5-62BD8F575468}"/>
    <cellStyle name="Comma 13 4 4 2" xfId="21016" xr:uid="{458D2585-77C2-49FD-B000-D21EFA589AE6}"/>
    <cellStyle name="Comma 13 4 4 2 2" xfId="32024" xr:uid="{CB9005EC-C754-4531-B2BD-F518EDB30990}"/>
    <cellStyle name="Comma 13 4 4 3" xfId="26715" xr:uid="{59AAD76A-66C2-4F78-8023-5BB2B15182F5}"/>
    <cellStyle name="Comma 13 4 5" xfId="18388" xr:uid="{53F525DB-3807-4188-880F-6D6D501C0267}"/>
    <cellStyle name="Comma 13 4 5 2" xfId="29396" xr:uid="{5150F2CB-4F1D-4ADC-8717-917ADA697D85}"/>
    <cellStyle name="Comma 13 4 6" xfId="24087" xr:uid="{F00F3CD8-E494-442E-B20D-30CD71B4F438}"/>
    <cellStyle name="Comma 13 5" xfId="13414" xr:uid="{63C4F97C-ACF0-4038-9952-0EB18BAA7BA0}"/>
    <cellStyle name="Comma 13 5 2" xfId="14756" xr:uid="{54074778-F2AB-46FC-939D-AE2992A9C39F}"/>
    <cellStyle name="Comma 13 5 2 2" xfId="17384" xr:uid="{9AAF4007-2DB8-4091-BA7F-FB6FF30568B9}"/>
    <cellStyle name="Comma 13 5 2 2 2" xfId="22693" xr:uid="{4FF9C21F-3378-434B-BFCE-6FAD6E677518}"/>
    <cellStyle name="Comma 13 5 2 2 2 2" xfId="33701" xr:uid="{B7089CB8-B41B-40A3-A957-E39052DA24CA}"/>
    <cellStyle name="Comma 13 5 2 2 3" xfId="28392" xr:uid="{1881D217-B6DC-4D8B-A82C-1D7E25DAC154}"/>
    <cellStyle name="Comma 13 5 2 3" xfId="20065" xr:uid="{1B3B51F3-762B-4F50-902D-B83A31579D8D}"/>
    <cellStyle name="Comma 13 5 2 3 2" xfId="31073" xr:uid="{6C448DD8-47DA-40AC-9AC7-A33108D009B0}"/>
    <cellStyle name="Comma 13 5 2 4" xfId="25764" xr:uid="{32AC1707-767C-461E-9F2C-2994C2340F00}"/>
    <cellStyle name="Comma 13 5 3" xfId="16042" xr:uid="{212F5B4D-F304-484A-B492-BE7710CAC896}"/>
    <cellStyle name="Comma 13 5 3 2" xfId="21351" xr:uid="{D41CE3FC-1654-4EAF-9B29-55906DA8CCE8}"/>
    <cellStyle name="Comma 13 5 3 2 2" xfId="32359" xr:uid="{A5128F6A-C475-43ED-91E3-15A5FBB65DC6}"/>
    <cellStyle name="Comma 13 5 3 3" xfId="27050" xr:uid="{0443EDFF-C8BC-4AC2-BC50-FD3B68812F53}"/>
    <cellStyle name="Comma 13 5 4" xfId="18723" xr:uid="{90570D07-E025-445E-9F95-6128FBE5D674}"/>
    <cellStyle name="Comma 13 5 4 2" xfId="29731" xr:uid="{F2F63003-1923-480D-BD52-C25EF1E27FE8}"/>
    <cellStyle name="Comma 13 5 5" xfId="24422" xr:uid="{843FF851-9928-48AC-BB97-ADBDF677F26C}"/>
    <cellStyle name="Comma 13 6" xfId="14084" xr:uid="{C8E54982-0086-4056-9461-AB6F9FCBE57E}"/>
    <cellStyle name="Comma 13 6 2" xfId="16712" xr:uid="{A220C7BD-A2F0-479D-B034-5D47CF50C8A1}"/>
    <cellStyle name="Comma 13 6 2 2" xfId="22021" xr:uid="{10A2E43E-DA20-4B59-979E-05E4100B3568}"/>
    <cellStyle name="Comma 13 6 2 2 2" xfId="33029" xr:uid="{B967E804-BFAD-4E9F-95EE-06F86EAFA3A4}"/>
    <cellStyle name="Comma 13 6 2 3" xfId="27720" xr:uid="{E1A01F46-419C-4C0A-AB16-9B42FEE665C6}"/>
    <cellStyle name="Comma 13 6 3" xfId="19393" xr:uid="{4975F100-DF47-4735-B8DA-FBD5473EAE65}"/>
    <cellStyle name="Comma 13 6 3 2" xfId="30401" xr:uid="{2FDD50B7-F0C2-4252-9D5F-D718EBEAC013}"/>
    <cellStyle name="Comma 13 6 4" xfId="25092" xr:uid="{3EC587EF-4303-4EF3-A612-93274A725869}"/>
    <cellStyle name="Comma 13 7" xfId="18054" xr:uid="{6426158A-E250-4226-AC8C-B1C4A93D5B01}"/>
    <cellStyle name="Comma 13 7 2" xfId="29062" xr:uid="{7EBA3CA1-0AA9-4E57-8CF8-00C8D2BCD7A7}"/>
    <cellStyle name="Comma 13 8" xfId="23754" xr:uid="{BE9AC185-A00D-45C3-9DCD-E73AD926DC21}"/>
    <cellStyle name="Comma 14" xfId="1262" xr:uid="{EB292D36-46E6-4101-AF10-D84F734FC577}"/>
    <cellStyle name="Comma 14 2" xfId="1573" xr:uid="{2A721347-60D7-46B8-B184-609B57D8CD2B}"/>
    <cellStyle name="Comma 14 2 2" xfId="1810" xr:uid="{1750F7B8-F22F-402A-8C02-6726EE83CF5E}"/>
    <cellStyle name="Comma 14 2 2 2" xfId="13236" xr:uid="{3DE055CD-8403-47C6-A2BA-8C5065E93B5A}"/>
    <cellStyle name="Comma 14 2 2 2 2" xfId="13906" xr:uid="{9E3F6641-852B-4791-8B12-23262E0A2FEC}"/>
    <cellStyle name="Comma 14 2 2 2 2 2" xfId="15248" xr:uid="{E81615B5-6F8C-41C4-B8A6-96DAFAC37FCB}"/>
    <cellStyle name="Comma 14 2 2 2 2 2 2" xfId="17876" xr:uid="{75F608FD-EA3F-4790-B1AA-EA282062D679}"/>
    <cellStyle name="Comma 14 2 2 2 2 2 2 2" xfId="23185" xr:uid="{54BB6114-E487-4C35-A588-038F11ABFC00}"/>
    <cellStyle name="Comma 14 2 2 2 2 2 2 2 2" xfId="34193" xr:uid="{E0BDAD98-8C18-4B90-8A2C-AEA2F4C5DCC5}"/>
    <cellStyle name="Comma 14 2 2 2 2 2 2 3" xfId="28884" xr:uid="{38E31F6C-610E-4AE4-965B-6A6EE98AD0B4}"/>
    <cellStyle name="Comma 14 2 2 2 2 2 3" xfId="20557" xr:uid="{CB1E35FF-4195-4AE7-B203-EFF1C756E952}"/>
    <cellStyle name="Comma 14 2 2 2 2 2 3 2" xfId="31565" xr:uid="{ED9D8BC5-76CE-44AA-A046-49A23B794168}"/>
    <cellStyle name="Comma 14 2 2 2 2 2 4" xfId="26256" xr:uid="{02BD84B1-851B-43F4-BE2C-959EFBAFFF22}"/>
    <cellStyle name="Comma 14 2 2 2 2 3" xfId="16534" xr:uid="{8785F8B7-7B50-4675-BC83-5F37E37ADBF4}"/>
    <cellStyle name="Comma 14 2 2 2 2 3 2" xfId="21843" xr:uid="{453F9077-6393-422B-B5AE-B270E61596AE}"/>
    <cellStyle name="Comma 14 2 2 2 2 3 2 2" xfId="32851" xr:uid="{C385CC24-43FC-47CA-86E0-FFA6AB05E563}"/>
    <cellStyle name="Comma 14 2 2 2 2 3 3" xfId="27542" xr:uid="{A578D3FE-0515-4FDB-9D81-EA0AC87F9396}"/>
    <cellStyle name="Comma 14 2 2 2 2 4" xfId="19215" xr:uid="{5ED27B6A-6E31-4E18-AC06-54D37177CC45}"/>
    <cellStyle name="Comma 14 2 2 2 2 4 2" xfId="30223" xr:uid="{E5AFE238-BB91-43E9-97B1-3E3952483210}"/>
    <cellStyle name="Comma 14 2 2 2 2 5" xfId="24914" xr:uid="{30390482-FAF0-4DD0-874A-F2CEDAA67BDA}"/>
    <cellStyle name="Comma 14 2 2 2 3" xfId="14578" xr:uid="{B8FC13BA-3DA9-40EE-8164-22D65C523B2A}"/>
    <cellStyle name="Comma 14 2 2 2 3 2" xfId="17206" xr:uid="{ED27B098-C9A6-4250-8806-D69C382D57DE}"/>
    <cellStyle name="Comma 14 2 2 2 3 2 2" xfId="22515" xr:uid="{64D35790-5559-4870-A74B-4F6B60DE3A64}"/>
    <cellStyle name="Comma 14 2 2 2 3 2 2 2" xfId="33523" xr:uid="{25EEFF5A-4E54-40E5-9FBB-FE5E8C8E52AF}"/>
    <cellStyle name="Comma 14 2 2 2 3 2 3" xfId="28214" xr:uid="{BF33FA51-890D-488E-A565-4E2ED45BF2CF}"/>
    <cellStyle name="Comma 14 2 2 2 3 3" xfId="19887" xr:uid="{626C3F77-7182-45D7-8816-928B5F3DD978}"/>
    <cellStyle name="Comma 14 2 2 2 3 3 2" xfId="30895" xr:uid="{6AAC7B12-F84B-4C99-9873-D48905D3B51F}"/>
    <cellStyle name="Comma 14 2 2 2 3 4" xfId="25586" xr:uid="{D92218D3-E910-4437-A9F4-95391236BF93}"/>
    <cellStyle name="Comma 14 2 2 2 4" xfId="15864" xr:uid="{8E28C968-B1AF-4D41-A29C-9168863F1F33}"/>
    <cellStyle name="Comma 14 2 2 2 4 2" xfId="21173" xr:uid="{AFF8979A-9FE5-44F5-AA2A-9094AD57867D}"/>
    <cellStyle name="Comma 14 2 2 2 4 2 2" xfId="32181" xr:uid="{34BEB656-6374-45CE-9522-79C573EF740D}"/>
    <cellStyle name="Comma 14 2 2 2 4 3" xfId="26872" xr:uid="{CF36E087-A545-4D82-AE17-210B4CE10CE0}"/>
    <cellStyle name="Comma 14 2 2 2 5" xfId="18545" xr:uid="{2F81D0F2-1D4D-4B7A-B21C-F7CEC6CD08E6}"/>
    <cellStyle name="Comma 14 2 2 2 5 2" xfId="29553" xr:uid="{295E5D74-597E-4A05-AC0E-3CD5FC0ADC56}"/>
    <cellStyle name="Comma 14 2 2 2 6" xfId="24244" xr:uid="{29B0C98A-EB38-4CE3-B89C-9D9D02EBFEAE}"/>
    <cellStyle name="Comma 14 2 2 3" xfId="13571" xr:uid="{5CE14AA9-EAA1-4834-AFFE-C08A7B21BED3}"/>
    <cellStyle name="Comma 14 2 2 3 2" xfId="14913" xr:uid="{37EF2C72-3ADC-4751-9F4D-CEC56ECB236F}"/>
    <cellStyle name="Comma 14 2 2 3 2 2" xfId="17541" xr:uid="{E72020EA-0CBF-476A-B159-731534E8D0B5}"/>
    <cellStyle name="Comma 14 2 2 3 2 2 2" xfId="22850" xr:uid="{0E441AA3-A2B5-41F8-86C3-8F6F59A51956}"/>
    <cellStyle name="Comma 14 2 2 3 2 2 2 2" xfId="33858" xr:uid="{21EEC49E-B510-4389-939D-74E1ED0044B1}"/>
    <cellStyle name="Comma 14 2 2 3 2 2 3" xfId="28549" xr:uid="{9A3076FE-FA51-4B96-B924-625F4AC15C16}"/>
    <cellStyle name="Comma 14 2 2 3 2 3" xfId="20222" xr:uid="{ED146AF1-25FC-473C-82BD-67C933E3FD18}"/>
    <cellStyle name="Comma 14 2 2 3 2 3 2" xfId="31230" xr:uid="{E0A17326-1ED7-4CFB-94CF-37CE87AD51AA}"/>
    <cellStyle name="Comma 14 2 2 3 2 4" xfId="25921" xr:uid="{7D665D5D-BE10-499C-9EE8-EED839BCEBB1}"/>
    <cellStyle name="Comma 14 2 2 3 3" xfId="16199" xr:uid="{8A54B2BE-6BA3-4527-AECF-774C9D4649A1}"/>
    <cellStyle name="Comma 14 2 2 3 3 2" xfId="21508" xr:uid="{07E1EA5A-6B5C-49F2-A72A-24DCC18FC31F}"/>
    <cellStyle name="Comma 14 2 2 3 3 2 2" xfId="32516" xr:uid="{9464C609-C530-497D-9C99-0F357CFDF57A}"/>
    <cellStyle name="Comma 14 2 2 3 3 3" xfId="27207" xr:uid="{D664CAE5-3CD6-409E-9030-E533B0B992B3}"/>
    <cellStyle name="Comma 14 2 2 3 4" xfId="18880" xr:uid="{C4ADCA48-0859-4486-A5A4-1673B3F3D1B9}"/>
    <cellStyle name="Comma 14 2 2 3 4 2" xfId="29888" xr:uid="{8F563D0E-3BA7-4D46-83EE-0305E99409D4}"/>
    <cellStyle name="Comma 14 2 2 3 5" xfId="24579" xr:uid="{DD5C3504-2F6A-455C-ABFE-9C79BEEB92C6}"/>
    <cellStyle name="Comma 14 2 2 4" xfId="14241" xr:uid="{8DD31D92-64AE-4727-A912-0A72AAEF8A9D}"/>
    <cellStyle name="Comma 14 2 2 4 2" xfId="16869" xr:uid="{BF28B09F-88D6-4577-9F9B-BC88BAE05CF9}"/>
    <cellStyle name="Comma 14 2 2 4 2 2" xfId="22178" xr:uid="{2979EE8D-5B6E-4920-A633-CD2BD5A16CFE}"/>
    <cellStyle name="Comma 14 2 2 4 2 2 2" xfId="33186" xr:uid="{9E88FE85-6379-4BB0-9FD0-7C1BE603F54E}"/>
    <cellStyle name="Comma 14 2 2 4 2 3" xfId="27877" xr:uid="{70AD3FCC-1297-4893-AFED-862F354F7D1A}"/>
    <cellStyle name="Comma 14 2 2 4 3" xfId="19550" xr:uid="{B215A152-4E54-4091-9A3F-24261EE686B8}"/>
    <cellStyle name="Comma 14 2 2 4 3 2" xfId="30558" xr:uid="{996D5BF8-A42E-4E86-8AF1-85106AA1598F}"/>
    <cellStyle name="Comma 14 2 2 4 4" xfId="25249" xr:uid="{59667191-7925-42CB-BBD6-4623CEED9B00}"/>
    <cellStyle name="Comma 14 2 2 5" xfId="15531" xr:uid="{6AD5CA90-B2B7-4306-A307-E909933B473B}"/>
    <cellStyle name="Comma 14 2 2 5 2" xfId="20840" xr:uid="{9DB7948A-FF58-43DA-BA82-AFB71438F462}"/>
    <cellStyle name="Comma 14 2 2 5 2 2" xfId="31848" xr:uid="{3CEE4BED-9D17-4C78-9C31-FF819A9C2BD7}"/>
    <cellStyle name="Comma 14 2 2 5 3" xfId="26539" xr:uid="{121F3D96-88EC-4ECC-9565-1CD3EAAB20DB}"/>
    <cellStyle name="Comma 14 2 2 6" xfId="18211" xr:uid="{A45914A6-70F7-49AD-9FFF-260FD1671BFC}"/>
    <cellStyle name="Comma 14 2 2 6 2" xfId="29219" xr:uid="{EA50056B-93DF-4DD3-851C-C2E8C23C26C8}"/>
    <cellStyle name="Comma 14 2 2 7" xfId="23911" xr:uid="{BF3F855D-B425-49F4-BC5E-AF1B5A5A08AE}"/>
    <cellStyle name="Comma 14 2 3" xfId="13132" xr:uid="{182B5AD8-F8B6-438D-A6F2-3D494FDF04E8}"/>
    <cellStyle name="Comma 14 2 3 2" xfId="13802" xr:uid="{C2F69258-CB1D-4080-8990-41E772948C5E}"/>
    <cellStyle name="Comma 14 2 3 2 2" xfId="15144" xr:uid="{947D9FD2-CFA6-41CC-AF60-C39ABC1E79B4}"/>
    <cellStyle name="Comma 14 2 3 2 2 2" xfId="17772" xr:uid="{4A8E159C-0EBE-4267-A420-A3933BE2091B}"/>
    <cellStyle name="Comma 14 2 3 2 2 2 2" xfId="23081" xr:uid="{5ADB3892-87E4-45B8-B318-72200AE75076}"/>
    <cellStyle name="Comma 14 2 3 2 2 2 2 2" xfId="34089" xr:uid="{4955E175-79B7-4287-9BC7-273D44932FDC}"/>
    <cellStyle name="Comma 14 2 3 2 2 2 3" xfId="28780" xr:uid="{BF61B613-D12A-44CD-A43D-64F0EE68B8F6}"/>
    <cellStyle name="Comma 14 2 3 2 2 3" xfId="20453" xr:uid="{059D6762-BEC5-4B6D-87A4-2D7FF4EC7649}"/>
    <cellStyle name="Comma 14 2 3 2 2 3 2" xfId="31461" xr:uid="{CA0CF36D-69F7-4A6E-8CE3-C2561A6F5410}"/>
    <cellStyle name="Comma 14 2 3 2 2 4" xfId="26152" xr:uid="{E5665ADC-6AC2-4150-8729-FA891440F12C}"/>
    <cellStyle name="Comma 14 2 3 2 3" xfId="16430" xr:uid="{72855546-80B0-48CF-AD08-D6BBED1BB55A}"/>
    <cellStyle name="Comma 14 2 3 2 3 2" xfId="21739" xr:uid="{888F32D7-1B93-421B-B665-99E890EA40F3}"/>
    <cellStyle name="Comma 14 2 3 2 3 2 2" xfId="32747" xr:uid="{EB378ADD-B63A-46DE-AB70-1C2C09C80BF4}"/>
    <cellStyle name="Comma 14 2 3 2 3 3" xfId="27438" xr:uid="{53C00410-BB4F-4295-BBA3-EA11E44A23D7}"/>
    <cellStyle name="Comma 14 2 3 2 4" xfId="19111" xr:uid="{D22B6CE2-FBC9-4DC4-87D3-8FF9CBDB6C0B}"/>
    <cellStyle name="Comma 14 2 3 2 4 2" xfId="30119" xr:uid="{B904AE3D-6D0E-4618-BE06-5D8E7001BABA}"/>
    <cellStyle name="Comma 14 2 3 2 5" xfId="24810" xr:uid="{989C994D-4534-445A-882D-1E1A47733557}"/>
    <cellStyle name="Comma 14 2 3 3" xfId="14474" xr:uid="{5D247933-3881-4D69-ADA9-FB08F988C3C7}"/>
    <cellStyle name="Comma 14 2 3 3 2" xfId="17102" xr:uid="{665D4347-F8C9-4B68-88BF-4738DE42773C}"/>
    <cellStyle name="Comma 14 2 3 3 2 2" xfId="22411" xr:uid="{9965BEF9-357D-4300-B10C-18316466E1C5}"/>
    <cellStyle name="Comma 14 2 3 3 2 2 2" xfId="33419" xr:uid="{DAB8B27E-F456-4D84-9384-7ED90F564507}"/>
    <cellStyle name="Comma 14 2 3 3 2 3" xfId="28110" xr:uid="{E864596E-D363-444F-8F4B-AD3EB1550ACE}"/>
    <cellStyle name="Comma 14 2 3 3 3" xfId="19783" xr:uid="{B28D1526-F4C6-49DE-BAC4-08715899E13E}"/>
    <cellStyle name="Comma 14 2 3 3 3 2" xfId="30791" xr:uid="{F2AA7614-7ED0-4C33-AF4B-784AD4D6BCC4}"/>
    <cellStyle name="Comma 14 2 3 3 4" xfId="25482" xr:uid="{4FFAEC2C-07C1-4C14-BA8A-16D70E68AC13}"/>
    <cellStyle name="Comma 14 2 3 4" xfId="15760" xr:uid="{4071C05E-BE49-423B-BD68-35E9D62DD89C}"/>
    <cellStyle name="Comma 14 2 3 4 2" xfId="21069" xr:uid="{2F12BD3C-C593-4149-87B3-051FB2EC6A6D}"/>
    <cellStyle name="Comma 14 2 3 4 2 2" xfId="32077" xr:uid="{111A7EBF-B32C-4C92-8B89-CB09ECA03C09}"/>
    <cellStyle name="Comma 14 2 3 4 3" xfId="26768" xr:uid="{85BB2A8A-D038-4C72-B67A-ACB531560EA5}"/>
    <cellStyle name="Comma 14 2 3 5" xfId="18441" xr:uid="{BB7DF7A4-604A-41DD-A828-60282A2F2193}"/>
    <cellStyle name="Comma 14 2 3 5 2" xfId="29449" xr:uid="{9AA224A6-7A13-4ADB-BDE6-6CFC53B58371}"/>
    <cellStyle name="Comma 14 2 3 6" xfId="24140" xr:uid="{0184DF13-D3E6-4BDF-B23D-83236F070D88}"/>
    <cellStyle name="Comma 14 2 4" xfId="13467" xr:uid="{9EB8F085-47CE-4AD5-A2DE-6E794172CF46}"/>
    <cellStyle name="Comma 14 2 4 2" xfId="14809" xr:uid="{A1D03CD0-1AF2-43E1-9204-6AE49921EE78}"/>
    <cellStyle name="Comma 14 2 4 2 2" xfId="17437" xr:uid="{11D6BD3C-D50A-40D6-8FBB-79A5EE813925}"/>
    <cellStyle name="Comma 14 2 4 2 2 2" xfId="22746" xr:uid="{1CA4261C-E218-4DD0-A2FA-4D0BD5A4C074}"/>
    <cellStyle name="Comma 14 2 4 2 2 2 2" xfId="33754" xr:uid="{74E50A8C-23D2-4637-B8B5-C29A759B5A85}"/>
    <cellStyle name="Comma 14 2 4 2 2 3" xfId="28445" xr:uid="{D04C6C57-E379-465A-B10A-CE666BB66DB5}"/>
    <cellStyle name="Comma 14 2 4 2 3" xfId="20118" xr:uid="{2A562199-6B00-4030-A4C8-0501CCBB59E4}"/>
    <cellStyle name="Comma 14 2 4 2 3 2" xfId="31126" xr:uid="{9D679E18-382E-404A-8C3D-C4F3D966D95D}"/>
    <cellStyle name="Comma 14 2 4 2 4" xfId="25817" xr:uid="{2457D17F-5E38-491D-8537-82B20762C5E1}"/>
    <cellStyle name="Comma 14 2 4 3" xfId="16095" xr:uid="{050E5D73-2C96-43D8-B937-36AF9C99F4AC}"/>
    <cellStyle name="Comma 14 2 4 3 2" xfId="21404" xr:uid="{33DD4823-A5D9-4BA7-B80A-BDC17BFEB182}"/>
    <cellStyle name="Comma 14 2 4 3 2 2" xfId="32412" xr:uid="{D8A88EDE-522D-4A19-A68F-68C9B19C0966}"/>
    <cellStyle name="Comma 14 2 4 3 3" xfId="27103" xr:uid="{CE7F4639-98D4-4B36-A391-5533575AA1BE}"/>
    <cellStyle name="Comma 14 2 4 4" xfId="18776" xr:uid="{18BC7A72-E694-40E0-A5FB-3D2C3A164D55}"/>
    <cellStyle name="Comma 14 2 4 4 2" xfId="29784" xr:uid="{2C561F10-81C4-4560-B78A-8FC22D4EC792}"/>
    <cellStyle name="Comma 14 2 4 5" xfId="24475" xr:uid="{E60E56E0-789D-48FA-9FBC-A673FB44DE59}"/>
    <cellStyle name="Comma 14 2 5" xfId="14137" xr:uid="{DBFB6ED5-F5A9-45F0-97AF-85E2CDB8F9C4}"/>
    <cellStyle name="Comma 14 2 5 2" xfId="16765" xr:uid="{5A9F4408-DC0B-4FF9-9A2E-FF1BC9732094}"/>
    <cellStyle name="Comma 14 2 5 2 2" xfId="22074" xr:uid="{6D2A7BC6-F621-49F0-835C-3085D6B81B34}"/>
    <cellStyle name="Comma 14 2 5 2 2 2" xfId="33082" xr:uid="{240EE47A-C246-44A8-AD2F-D8A98D2B6EE1}"/>
    <cellStyle name="Comma 14 2 5 2 3" xfId="27773" xr:uid="{81A36C6D-A77F-4DBD-8C48-7DE65AE99E2A}"/>
    <cellStyle name="Comma 14 2 5 3" xfId="19446" xr:uid="{0759B2AF-9034-4D9C-9A64-138E20C6821C}"/>
    <cellStyle name="Comma 14 2 5 3 2" xfId="30454" xr:uid="{F6C92A07-3700-4FC1-AF3E-55D99CF4158D}"/>
    <cellStyle name="Comma 14 2 5 4" xfId="25145" xr:uid="{3DA70F73-3267-401C-AC1D-21DADF7F7DB7}"/>
    <cellStyle name="Comma 14 2 6" xfId="15427" xr:uid="{39F1E467-2F7C-4DEF-B215-6675F383E07D}"/>
    <cellStyle name="Comma 14 2 6 2" xfId="20736" xr:uid="{E7D410AB-B2ED-488B-A567-FE7BC6BB178D}"/>
    <cellStyle name="Comma 14 2 6 2 2" xfId="31744" xr:uid="{CE3C1F49-C2AB-4866-BE03-52719EF262CB}"/>
    <cellStyle name="Comma 14 2 6 3" xfId="26435" xr:uid="{412A2D7E-D84C-46F3-91C4-A7D5D2E4639A}"/>
    <cellStyle name="Comma 14 2 7" xfId="18107" xr:uid="{3B70AEF7-BDCE-4554-B5B4-AF909FEC16EF}"/>
    <cellStyle name="Comma 14 2 7 2" xfId="29115" xr:uid="{CD72E9D8-D654-422B-B51E-4BE85B8B1579}"/>
    <cellStyle name="Comma 14 2 8" xfId="23807" xr:uid="{932F551B-AE67-425C-BC42-213335BE890F}"/>
    <cellStyle name="Comma 14 3" xfId="1757" xr:uid="{24B74857-600D-447B-890B-5EA5FF86C55E}"/>
    <cellStyle name="Comma 14 3 2" xfId="13184" xr:uid="{3DCFE6CD-A9B0-4D59-B7E5-DC22AECE9859}"/>
    <cellStyle name="Comma 14 3 2 2" xfId="13854" xr:uid="{C79A994B-6220-4A7F-8B53-1F9AF0B658FD}"/>
    <cellStyle name="Comma 14 3 2 2 2" xfId="15196" xr:uid="{668C8335-02F2-48ED-963E-A4E87E06603F}"/>
    <cellStyle name="Comma 14 3 2 2 2 2" xfId="17824" xr:uid="{AB553148-7744-4621-AFC4-7AE8C6C823DB}"/>
    <cellStyle name="Comma 14 3 2 2 2 2 2" xfId="23133" xr:uid="{3A8C0ADF-1968-473D-876E-2216E54CE2BB}"/>
    <cellStyle name="Comma 14 3 2 2 2 2 2 2" xfId="34141" xr:uid="{C9FA4357-26BB-40BC-BB37-9A8B5107D754}"/>
    <cellStyle name="Comma 14 3 2 2 2 2 3" xfId="28832" xr:uid="{471FBC54-5BCC-4C05-AE90-1E4CB766612F}"/>
    <cellStyle name="Comma 14 3 2 2 2 3" xfId="20505" xr:uid="{F3331061-49A0-45BD-9BC4-EC87916E52FA}"/>
    <cellStyle name="Comma 14 3 2 2 2 3 2" xfId="31513" xr:uid="{71E8FE8E-0B3C-480B-BE85-B1FF69AEA7EA}"/>
    <cellStyle name="Comma 14 3 2 2 2 4" xfId="26204" xr:uid="{4A6D47B8-40AA-4241-BAB9-60EBE1944C73}"/>
    <cellStyle name="Comma 14 3 2 2 3" xfId="16482" xr:uid="{C7BC77DD-7AF7-4B5C-83E7-7711051CFEE7}"/>
    <cellStyle name="Comma 14 3 2 2 3 2" xfId="21791" xr:uid="{677A5754-250D-4506-BB47-7B1F864187AC}"/>
    <cellStyle name="Comma 14 3 2 2 3 2 2" xfId="32799" xr:uid="{B377B046-A568-4491-8F8E-C883E436B58E}"/>
    <cellStyle name="Comma 14 3 2 2 3 3" xfId="27490" xr:uid="{65285466-F633-424A-85B8-87D4D41101FB}"/>
    <cellStyle name="Comma 14 3 2 2 4" xfId="19163" xr:uid="{F3488FEA-0D65-4441-8059-BAB42BDB79F3}"/>
    <cellStyle name="Comma 14 3 2 2 4 2" xfId="30171" xr:uid="{1A14EAA3-F83F-40DA-BF03-ED67AA03F77D}"/>
    <cellStyle name="Comma 14 3 2 2 5" xfId="24862" xr:uid="{E103D668-4055-4450-B5E0-1D0FC88DB3DF}"/>
    <cellStyle name="Comma 14 3 2 3" xfId="14526" xr:uid="{391F0DC2-EA30-4631-BD87-D8F6E910C4B4}"/>
    <cellStyle name="Comma 14 3 2 3 2" xfId="17154" xr:uid="{02EA63CA-0E50-490E-AAFB-FF5EE241EAB6}"/>
    <cellStyle name="Comma 14 3 2 3 2 2" xfId="22463" xr:uid="{8FE5732F-6469-4117-A881-777AB9FBC01B}"/>
    <cellStyle name="Comma 14 3 2 3 2 2 2" xfId="33471" xr:uid="{FF9D835D-DF09-4B1E-933C-9631739EC89F}"/>
    <cellStyle name="Comma 14 3 2 3 2 3" xfId="28162" xr:uid="{3B8331D9-EC21-4368-BC0C-6E4CEF7B5AA0}"/>
    <cellStyle name="Comma 14 3 2 3 3" xfId="19835" xr:uid="{1928949C-3EB2-4BEE-ABD1-9EFB6A5293F5}"/>
    <cellStyle name="Comma 14 3 2 3 3 2" xfId="30843" xr:uid="{F1EE103A-882A-4A23-B353-BF69BA69B109}"/>
    <cellStyle name="Comma 14 3 2 3 4" xfId="25534" xr:uid="{C1A03CEA-1D9F-492A-BB67-0C7A26228A18}"/>
    <cellStyle name="Comma 14 3 2 4" xfId="15812" xr:uid="{EB2AAAD5-1C72-46D5-BCC4-D10064DF28A5}"/>
    <cellStyle name="Comma 14 3 2 4 2" xfId="21121" xr:uid="{E49B6F51-D33D-4046-82D3-A5738F9A4E3D}"/>
    <cellStyle name="Comma 14 3 2 4 2 2" xfId="32129" xr:uid="{DF0480F8-06ED-44AB-82C6-B5EBA9277C54}"/>
    <cellStyle name="Comma 14 3 2 4 3" xfId="26820" xr:uid="{58FFE263-8F22-4163-BA78-1D5374F521F1}"/>
    <cellStyle name="Comma 14 3 2 5" xfId="18493" xr:uid="{D187507E-F11D-4A89-8F59-8F870CF83817}"/>
    <cellStyle name="Comma 14 3 2 5 2" xfId="29501" xr:uid="{80562974-0ADE-46CA-AAD5-E3496BF0FD2C}"/>
    <cellStyle name="Comma 14 3 2 6" xfId="24192" xr:uid="{21F2D1F2-042A-4659-8813-A6E54AAEAA8D}"/>
    <cellStyle name="Comma 14 3 3" xfId="13519" xr:uid="{3470A57E-1F63-4D68-AB9C-BB9882271CB1}"/>
    <cellStyle name="Comma 14 3 3 2" xfId="14861" xr:uid="{2C1A49F2-F30D-4ED3-9B05-A75CE3378F11}"/>
    <cellStyle name="Comma 14 3 3 2 2" xfId="17489" xr:uid="{618EDA13-279C-4D94-9048-CC4F16B7EAAF}"/>
    <cellStyle name="Comma 14 3 3 2 2 2" xfId="22798" xr:uid="{C85372D2-435A-4B7F-B53E-B34196AEA25B}"/>
    <cellStyle name="Comma 14 3 3 2 2 2 2" xfId="33806" xr:uid="{CB980905-133B-4598-BDBF-12203A9B01E0}"/>
    <cellStyle name="Comma 14 3 3 2 2 3" xfId="28497" xr:uid="{B9B8CDB1-636D-488C-8440-5684BD85D4A1}"/>
    <cellStyle name="Comma 14 3 3 2 3" xfId="20170" xr:uid="{B2640108-8856-4FA8-BDCA-5BB0344E1C0D}"/>
    <cellStyle name="Comma 14 3 3 2 3 2" xfId="31178" xr:uid="{15AE865B-3F16-4B74-8A48-6EAD9777C28E}"/>
    <cellStyle name="Comma 14 3 3 2 4" xfId="25869" xr:uid="{70E96555-3688-4DFA-852B-625AD2A38314}"/>
    <cellStyle name="Comma 14 3 3 3" xfId="16147" xr:uid="{41D09636-7266-470D-8108-C581F413EEA3}"/>
    <cellStyle name="Comma 14 3 3 3 2" xfId="21456" xr:uid="{9E5B111A-49DE-4360-9F24-B29440410BBF}"/>
    <cellStyle name="Comma 14 3 3 3 2 2" xfId="32464" xr:uid="{8664C2CB-E9EC-4FB1-9DAF-F4235E5D0FF9}"/>
    <cellStyle name="Comma 14 3 3 3 3" xfId="27155" xr:uid="{467A2F94-0776-4799-8CCC-3BAA3417E362}"/>
    <cellStyle name="Comma 14 3 3 4" xfId="18828" xr:uid="{D5F37065-3CFC-468A-90E1-D037943B8137}"/>
    <cellStyle name="Comma 14 3 3 4 2" xfId="29836" xr:uid="{C63FF5FE-AAAE-4597-AEE0-1D48683733E6}"/>
    <cellStyle name="Comma 14 3 3 5" xfId="24527" xr:uid="{7BF18BDC-827F-4B38-8E49-397160841E31}"/>
    <cellStyle name="Comma 14 3 4" xfId="14189" xr:uid="{C52819A3-5A13-476C-BF80-D663DD367590}"/>
    <cellStyle name="Comma 14 3 4 2" xfId="16817" xr:uid="{1B9583D5-F120-443F-AC9A-E578D7704A18}"/>
    <cellStyle name="Comma 14 3 4 2 2" xfId="22126" xr:uid="{D2885D00-B2B6-4633-B19E-C05D57E37A78}"/>
    <cellStyle name="Comma 14 3 4 2 2 2" xfId="33134" xr:uid="{450983FC-177B-46EB-A475-9E27AC774E34}"/>
    <cellStyle name="Comma 14 3 4 2 3" xfId="27825" xr:uid="{5B673B95-C708-46CA-9D89-E6052728B0DE}"/>
    <cellStyle name="Comma 14 3 4 3" xfId="19498" xr:uid="{14EF0709-4402-45F4-B0D6-1F1465720742}"/>
    <cellStyle name="Comma 14 3 4 3 2" xfId="30506" xr:uid="{99369166-A1F3-45B5-BFDA-616F8921D1D5}"/>
    <cellStyle name="Comma 14 3 4 4" xfId="25197" xr:uid="{E6F53CB8-6284-4A0C-9CD9-4BC39366B36F}"/>
    <cellStyle name="Comma 14 3 5" xfId="15479" xr:uid="{639E89B0-E881-41BF-BB81-0E28C50CD828}"/>
    <cellStyle name="Comma 14 3 5 2" xfId="20788" xr:uid="{F1FFC661-2E16-4C65-9C12-4D810F7E3CF4}"/>
    <cellStyle name="Comma 14 3 5 2 2" xfId="31796" xr:uid="{DCEE454D-D7D7-4CAE-92D3-88FBA42F58DC}"/>
    <cellStyle name="Comma 14 3 5 3" xfId="26487" xr:uid="{B707F391-DEEB-4585-80A9-3B0A2627AAEB}"/>
    <cellStyle name="Comma 14 3 6" xfId="18159" xr:uid="{6D94435B-D87B-4957-A384-FEC45489F8F1}"/>
    <cellStyle name="Comma 14 3 6 2" xfId="29167" xr:uid="{89529712-DB23-4210-AD3C-876A65BE340A}"/>
    <cellStyle name="Comma 14 3 7" xfId="23859" xr:uid="{BDC28721-B231-49A4-A497-D89D461C9EF7}"/>
    <cellStyle name="Comma 14 4" xfId="13080" xr:uid="{16F19ED6-5894-4AD8-86B8-6A2CCA4432B1}"/>
    <cellStyle name="Comma 14 4 2" xfId="13750" xr:uid="{8F688A72-3EA0-48DE-93FE-2E33DD73C4A5}"/>
    <cellStyle name="Comma 14 4 2 2" xfId="15092" xr:uid="{2B7814FC-4945-49EB-9EF9-C7D51CDD8F2F}"/>
    <cellStyle name="Comma 14 4 2 2 2" xfId="17720" xr:uid="{FB1B83DD-1F14-4A20-A4BD-DEB08E9436C7}"/>
    <cellStyle name="Comma 14 4 2 2 2 2" xfId="23029" xr:uid="{63D8DCF2-01CE-4696-A8A1-56534F7CBEDB}"/>
    <cellStyle name="Comma 14 4 2 2 2 2 2" xfId="34037" xr:uid="{345AD71B-7E12-4549-8192-D3E5FC591554}"/>
    <cellStyle name="Comma 14 4 2 2 2 3" xfId="28728" xr:uid="{DF63B94E-3961-436D-876C-89062D015896}"/>
    <cellStyle name="Comma 14 4 2 2 3" xfId="20401" xr:uid="{FADFA51C-7E1C-4196-AAF8-DB89D0FA55C9}"/>
    <cellStyle name="Comma 14 4 2 2 3 2" xfId="31409" xr:uid="{FA377FF9-FAB4-4F7E-8F40-8AACAD7F0639}"/>
    <cellStyle name="Comma 14 4 2 2 4" xfId="26100" xr:uid="{AA69E49A-0CC6-44D6-8FF5-39BDEE0F4C18}"/>
    <cellStyle name="Comma 14 4 2 3" xfId="16378" xr:uid="{5F4B20F2-555D-4B2E-B866-37DB9F142AE1}"/>
    <cellStyle name="Comma 14 4 2 3 2" xfId="21687" xr:uid="{B7754CF2-385B-4CF4-8E22-9C62FDFE9066}"/>
    <cellStyle name="Comma 14 4 2 3 2 2" xfId="32695" xr:uid="{B2A0D1BE-552D-4423-8C18-8E847046124A}"/>
    <cellStyle name="Comma 14 4 2 3 3" xfId="27386" xr:uid="{5FF027F7-103B-46F8-B87A-62294E3BF8AE}"/>
    <cellStyle name="Comma 14 4 2 4" xfId="19059" xr:uid="{74D7E560-39B0-42B5-A9A0-3E26E8CCFC2F}"/>
    <cellStyle name="Comma 14 4 2 4 2" xfId="30067" xr:uid="{8E080BD1-874C-4878-9F43-7C71F5F8D930}"/>
    <cellStyle name="Comma 14 4 2 5" xfId="24758" xr:uid="{A46D84C1-6477-4FA5-A446-C5BE796BADF8}"/>
    <cellStyle name="Comma 14 4 3" xfId="14422" xr:uid="{7035CAF9-2259-469F-A73E-20B5867D577E}"/>
    <cellStyle name="Comma 14 4 3 2" xfId="17050" xr:uid="{A0DC664B-CDF2-47F7-A77B-1C720F3B0067}"/>
    <cellStyle name="Comma 14 4 3 2 2" xfId="22359" xr:uid="{DAA810F2-8A36-4749-9C65-753628C86215}"/>
    <cellStyle name="Comma 14 4 3 2 2 2" xfId="33367" xr:uid="{4733B35F-7BA5-4C90-BF69-9B9AD5EF56FB}"/>
    <cellStyle name="Comma 14 4 3 2 3" xfId="28058" xr:uid="{D579B763-DB9C-4A52-9DD1-BEDFBCD2CD9C}"/>
    <cellStyle name="Comma 14 4 3 3" xfId="19731" xr:uid="{18DE05DF-D7DD-4372-9537-77FB1C30F91C}"/>
    <cellStyle name="Comma 14 4 3 3 2" xfId="30739" xr:uid="{2B63A213-42B0-4896-A04A-2A0118F871C4}"/>
    <cellStyle name="Comma 14 4 3 4" xfId="25430" xr:uid="{0BD9C714-A581-4C51-9025-82E602D1E43B}"/>
    <cellStyle name="Comma 14 4 4" xfId="15708" xr:uid="{C1850127-55EF-4624-B877-A2D867BBFC39}"/>
    <cellStyle name="Comma 14 4 4 2" xfId="21017" xr:uid="{6968FCDD-82E4-4BE2-A431-D9BBB5EDBF46}"/>
    <cellStyle name="Comma 14 4 4 2 2" xfId="32025" xr:uid="{3EE1C380-DF37-40BF-A7C6-C0F2388D6A80}"/>
    <cellStyle name="Comma 14 4 4 3" xfId="26716" xr:uid="{E6AD7B78-1B1F-473E-8BA7-E05342235240}"/>
    <cellStyle name="Comma 14 4 5" xfId="18389" xr:uid="{D0E6C063-52E4-4E7D-9AE1-283304E92CFA}"/>
    <cellStyle name="Comma 14 4 5 2" xfId="29397" xr:uid="{AD1BE33C-2A6D-4276-B77B-4A56CA8D5D14}"/>
    <cellStyle name="Comma 14 4 6" xfId="24088" xr:uid="{C9912659-CA32-4653-A1AC-F053692A04A2}"/>
    <cellStyle name="Comma 14 5" xfId="13415" xr:uid="{AC8EF94A-224E-423D-9D4E-FC0AABF22BA0}"/>
    <cellStyle name="Comma 14 5 2" xfId="14757" xr:uid="{F7179033-3262-4693-9FC2-904800249C21}"/>
    <cellStyle name="Comma 14 5 2 2" xfId="17385" xr:uid="{DDA03703-39F2-42C4-87F3-D502B183B9FA}"/>
    <cellStyle name="Comma 14 5 2 2 2" xfId="22694" xr:uid="{272654EE-C3AF-4020-8155-7D3F257F1C1C}"/>
    <cellStyle name="Comma 14 5 2 2 2 2" xfId="33702" xr:uid="{2599DF47-3521-48E8-9B3B-B0246B654F90}"/>
    <cellStyle name="Comma 14 5 2 2 3" xfId="28393" xr:uid="{2028622E-7B98-46A3-B3BD-CF4AD5DC25FF}"/>
    <cellStyle name="Comma 14 5 2 3" xfId="20066" xr:uid="{95ABA56F-E722-47F2-BF35-36CA303E53E0}"/>
    <cellStyle name="Comma 14 5 2 3 2" xfId="31074" xr:uid="{57FA5206-84FF-4190-A233-45347200EC99}"/>
    <cellStyle name="Comma 14 5 2 4" xfId="25765" xr:uid="{9CF4736A-802F-4791-A768-E736E2A00570}"/>
    <cellStyle name="Comma 14 5 3" xfId="16043" xr:uid="{6496621D-D61B-48FC-BD59-E07F715B6375}"/>
    <cellStyle name="Comma 14 5 3 2" xfId="21352" xr:uid="{1DD35F66-4718-4188-9C04-F64503C51B76}"/>
    <cellStyle name="Comma 14 5 3 2 2" xfId="32360" xr:uid="{15BF09A9-86FB-487D-9973-B131275D337B}"/>
    <cellStyle name="Comma 14 5 3 3" xfId="27051" xr:uid="{C91CCB39-BF61-4731-87EB-AAB3338E16BA}"/>
    <cellStyle name="Comma 14 5 4" xfId="18724" xr:uid="{B0FE0CD3-20AA-4650-A76E-3A68D4F07667}"/>
    <cellStyle name="Comma 14 5 4 2" xfId="29732" xr:uid="{54D3CF1C-54E9-4BAC-8E89-792656E5607E}"/>
    <cellStyle name="Comma 14 5 5" xfId="24423" xr:uid="{62D6E449-6F9A-448C-8C1D-F446F4FF2234}"/>
    <cellStyle name="Comma 14 6" xfId="14085" xr:uid="{13ACCB6A-4C1D-435F-A5C6-43610B18695F}"/>
    <cellStyle name="Comma 14 6 2" xfId="16713" xr:uid="{A69B6782-461D-4A45-8CAC-006D1E558D8C}"/>
    <cellStyle name="Comma 14 6 2 2" xfId="22022" xr:uid="{D66B2970-1BEA-4891-B9F0-929268AC4445}"/>
    <cellStyle name="Comma 14 6 2 2 2" xfId="33030" xr:uid="{560E71CD-00A1-46EC-BA04-458F305EF608}"/>
    <cellStyle name="Comma 14 6 2 3" xfId="27721" xr:uid="{A72D6612-2781-4A94-862F-11E7B19D2448}"/>
    <cellStyle name="Comma 14 6 3" xfId="19394" xr:uid="{53FED7C6-1BC6-4143-8A73-449B769CCDD3}"/>
    <cellStyle name="Comma 14 6 3 2" xfId="30402" xr:uid="{6B614799-5F05-4AAF-8828-80743978DAB4}"/>
    <cellStyle name="Comma 14 6 4" xfId="25093" xr:uid="{6F137A96-46AF-424E-B237-A3A350D1CE91}"/>
    <cellStyle name="Comma 14 7" xfId="18055" xr:uid="{4C03A63C-20A3-4F7C-9AB1-D33B89DDA7F8}"/>
    <cellStyle name="Comma 14 7 2" xfId="29063" xr:uid="{5CC27C34-5891-4AEB-8088-7FABAFA3301D}"/>
    <cellStyle name="Comma 14 8" xfId="23755" xr:uid="{49C4D42E-A72A-4E12-8FB9-ED6E6B1FD2C9}"/>
    <cellStyle name="Comma 15" xfId="1264" xr:uid="{32B6AEA4-594A-4F4B-9EB0-C96ECB4A693F}"/>
    <cellStyle name="Comma 15 2" xfId="1574" xr:uid="{147902EC-85A6-4F40-91DD-751B79D872DC}"/>
    <cellStyle name="Comma 15 2 2" xfId="1811" xr:uid="{7B1D4930-C777-4F5E-866D-33DD819D81D6}"/>
    <cellStyle name="Comma 15 2 2 2" xfId="13237" xr:uid="{E27659DD-D159-43E6-B444-744B0E0FFF16}"/>
    <cellStyle name="Comma 15 2 2 2 2" xfId="13907" xr:uid="{816B067A-25BB-4514-896F-4187FF69B984}"/>
    <cellStyle name="Comma 15 2 2 2 2 2" xfId="15249" xr:uid="{556AFBBB-2D80-48A9-8A63-A7F4CBFE67E3}"/>
    <cellStyle name="Comma 15 2 2 2 2 2 2" xfId="17877" xr:uid="{52F6BCE8-8FE6-41F2-8D86-A884CB9665DE}"/>
    <cellStyle name="Comma 15 2 2 2 2 2 2 2" xfId="23186" xr:uid="{402510B6-921A-444B-9DAB-57393C021F7A}"/>
    <cellStyle name="Comma 15 2 2 2 2 2 2 2 2" xfId="34194" xr:uid="{43917281-E4A3-4BB4-8800-AEACCFD4FBC3}"/>
    <cellStyle name="Comma 15 2 2 2 2 2 2 3" xfId="28885" xr:uid="{0D5B73F9-5695-43B3-81D5-794F0EF6269B}"/>
    <cellStyle name="Comma 15 2 2 2 2 2 3" xfId="20558" xr:uid="{BE03AA51-B1BE-4AA9-9B06-D382F8CC25AC}"/>
    <cellStyle name="Comma 15 2 2 2 2 2 3 2" xfId="31566" xr:uid="{0682595A-1CCC-43BB-9A1F-60D824E637FA}"/>
    <cellStyle name="Comma 15 2 2 2 2 2 4" xfId="26257" xr:uid="{CB5D7A2E-B740-4FA2-B3B7-FD3452765102}"/>
    <cellStyle name="Comma 15 2 2 2 2 3" xfId="16535" xr:uid="{43683CD0-02AE-4C24-B3D8-82D844D01B0B}"/>
    <cellStyle name="Comma 15 2 2 2 2 3 2" xfId="21844" xr:uid="{39BBC937-F530-40E0-B54A-E02E85EAF166}"/>
    <cellStyle name="Comma 15 2 2 2 2 3 2 2" xfId="32852" xr:uid="{7C0ABE9F-C765-4048-8230-0464DC795E6B}"/>
    <cellStyle name="Comma 15 2 2 2 2 3 3" xfId="27543" xr:uid="{229801EF-22B6-4A61-8D88-53DC3D8731A0}"/>
    <cellStyle name="Comma 15 2 2 2 2 4" xfId="19216" xr:uid="{A50DB095-BD37-4B55-B011-46944827EDD4}"/>
    <cellStyle name="Comma 15 2 2 2 2 4 2" xfId="30224" xr:uid="{30761B0E-D0A5-4C80-9F4B-4DE76F57F8F8}"/>
    <cellStyle name="Comma 15 2 2 2 2 5" xfId="24915" xr:uid="{F8BDA5A9-A043-4277-B2C1-DEE0B47ED25F}"/>
    <cellStyle name="Comma 15 2 2 2 3" xfId="14579" xr:uid="{38301276-153F-47D4-BE50-506AF5C6EFDA}"/>
    <cellStyle name="Comma 15 2 2 2 3 2" xfId="17207" xr:uid="{67680533-B2E3-4519-9AD1-BF9E9CE97E4A}"/>
    <cellStyle name="Comma 15 2 2 2 3 2 2" xfId="22516" xr:uid="{3C819673-AF6F-45FE-A44B-5B8FC2036BCE}"/>
    <cellStyle name="Comma 15 2 2 2 3 2 2 2" xfId="33524" xr:uid="{DEA56AEB-4605-4CCC-A83A-A6B5E1CF5AD1}"/>
    <cellStyle name="Comma 15 2 2 2 3 2 3" xfId="28215" xr:uid="{13E3CD5B-5BD0-42CC-ABF4-AF7801B3C1EC}"/>
    <cellStyle name="Comma 15 2 2 2 3 3" xfId="19888" xr:uid="{EC3DD33B-51E4-4A40-9BCE-CFDDDDADC879}"/>
    <cellStyle name="Comma 15 2 2 2 3 3 2" xfId="30896" xr:uid="{AB3AA7D9-6344-48F3-8BF3-26EDBD41B4A9}"/>
    <cellStyle name="Comma 15 2 2 2 3 4" xfId="25587" xr:uid="{8E9B0856-2D08-4024-9995-8BF0A65F3F9D}"/>
    <cellStyle name="Comma 15 2 2 2 4" xfId="15865" xr:uid="{BAEEFF2C-6EE2-4607-B052-84B1D2604865}"/>
    <cellStyle name="Comma 15 2 2 2 4 2" xfId="21174" xr:uid="{7C9F2D31-AD32-465F-A34B-3D88C5EB7FDA}"/>
    <cellStyle name="Comma 15 2 2 2 4 2 2" xfId="32182" xr:uid="{D03954CC-C91A-489C-8842-F5FE09643F1F}"/>
    <cellStyle name="Comma 15 2 2 2 4 3" xfId="26873" xr:uid="{0ECA50B0-B445-4FD1-8F2E-360F785E45EB}"/>
    <cellStyle name="Comma 15 2 2 2 5" xfId="18546" xr:uid="{34245655-BE7D-42DB-B511-8B5EEB943862}"/>
    <cellStyle name="Comma 15 2 2 2 5 2" xfId="29554" xr:uid="{01B094C1-706E-4563-BB21-20E9EDCFAA0A}"/>
    <cellStyle name="Comma 15 2 2 2 6" xfId="24245" xr:uid="{77BE0F86-0699-4440-BEE5-C5034E928200}"/>
    <cellStyle name="Comma 15 2 2 3" xfId="13572" xr:uid="{9E20ED5E-6D02-4C3A-9E8D-D8769ED4E13B}"/>
    <cellStyle name="Comma 15 2 2 3 2" xfId="14914" xr:uid="{48049DD9-12BF-45A8-8A35-6DE258DB875F}"/>
    <cellStyle name="Comma 15 2 2 3 2 2" xfId="17542" xr:uid="{6A0A1997-481F-4CA3-84D3-727BBB8118B0}"/>
    <cellStyle name="Comma 15 2 2 3 2 2 2" xfId="22851" xr:uid="{4395CF8A-A37C-47C8-B7B3-F51BFA0663B6}"/>
    <cellStyle name="Comma 15 2 2 3 2 2 2 2" xfId="33859" xr:uid="{760608C8-AC0B-4C8E-B1FC-C9855D72DC71}"/>
    <cellStyle name="Comma 15 2 2 3 2 2 3" xfId="28550" xr:uid="{DDF3ABCC-4C73-4050-98AB-F1EF7DE78F98}"/>
    <cellStyle name="Comma 15 2 2 3 2 3" xfId="20223" xr:uid="{238C3068-700E-4C18-B188-4432F550F66D}"/>
    <cellStyle name="Comma 15 2 2 3 2 3 2" xfId="31231" xr:uid="{E3C26C14-A195-4379-9F91-FFA1B192F5EB}"/>
    <cellStyle name="Comma 15 2 2 3 2 4" xfId="25922" xr:uid="{78AE25BC-428D-4565-ABD5-4C02F8718B87}"/>
    <cellStyle name="Comma 15 2 2 3 3" xfId="16200" xr:uid="{4DB10A2E-A45A-421C-A0F6-0619A599B6BF}"/>
    <cellStyle name="Comma 15 2 2 3 3 2" xfId="21509" xr:uid="{F50D6E4A-ECF7-4C01-9256-10BA6CF0DE33}"/>
    <cellStyle name="Comma 15 2 2 3 3 2 2" xfId="32517" xr:uid="{A5BE62C5-3AC1-4261-8583-57D125A75B5B}"/>
    <cellStyle name="Comma 15 2 2 3 3 3" xfId="27208" xr:uid="{C2047E50-84A0-4A7F-9C6A-8BF8794819FA}"/>
    <cellStyle name="Comma 15 2 2 3 4" xfId="18881" xr:uid="{BCE9CAC4-76A4-46C6-8AED-3C86682C76E0}"/>
    <cellStyle name="Comma 15 2 2 3 4 2" xfId="29889" xr:uid="{48B54336-27F5-4401-AFB8-AE1A1A59B2E5}"/>
    <cellStyle name="Comma 15 2 2 3 5" xfId="24580" xr:uid="{90851DE3-8644-45DF-96E8-FDDDD37BD1F3}"/>
    <cellStyle name="Comma 15 2 2 4" xfId="14242" xr:uid="{A40B3F1D-5A46-403A-BED3-2BF37484DF33}"/>
    <cellStyle name="Comma 15 2 2 4 2" xfId="16870" xr:uid="{8344AA76-F936-4B27-A94C-90400A211FBD}"/>
    <cellStyle name="Comma 15 2 2 4 2 2" xfId="22179" xr:uid="{C84139FB-8159-4256-9F65-98500F9ED039}"/>
    <cellStyle name="Comma 15 2 2 4 2 2 2" xfId="33187" xr:uid="{A1BF53F4-5511-4117-BC06-F24367908C9A}"/>
    <cellStyle name="Comma 15 2 2 4 2 3" xfId="27878" xr:uid="{B63499EF-D766-48E7-A1A9-BA0F7DDF5070}"/>
    <cellStyle name="Comma 15 2 2 4 3" xfId="19551" xr:uid="{CF045EBE-4E5F-4E39-9A1D-3E0C9A3C1EE2}"/>
    <cellStyle name="Comma 15 2 2 4 3 2" xfId="30559" xr:uid="{48BE9B76-A7C1-4E13-A869-33538E02A882}"/>
    <cellStyle name="Comma 15 2 2 4 4" xfId="25250" xr:uid="{A393F198-3011-40B2-A7DE-7DE2D33B4F1A}"/>
    <cellStyle name="Comma 15 2 2 5" xfId="15532" xr:uid="{A6234469-4A16-44AF-9158-963BB665E762}"/>
    <cellStyle name="Comma 15 2 2 5 2" xfId="20841" xr:uid="{C0DC3AF5-C332-4624-9E23-DB4E9581E1DE}"/>
    <cellStyle name="Comma 15 2 2 5 2 2" xfId="31849" xr:uid="{0781C0D7-56F9-434C-A637-876A408FDF33}"/>
    <cellStyle name="Comma 15 2 2 5 3" xfId="26540" xr:uid="{86E12304-8686-49A8-B9AE-765411EEF6B0}"/>
    <cellStyle name="Comma 15 2 2 6" xfId="18212" xr:uid="{C3BD1558-8F6A-4353-A5C3-DA1FA4F8B4F0}"/>
    <cellStyle name="Comma 15 2 2 6 2" xfId="29220" xr:uid="{F0356457-BB1B-41ED-8CF2-19E6589439CF}"/>
    <cellStyle name="Comma 15 2 2 7" xfId="23912" xr:uid="{86E19C59-B74E-42DE-8838-4336ACEA0398}"/>
    <cellStyle name="Comma 15 2 3" xfId="13133" xr:uid="{03E24C66-99DD-4EF6-8859-84311D1E9060}"/>
    <cellStyle name="Comma 15 2 3 2" xfId="13803" xr:uid="{7E876E95-C03A-4591-B9E8-350B42DB0F46}"/>
    <cellStyle name="Comma 15 2 3 2 2" xfId="15145" xr:uid="{6C73D465-12DB-4802-B2EA-6EDF87A407BB}"/>
    <cellStyle name="Comma 15 2 3 2 2 2" xfId="17773" xr:uid="{D789A8A4-BFAF-4580-8D28-BF1A300303CB}"/>
    <cellStyle name="Comma 15 2 3 2 2 2 2" xfId="23082" xr:uid="{68B7E38D-67BF-44C1-9942-77BF69A4AB71}"/>
    <cellStyle name="Comma 15 2 3 2 2 2 2 2" xfId="34090" xr:uid="{53573331-B77F-49CE-8F4D-0B79DAAE80A3}"/>
    <cellStyle name="Comma 15 2 3 2 2 2 3" xfId="28781" xr:uid="{C44F6BD2-2E0D-45F5-BF4F-7FDA011A0DC1}"/>
    <cellStyle name="Comma 15 2 3 2 2 3" xfId="20454" xr:uid="{7B2E2BF6-4422-4B7B-ADE3-6FD1FF35C2F9}"/>
    <cellStyle name="Comma 15 2 3 2 2 3 2" xfId="31462" xr:uid="{4E3F566E-68B2-4B91-8F84-7057972AA4E2}"/>
    <cellStyle name="Comma 15 2 3 2 2 4" xfId="26153" xr:uid="{1278DE74-EA15-4A29-85D9-AF7F1E76F2A2}"/>
    <cellStyle name="Comma 15 2 3 2 3" xfId="16431" xr:uid="{4BE20858-3506-43A5-9495-3B6F4481D6A2}"/>
    <cellStyle name="Comma 15 2 3 2 3 2" xfId="21740" xr:uid="{B73F8D10-DDA1-4CFE-8CB7-FF53ED61F47A}"/>
    <cellStyle name="Comma 15 2 3 2 3 2 2" xfId="32748" xr:uid="{7B8CEA46-7051-472C-8212-C4A8FFFD236F}"/>
    <cellStyle name="Comma 15 2 3 2 3 3" xfId="27439" xr:uid="{E5BDFD49-276A-4FED-BFB6-1E416706610E}"/>
    <cellStyle name="Comma 15 2 3 2 4" xfId="19112" xr:uid="{697A607B-8A46-4130-A449-A66FDE1F408D}"/>
    <cellStyle name="Comma 15 2 3 2 4 2" xfId="30120" xr:uid="{BEA2BD8A-549A-4CC1-A40F-965C09F18DFA}"/>
    <cellStyle name="Comma 15 2 3 2 5" xfId="24811" xr:uid="{5A9DBFC3-CFF2-4DD4-993A-4D0CC6FF5BC6}"/>
    <cellStyle name="Comma 15 2 3 3" xfId="14475" xr:uid="{170A4103-0034-4F82-8D5C-3CA726AAAFE7}"/>
    <cellStyle name="Comma 15 2 3 3 2" xfId="17103" xr:uid="{6AAADDC8-2878-406A-BCB5-3F7BDB9F75A7}"/>
    <cellStyle name="Comma 15 2 3 3 2 2" xfId="22412" xr:uid="{66181030-7157-43EE-9793-00D38CD46F0D}"/>
    <cellStyle name="Comma 15 2 3 3 2 2 2" xfId="33420" xr:uid="{50BE9B8F-D2AD-44D6-89B9-3710A0EAE2A7}"/>
    <cellStyle name="Comma 15 2 3 3 2 3" xfId="28111" xr:uid="{EB4E39B2-9CCA-4F18-A897-05EE532C8EE0}"/>
    <cellStyle name="Comma 15 2 3 3 3" xfId="19784" xr:uid="{A0353AE2-6A87-4CD9-806A-9EA7A6818FF4}"/>
    <cellStyle name="Comma 15 2 3 3 3 2" xfId="30792" xr:uid="{6DF95243-1343-484F-955F-8E19A5FEB9C0}"/>
    <cellStyle name="Comma 15 2 3 3 4" xfId="25483" xr:uid="{BBA08F66-5555-4284-AD41-0DAA9805D563}"/>
    <cellStyle name="Comma 15 2 3 4" xfId="15761" xr:uid="{A954719F-41D3-4EBB-944F-14BC04A64A08}"/>
    <cellStyle name="Comma 15 2 3 4 2" xfId="21070" xr:uid="{1CC1B546-13D1-4227-8CD2-533EBA60D47A}"/>
    <cellStyle name="Comma 15 2 3 4 2 2" xfId="32078" xr:uid="{FAE41349-4441-4679-9276-23C765D56D1E}"/>
    <cellStyle name="Comma 15 2 3 4 3" xfId="26769" xr:uid="{31C94E39-2B04-4895-8BA1-F7D191ECBBAE}"/>
    <cellStyle name="Comma 15 2 3 5" xfId="18442" xr:uid="{D7548DC3-7896-4BE4-A6A3-08F28329F9A4}"/>
    <cellStyle name="Comma 15 2 3 5 2" xfId="29450" xr:uid="{D559D2B0-A9D3-4B9A-BCE4-0C58BB526E24}"/>
    <cellStyle name="Comma 15 2 3 6" xfId="24141" xr:uid="{C8475573-161A-4EAA-9E70-A1F8EA10F5D0}"/>
    <cellStyle name="Comma 15 2 4" xfId="13468" xr:uid="{BE6E6E28-54E9-49FB-9B83-B460960BF950}"/>
    <cellStyle name="Comma 15 2 4 2" xfId="14810" xr:uid="{F1B2AC53-E7A1-47CD-B972-02D93F29D9BE}"/>
    <cellStyle name="Comma 15 2 4 2 2" xfId="17438" xr:uid="{E8A28B2D-9A06-4FD8-8AA3-8096588F3372}"/>
    <cellStyle name="Comma 15 2 4 2 2 2" xfId="22747" xr:uid="{CD541E34-4834-447F-BB1E-ED192A5EBE3A}"/>
    <cellStyle name="Comma 15 2 4 2 2 2 2" xfId="33755" xr:uid="{D99D1450-DB61-467B-AB75-11350E01F49A}"/>
    <cellStyle name="Comma 15 2 4 2 2 3" xfId="28446" xr:uid="{E9A0389D-1714-49F8-AA89-736BE8EAFA1E}"/>
    <cellStyle name="Comma 15 2 4 2 3" xfId="20119" xr:uid="{49489193-91D4-4787-82F7-5BE704AEB136}"/>
    <cellStyle name="Comma 15 2 4 2 3 2" xfId="31127" xr:uid="{2C97B89E-0682-4BA7-8573-1099404C0CC0}"/>
    <cellStyle name="Comma 15 2 4 2 4" xfId="25818" xr:uid="{CDD24080-0AA9-4EA8-B7AC-E8C6D089392C}"/>
    <cellStyle name="Comma 15 2 4 3" xfId="16096" xr:uid="{05F40844-E2C5-4624-A5FE-54DF8A22B3E1}"/>
    <cellStyle name="Comma 15 2 4 3 2" xfId="21405" xr:uid="{282D44CD-8F58-4B50-B138-947353CF8F8A}"/>
    <cellStyle name="Comma 15 2 4 3 2 2" xfId="32413" xr:uid="{67E60AA4-DA11-41E6-8CFA-16BB73F14DEA}"/>
    <cellStyle name="Comma 15 2 4 3 3" xfId="27104" xr:uid="{093204F5-93E6-4832-BB8C-3193A0A698C8}"/>
    <cellStyle name="Comma 15 2 4 4" xfId="18777" xr:uid="{D2CC74E2-454D-4BD1-AEE1-E1920152EDE2}"/>
    <cellStyle name="Comma 15 2 4 4 2" xfId="29785" xr:uid="{7A503401-F153-45D9-A261-40FF68063863}"/>
    <cellStyle name="Comma 15 2 4 5" xfId="24476" xr:uid="{A94D1D29-5930-4B09-BE91-B4D91BB3B5B7}"/>
    <cellStyle name="Comma 15 2 5" xfId="14138" xr:uid="{98219964-8627-4059-83AD-74D56BBD1140}"/>
    <cellStyle name="Comma 15 2 5 2" xfId="16766" xr:uid="{D4BDDD16-2A28-4508-94A6-1E75291A5A19}"/>
    <cellStyle name="Comma 15 2 5 2 2" xfId="22075" xr:uid="{7CDB2AA3-FBCD-47B2-8002-D7773414B2F3}"/>
    <cellStyle name="Comma 15 2 5 2 2 2" xfId="33083" xr:uid="{E6A7A4C6-4897-4736-98F9-CC58D3D150F6}"/>
    <cellStyle name="Comma 15 2 5 2 3" xfId="27774" xr:uid="{779B6095-9918-4FE1-B402-ACC90D1DD3C0}"/>
    <cellStyle name="Comma 15 2 5 3" xfId="19447" xr:uid="{E191D6C5-17A2-4B69-8F54-55E11094E397}"/>
    <cellStyle name="Comma 15 2 5 3 2" xfId="30455" xr:uid="{EA1B42BA-722D-41E4-8B57-A9BA69D1ED11}"/>
    <cellStyle name="Comma 15 2 5 4" xfId="25146" xr:uid="{51B58D38-EF50-48D7-A99B-EA086776E621}"/>
    <cellStyle name="Comma 15 2 6" xfId="15428" xr:uid="{D2AD189C-0959-4C9C-B6E5-78CA3D174E80}"/>
    <cellStyle name="Comma 15 2 6 2" xfId="20737" xr:uid="{46776331-5F68-41E6-883A-364C17ABBD8D}"/>
    <cellStyle name="Comma 15 2 6 2 2" xfId="31745" xr:uid="{D7565190-BA80-4AC1-B02F-C333FE04890B}"/>
    <cellStyle name="Comma 15 2 6 3" xfId="26436" xr:uid="{B5BEDE29-E9CB-4382-B0A7-F35AA15DE49D}"/>
    <cellStyle name="Comma 15 2 7" xfId="18108" xr:uid="{8BBF7CC4-FBEE-4A5D-80FA-FA0772012907}"/>
    <cellStyle name="Comma 15 2 7 2" xfId="29116" xr:uid="{91DC8F85-A506-4179-A266-E2A5F47ED3F0}"/>
    <cellStyle name="Comma 15 2 8" xfId="23808" xr:uid="{8386907F-B3C8-4E70-AF99-8FE0C5F55EC0}"/>
    <cellStyle name="Comma 15 3" xfId="1758" xr:uid="{5236D12D-E774-47B0-AC48-BF4F8A9752C9}"/>
    <cellStyle name="Comma 15 3 2" xfId="13185" xr:uid="{FEE4C9CB-10D0-4FBC-90BA-78D42184DFC4}"/>
    <cellStyle name="Comma 15 3 2 2" xfId="13855" xr:uid="{CEA7322E-4963-4338-AC48-06334E47A48F}"/>
    <cellStyle name="Comma 15 3 2 2 2" xfId="15197" xr:uid="{A214872F-49E6-4D6F-9E24-71293DBC4F26}"/>
    <cellStyle name="Comma 15 3 2 2 2 2" xfId="17825" xr:uid="{E3E0B28B-F501-43BB-A1C3-73E790A6E20D}"/>
    <cellStyle name="Comma 15 3 2 2 2 2 2" xfId="23134" xr:uid="{FDE28B87-7026-448D-9627-799537B352E2}"/>
    <cellStyle name="Comma 15 3 2 2 2 2 2 2" xfId="34142" xr:uid="{A6FF8F10-7358-480C-B97C-EEF26878F2B2}"/>
    <cellStyle name="Comma 15 3 2 2 2 2 3" xfId="28833" xr:uid="{863AC9C5-D3D6-400E-AF2C-5725BA309FD1}"/>
    <cellStyle name="Comma 15 3 2 2 2 3" xfId="20506" xr:uid="{440C2C72-EC3F-4970-A060-2DB40683728C}"/>
    <cellStyle name="Comma 15 3 2 2 2 3 2" xfId="31514" xr:uid="{18BBEA3B-6D66-44E4-8DD2-E9CFF3AD714F}"/>
    <cellStyle name="Comma 15 3 2 2 2 4" xfId="26205" xr:uid="{DD0710C4-7CBC-4903-BCED-AB8E518E3B81}"/>
    <cellStyle name="Comma 15 3 2 2 3" xfId="16483" xr:uid="{DDC86166-EE46-41AE-A4FD-4E065B0D50F2}"/>
    <cellStyle name="Comma 15 3 2 2 3 2" xfId="21792" xr:uid="{9E591626-D847-4C73-89E3-34221468126E}"/>
    <cellStyle name="Comma 15 3 2 2 3 2 2" xfId="32800" xr:uid="{27DEEC7C-5D98-45F0-B4C5-41DD99ED8EAA}"/>
    <cellStyle name="Comma 15 3 2 2 3 3" xfId="27491" xr:uid="{17525DEC-E043-49E0-86BC-3D05B66435DB}"/>
    <cellStyle name="Comma 15 3 2 2 4" xfId="19164" xr:uid="{7759C69A-C38E-4BB1-AAB5-08EAE8002DA2}"/>
    <cellStyle name="Comma 15 3 2 2 4 2" xfId="30172" xr:uid="{8DB949B0-ACD1-4DF6-B4BE-83347C06F2F8}"/>
    <cellStyle name="Comma 15 3 2 2 5" xfId="24863" xr:uid="{CA081F62-9637-43F2-93BE-E0B4D68A209D}"/>
    <cellStyle name="Comma 15 3 2 3" xfId="14527" xr:uid="{1F27734F-9DB2-40E6-9979-D10475885F13}"/>
    <cellStyle name="Comma 15 3 2 3 2" xfId="17155" xr:uid="{707DD2B4-E96B-46ED-B583-191ADFEF6116}"/>
    <cellStyle name="Comma 15 3 2 3 2 2" xfId="22464" xr:uid="{D1C3B648-D832-4F9B-B82F-58B317F6AC23}"/>
    <cellStyle name="Comma 15 3 2 3 2 2 2" xfId="33472" xr:uid="{386AF253-8FCE-43C6-823A-26E4A3BBEA52}"/>
    <cellStyle name="Comma 15 3 2 3 2 3" xfId="28163" xr:uid="{7F04CE37-C70F-445D-B674-00846C0807BC}"/>
    <cellStyle name="Comma 15 3 2 3 3" xfId="19836" xr:uid="{EDFDEA87-2E69-4CB9-8A70-90FE3C4FC191}"/>
    <cellStyle name="Comma 15 3 2 3 3 2" xfId="30844" xr:uid="{D80E4B17-A059-4397-B18F-8238F7037EC9}"/>
    <cellStyle name="Comma 15 3 2 3 4" xfId="25535" xr:uid="{26C2B962-8DA4-4BAE-B312-9FE5744337AB}"/>
    <cellStyle name="Comma 15 3 2 4" xfId="15813" xr:uid="{6404D57F-285B-485A-977E-D34C5C8DC2EA}"/>
    <cellStyle name="Comma 15 3 2 4 2" xfId="21122" xr:uid="{73459AC2-8C16-4564-B1F3-8B5405C4669A}"/>
    <cellStyle name="Comma 15 3 2 4 2 2" xfId="32130" xr:uid="{A02575F6-8CF2-4659-B4C8-18807356B1A4}"/>
    <cellStyle name="Comma 15 3 2 4 3" xfId="26821" xr:uid="{3A16CC5E-44A5-4793-B8FA-8594E634F08D}"/>
    <cellStyle name="Comma 15 3 2 5" xfId="18494" xr:uid="{CF281FCB-C567-4DC5-94A7-C9B48B05E078}"/>
    <cellStyle name="Comma 15 3 2 5 2" xfId="29502" xr:uid="{533D8DF2-87D5-4B5C-A4E6-954D70A85BED}"/>
    <cellStyle name="Comma 15 3 2 6" xfId="24193" xr:uid="{232CF76F-6FDA-4996-8BDE-43945EEA3231}"/>
    <cellStyle name="Comma 15 3 3" xfId="13520" xr:uid="{3C37518B-6518-406D-AB1F-BBFEF188F3F0}"/>
    <cellStyle name="Comma 15 3 3 2" xfId="14862" xr:uid="{0209B32E-4B98-4764-B64D-6B7DBBC2B361}"/>
    <cellStyle name="Comma 15 3 3 2 2" xfId="17490" xr:uid="{656F186E-6213-4904-96ED-1D1BD45E89F8}"/>
    <cellStyle name="Comma 15 3 3 2 2 2" xfId="22799" xr:uid="{9849A9AB-7F4C-430E-BDE4-7B227956DE82}"/>
    <cellStyle name="Comma 15 3 3 2 2 2 2" xfId="33807" xr:uid="{549397D9-E6BC-45FC-BE43-31AA6C95A79C}"/>
    <cellStyle name="Comma 15 3 3 2 2 3" xfId="28498" xr:uid="{F7CFB305-213D-4ADB-9239-845460923D70}"/>
    <cellStyle name="Comma 15 3 3 2 3" xfId="20171" xr:uid="{02D0F813-9DF2-4AE8-85A8-DD58BDE551B2}"/>
    <cellStyle name="Comma 15 3 3 2 3 2" xfId="31179" xr:uid="{5B972B5D-F76D-4182-9DE1-13671EB86F89}"/>
    <cellStyle name="Comma 15 3 3 2 4" xfId="25870" xr:uid="{E10118FB-E4E6-4275-A4C5-7BDEC15052A7}"/>
    <cellStyle name="Comma 15 3 3 3" xfId="16148" xr:uid="{2C77AFB7-DFFA-4D4C-A57B-8AC46AE25F8D}"/>
    <cellStyle name="Comma 15 3 3 3 2" xfId="21457" xr:uid="{08A1C564-3FD2-4F3E-9200-310E1DEF4323}"/>
    <cellStyle name="Comma 15 3 3 3 2 2" xfId="32465" xr:uid="{03E2CB4C-0B3F-4FCD-811E-3C1298C1C462}"/>
    <cellStyle name="Comma 15 3 3 3 3" xfId="27156" xr:uid="{775CCF7A-87F8-436A-801E-817E3D73EF44}"/>
    <cellStyle name="Comma 15 3 3 4" xfId="18829" xr:uid="{839DD466-14E8-454F-A069-9B3663735E43}"/>
    <cellStyle name="Comma 15 3 3 4 2" xfId="29837" xr:uid="{FC165D0E-35A5-477A-A1B3-917E69633019}"/>
    <cellStyle name="Comma 15 3 3 5" xfId="24528" xr:uid="{7BC1746C-B1F7-4818-9651-E05ED0A1D767}"/>
    <cellStyle name="Comma 15 3 4" xfId="14190" xr:uid="{28980941-142D-4F94-ADD8-EA06A7ACC9A7}"/>
    <cellStyle name="Comma 15 3 4 2" xfId="16818" xr:uid="{1BB7666E-BE92-4095-A318-C01499F66483}"/>
    <cellStyle name="Comma 15 3 4 2 2" xfId="22127" xr:uid="{BA63EA35-EA4B-44FB-B0D8-4F657F106E8D}"/>
    <cellStyle name="Comma 15 3 4 2 2 2" xfId="33135" xr:uid="{C503301A-D3D7-4618-B21A-EA2F72D1B4B2}"/>
    <cellStyle name="Comma 15 3 4 2 3" xfId="27826" xr:uid="{C12AFE56-CD51-49B9-ABCD-136811100B20}"/>
    <cellStyle name="Comma 15 3 4 3" xfId="19499" xr:uid="{85D16434-3128-4AA3-A05C-92E201866C17}"/>
    <cellStyle name="Comma 15 3 4 3 2" xfId="30507" xr:uid="{98979DB8-BAB3-4C00-9D6F-AEBA4E852997}"/>
    <cellStyle name="Comma 15 3 4 4" xfId="25198" xr:uid="{9A159D78-2115-4AF0-B646-73536C3A524E}"/>
    <cellStyle name="Comma 15 3 5" xfId="15480" xr:uid="{F45F6CC1-EEEF-4AC9-B9F9-937FD62153A0}"/>
    <cellStyle name="Comma 15 3 5 2" xfId="20789" xr:uid="{6AB9788F-189F-4D69-BCF1-F37446DDDB01}"/>
    <cellStyle name="Comma 15 3 5 2 2" xfId="31797" xr:uid="{73B73CC4-FC25-42E1-8748-8F394C5F28AD}"/>
    <cellStyle name="Comma 15 3 5 3" xfId="26488" xr:uid="{B7BDD777-9D9D-4219-841B-58949874CFDA}"/>
    <cellStyle name="Comma 15 3 6" xfId="18160" xr:uid="{F972FD4B-5D47-4BD6-B365-49A77C3E0EDD}"/>
    <cellStyle name="Comma 15 3 6 2" xfId="29168" xr:uid="{B3DFEBF3-8FCC-48FA-A4E5-5C7A430949E3}"/>
    <cellStyle name="Comma 15 3 7" xfId="23860" xr:uid="{E6ACD434-728F-4822-9045-FB13DCFB0716}"/>
    <cellStyle name="Comma 15 4" xfId="13081" xr:uid="{551D330F-44D8-4CDD-9A5A-E5A89D4D75F5}"/>
    <cellStyle name="Comma 15 4 2" xfId="13751" xr:uid="{061F5804-8330-4F46-9A3A-F33A801D89B5}"/>
    <cellStyle name="Comma 15 4 2 2" xfId="15093" xr:uid="{C1D92200-F177-4535-9E46-B2F07508B83E}"/>
    <cellStyle name="Comma 15 4 2 2 2" xfId="17721" xr:uid="{6D2B5794-FA6A-415E-947E-2BA48A8480C2}"/>
    <cellStyle name="Comma 15 4 2 2 2 2" xfId="23030" xr:uid="{2A70021D-30BE-40D4-B940-9FED993E2A45}"/>
    <cellStyle name="Comma 15 4 2 2 2 2 2" xfId="34038" xr:uid="{3DF01DF2-309F-4B62-BDBA-89A0E55D165B}"/>
    <cellStyle name="Comma 15 4 2 2 2 3" xfId="28729" xr:uid="{ED2DC516-8B44-4056-B543-67B8819EDF71}"/>
    <cellStyle name="Comma 15 4 2 2 3" xfId="20402" xr:uid="{CEA8D864-95D3-413D-95A6-9B915E8595B9}"/>
    <cellStyle name="Comma 15 4 2 2 3 2" xfId="31410" xr:uid="{23E67D2F-B924-4926-90E5-D20D834161FC}"/>
    <cellStyle name="Comma 15 4 2 2 4" xfId="26101" xr:uid="{E86677DA-AB93-40C5-8855-BDFDFBA7E5FD}"/>
    <cellStyle name="Comma 15 4 2 3" xfId="16379" xr:uid="{CD5A44F4-557E-4FD7-B352-95EE7654C95E}"/>
    <cellStyle name="Comma 15 4 2 3 2" xfId="21688" xr:uid="{E6BC4E79-9F5E-4773-9759-6AEAAA137258}"/>
    <cellStyle name="Comma 15 4 2 3 2 2" xfId="32696" xr:uid="{C66DE623-1669-42ED-881D-E86AC0420A77}"/>
    <cellStyle name="Comma 15 4 2 3 3" xfId="27387" xr:uid="{FBC01B56-FDFE-40B0-8A68-63445CEDFA92}"/>
    <cellStyle name="Comma 15 4 2 4" xfId="19060" xr:uid="{C809FE3C-931B-4D8E-8780-3E039396EEFC}"/>
    <cellStyle name="Comma 15 4 2 4 2" xfId="30068" xr:uid="{F194B85C-9F87-420D-9803-367389299D5F}"/>
    <cellStyle name="Comma 15 4 2 5" xfId="24759" xr:uid="{1335BE83-636C-4049-B312-7789369C6D68}"/>
    <cellStyle name="Comma 15 4 3" xfId="14423" xr:uid="{DA300FE1-1E1E-4544-B7DA-5DD8A12A9227}"/>
    <cellStyle name="Comma 15 4 3 2" xfId="17051" xr:uid="{658F0876-96CA-41B9-9C50-2F5207BC341A}"/>
    <cellStyle name="Comma 15 4 3 2 2" xfId="22360" xr:uid="{7EDB88E0-7005-4DB5-9F80-E56692A5D42D}"/>
    <cellStyle name="Comma 15 4 3 2 2 2" xfId="33368" xr:uid="{70CB06C9-9791-4689-B48E-A2BB1474A993}"/>
    <cellStyle name="Comma 15 4 3 2 3" xfId="28059" xr:uid="{5C483202-9953-48D4-B8AF-753C0488DB00}"/>
    <cellStyle name="Comma 15 4 3 3" xfId="19732" xr:uid="{E5F59C60-2004-40B0-AF69-CB749FC049B4}"/>
    <cellStyle name="Comma 15 4 3 3 2" xfId="30740" xr:uid="{1026E1FF-BBFC-4196-AF56-D34FAD039A65}"/>
    <cellStyle name="Comma 15 4 3 4" xfId="25431" xr:uid="{0BC96DCC-903F-47A2-8F44-9B88AE686F27}"/>
    <cellStyle name="Comma 15 4 4" xfId="15709" xr:uid="{680D6E5D-D54F-4473-935A-995E4803ACC7}"/>
    <cellStyle name="Comma 15 4 4 2" xfId="21018" xr:uid="{5CDE8CF5-2DBB-4180-A8BF-415EBDAB08DF}"/>
    <cellStyle name="Comma 15 4 4 2 2" xfId="32026" xr:uid="{12E397B7-FBA0-42A5-8D0F-B851F46425D5}"/>
    <cellStyle name="Comma 15 4 4 3" xfId="26717" xr:uid="{D585AF53-2C8B-4C69-B891-8F6E0DFA3C0E}"/>
    <cellStyle name="Comma 15 4 5" xfId="18390" xr:uid="{640C92C8-6A8B-45B4-8077-34E9E617F020}"/>
    <cellStyle name="Comma 15 4 5 2" xfId="29398" xr:uid="{7BC500FA-385C-45AB-9BEB-348475B2691E}"/>
    <cellStyle name="Comma 15 4 6" xfId="24089" xr:uid="{550DF648-6232-4D0D-8D7C-7C0D3E8C4F0A}"/>
    <cellStyle name="Comma 15 5" xfId="13416" xr:uid="{F63F348E-3DD4-44DA-BC69-3CA805C4C446}"/>
    <cellStyle name="Comma 15 5 2" xfId="14758" xr:uid="{4407EA84-F025-4A40-81EC-7E92E429A2D9}"/>
    <cellStyle name="Comma 15 5 2 2" xfId="17386" xr:uid="{87B42F75-AB02-4DEF-8650-F8AA190C5482}"/>
    <cellStyle name="Comma 15 5 2 2 2" xfId="22695" xr:uid="{DAE71FE3-7A6D-420C-B530-6E94421C2DAC}"/>
    <cellStyle name="Comma 15 5 2 2 2 2" xfId="33703" xr:uid="{F6C292CD-49DE-45CF-981C-0CD3E6E19689}"/>
    <cellStyle name="Comma 15 5 2 2 3" xfId="28394" xr:uid="{554DC56C-CB07-4636-8F0F-BBD3083B5D73}"/>
    <cellStyle name="Comma 15 5 2 3" xfId="20067" xr:uid="{484B64C8-8745-4EE0-867F-54635BC0B580}"/>
    <cellStyle name="Comma 15 5 2 3 2" xfId="31075" xr:uid="{3837FC70-C33B-4AFD-ABF4-80FD62B40446}"/>
    <cellStyle name="Comma 15 5 2 4" xfId="25766" xr:uid="{63E9BFF2-098C-4638-9D70-F544A5B9D7FB}"/>
    <cellStyle name="Comma 15 5 3" xfId="16044" xr:uid="{C129A5C3-92BE-4632-8966-2655D8D06234}"/>
    <cellStyle name="Comma 15 5 3 2" xfId="21353" xr:uid="{21C3D39E-D9D0-4761-9984-1F2B4824E286}"/>
    <cellStyle name="Comma 15 5 3 2 2" xfId="32361" xr:uid="{622C7DA5-8DAE-40E4-B31B-02E0DA9889C8}"/>
    <cellStyle name="Comma 15 5 3 3" xfId="27052" xr:uid="{72176C33-5B2B-4285-A57A-A30C4A361C74}"/>
    <cellStyle name="Comma 15 5 4" xfId="18725" xr:uid="{294516DB-7D78-4BF2-919A-4A45AEA7155B}"/>
    <cellStyle name="Comma 15 5 4 2" xfId="29733" xr:uid="{761E53E4-695D-4C19-9DAA-43EF7186559A}"/>
    <cellStyle name="Comma 15 5 5" xfId="24424" xr:uid="{86FD1FA3-F684-4026-BF1A-8D96D6D77A60}"/>
    <cellStyle name="Comma 15 6" xfId="14086" xr:uid="{E1A15066-2B96-48E5-961A-DEA0392AB85D}"/>
    <cellStyle name="Comma 15 6 2" xfId="16714" xr:uid="{532726D5-E3D8-4B9A-93F8-AA96677C9542}"/>
    <cellStyle name="Comma 15 6 2 2" xfId="22023" xr:uid="{F6E2C55B-95F8-458D-AA33-622B6807453A}"/>
    <cellStyle name="Comma 15 6 2 2 2" xfId="33031" xr:uid="{F2FDA20C-CE3D-4713-B3B1-F44776F69BDC}"/>
    <cellStyle name="Comma 15 6 2 3" xfId="27722" xr:uid="{C505C297-13BE-40E8-8759-C36293B6F391}"/>
    <cellStyle name="Comma 15 6 3" xfId="19395" xr:uid="{2D08AD59-4FBC-4E5A-945B-544592692066}"/>
    <cellStyle name="Comma 15 6 3 2" xfId="30403" xr:uid="{60922A38-2EE8-4F64-8200-CDEC856F3ACA}"/>
    <cellStyle name="Comma 15 6 4" xfId="25094" xr:uid="{7C597FDC-1C63-4B96-A9D3-C48F5C8640D4}"/>
    <cellStyle name="Comma 15 7" xfId="18056" xr:uid="{38CEC457-13B1-4201-822B-2D118ED04DAD}"/>
    <cellStyle name="Comma 15 7 2" xfId="29064" xr:uid="{B1DCA016-156F-46F8-B912-191F03D32D4E}"/>
    <cellStyle name="Comma 15 8" xfId="23756" xr:uid="{B98CFF0B-3E9A-4FB8-A725-7BEC2E7CA7A1}"/>
    <cellStyle name="Comma 16" xfId="1266" xr:uid="{2EFEF3A0-A7C0-4B9F-A4BD-926A35D1D04E}"/>
    <cellStyle name="Comma 16 2" xfId="1575" xr:uid="{11D4BAF6-EF4D-4640-BD1D-6FC83E333C6A}"/>
    <cellStyle name="Comma 16 2 2" xfId="1812" xr:uid="{3323FBC7-7E76-40DF-857B-EB7F1BD1FC2D}"/>
    <cellStyle name="Comma 16 2 2 2" xfId="13238" xr:uid="{5AF9F777-2D62-44CC-87B8-5BDF892D22E9}"/>
    <cellStyle name="Comma 16 2 2 2 2" xfId="13908" xr:uid="{99B753DD-2048-48BB-A622-96899F2383BB}"/>
    <cellStyle name="Comma 16 2 2 2 2 2" xfId="15250" xr:uid="{4E2FCE7B-6A51-43DB-9350-C16698407F50}"/>
    <cellStyle name="Comma 16 2 2 2 2 2 2" xfId="17878" xr:uid="{514F0357-70C2-466F-A61B-B63B5A07136B}"/>
    <cellStyle name="Comma 16 2 2 2 2 2 2 2" xfId="23187" xr:uid="{BA680617-D5C1-42A7-BA39-4C55186081D5}"/>
    <cellStyle name="Comma 16 2 2 2 2 2 2 2 2" xfId="34195" xr:uid="{AAB13C15-4B01-4547-A0CF-4A27C67B3D1B}"/>
    <cellStyle name="Comma 16 2 2 2 2 2 2 3" xfId="28886" xr:uid="{31CF5B11-9B35-40AB-A4B1-B767B7D5349B}"/>
    <cellStyle name="Comma 16 2 2 2 2 2 3" xfId="20559" xr:uid="{2B793F96-B70F-41E5-A5B9-A2CB0D3E21D1}"/>
    <cellStyle name="Comma 16 2 2 2 2 2 3 2" xfId="31567" xr:uid="{8BF2B496-5608-41C5-8E9A-A5F2F6F07B00}"/>
    <cellStyle name="Comma 16 2 2 2 2 2 4" xfId="26258" xr:uid="{896A4061-655C-45DD-875C-53BD2D5260C8}"/>
    <cellStyle name="Comma 16 2 2 2 2 3" xfId="16536" xr:uid="{4E580CA0-82ED-434B-91F2-63A5FB8BE95D}"/>
    <cellStyle name="Comma 16 2 2 2 2 3 2" xfId="21845" xr:uid="{892B0083-2CB2-4378-AD0F-A5CC732519A3}"/>
    <cellStyle name="Comma 16 2 2 2 2 3 2 2" xfId="32853" xr:uid="{3E5633B7-EF07-4936-9545-A93AD6F6D727}"/>
    <cellStyle name="Comma 16 2 2 2 2 3 3" xfId="27544" xr:uid="{10C48BD2-C133-4B25-A1CF-A79035BB0DA5}"/>
    <cellStyle name="Comma 16 2 2 2 2 4" xfId="19217" xr:uid="{C0B05E85-46D7-4FB5-94AF-7DA38A4A1FCE}"/>
    <cellStyle name="Comma 16 2 2 2 2 4 2" xfId="30225" xr:uid="{009D5EB2-777D-4965-AE9E-A9D80CF5A5DA}"/>
    <cellStyle name="Comma 16 2 2 2 2 5" xfId="24916" xr:uid="{915796AE-A0B8-4094-914F-65192E8BD544}"/>
    <cellStyle name="Comma 16 2 2 2 3" xfId="14580" xr:uid="{8DA71EFE-123C-422F-87C2-781767366A05}"/>
    <cellStyle name="Comma 16 2 2 2 3 2" xfId="17208" xr:uid="{8AC9AFCA-3EE0-4E3D-A64A-EF2D910342CA}"/>
    <cellStyle name="Comma 16 2 2 2 3 2 2" xfId="22517" xr:uid="{C03C0691-D154-4ACA-AFB8-4135B7E54FB1}"/>
    <cellStyle name="Comma 16 2 2 2 3 2 2 2" xfId="33525" xr:uid="{70CCAC81-426A-4613-BFB2-C759F481AA20}"/>
    <cellStyle name="Comma 16 2 2 2 3 2 3" xfId="28216" xr:uid="{D95EC7B9-676A-499E-B521-34D3EC7BBB2B}"/>
    <cellStyle name="Comma 16 2 2 2 3 3" xfId="19889" xr:uid="{AD1C8461-B2F5-48BF-9C9B-AF9B83F98727}"/>
    <cellStyle name="Comma 16 2 2 2 3 3 2" xfId="30897" xr:uid="{66C0E9CB-1798-4A1D-8044-7254E70BDABF}"/>
    <cellStyle name="Comma 16 2 2 2 3 4" xfId="25588" xr:uid="{5C341E66-813D-4544-97D5-C462B8F7B8CB}"/>
    <cellStyle name="Comma 16 2 2 2 4" xfId="15866" xr:uid="{364923BF-AD5B-43CF-AD16-839FBE7688EB}"/>
    <cellStyle name="Comma 16 2 2 2 4 2" xfId="21175" xr:uid="{AC4FCEE6-CDDA-47CA-AC90-078B2B41C742}"/>
    <cellStyle name="Comma 16 2 2 2 4 2 2" xfId="32183" xr:uid="{5ECF4A15-2B1B-4883-90BF-C13EC4EE8798}"/>
    <cellStyle name="Comma 16 2 2 2 4 3" xfId="26874" xr:uid="{A9CFFB83-0FCD-416D-B30A-21853885785A}"/>
    <cellStyle name="Comma 16 2 2 2 5" xfId="18547" xr:uid="{6E2EAF52-4D5A-4FEB-BA71-5AC5D483CC84}"/>
    <cellStyle name="Comma 16 2 2 2 5 2" xfId="29555" xr:uid="{8EA35D2D-917D-457D-8415-F045BCF14EC3}"/>
    <cellStyle name="Comma 16 2 2 2 6" xfId="24246" xr:uid="{00486CEB-24D1-4822-998A-55F563AA29EA}"/>
    <cellStyle name="Comma 16 2 2 3" xfId="13573" xr:uid="{43954737-E3F1-414C-BC74-F621383DC0BE}"/>
    <cellStyle name="Comma 16 2 2 3 2" xfId="14915" xr:uid="{C38BE710-1C7B-41AA-8EE3-7C585134C6EA}"/>
    <cellStyle name="Comma 16 2 2 3 2 2" xfId="17543" xr:uid="{766E3E50-BC3B-4A87-9C8B-B3F94BB146C1}"/>
    <cellStyle name="Comma 16 2 2 3 2 2 2" xfId="22852" xr:uid="{7FEAABC4-B3B4-4B34-987B-9F24B5404D01}"/>
    <cellStyle name="Comma 16 2 2 3 2 2 2 2" xfId="33860" xr:uid="{658B2172-649B-4215-B805-DBDDB261CFE1}"/>
    <cellStyle name="Comma 16 2 2 3 2 2 3" xfId="28551" xr:uid="{1E3253DB-98DD-46CF-AB16-59C85E434872}"/>
    <cellStyle name="Comma 16 2 2 3 2 3" xfId="20224" xr:uid="{49C3F043-8726-440B-B472-E6EAB9DDE6A4}"/>
    <cellStyle name="Comma 16 2 2 3 2 3 2" xfId="31232" xr:uid="{77181162-944F-4C0D-AC55-1C140A7C10AD}"/>
    <cellStyle name="Comma 16 2 2 3 2 4" xfId="25923" xr:uid="{A0083715-1BEF-4F82-9024-10717DACC8ED}"/>
    <cellStyle name="Comma 16 2 2 3 3" xfId="16201" xr:uid="{79244802-3C85-4AA1-B722-90A5499A01DA}"/>
    <cellStyle name="Comma 16 2 2 3 3 2" xfId="21510" xr:uid="{8E8BC2DA-0482-41DB-868E-823B9BFCE777}"/>
    <cellStyle name="Comma 16 2 2 3 3 2 2" xfId="32518" xr:uid="{4D3C1C13-4F39-4350-875B-92751A6F9947}"/>
    <cellStyle name="Comma 16 2 2 3 3 3" xfId="27209" xr:uid="{C84F434F-F986-4039-A9B3-FF500272AEA6}"/>
    <cellStyle name="Comma 16 2 2 3 4" xfId="18882" xr:uid="{B3AA0AB6-1740-4C62-A0F5-E00FC27A65AF}"/>
    <cellStyle name="Comma 16 2 2 3 4 2" xfId="29890" xr:uid="{6B7FB8E9-0792-4A00-8DE5-97A45C50027F}"/>
    <cellStyle name="Comma 16 2 2 3 5" xfId="24581" xr:uid="{8DA0C1F0-6D43-4E9E-9F05-0E28FCC659BC}"/>
    <cellStyle name="Comma 16 2 2 4" xfId="14243" xr:uid="{81C0D5D1-1648-463B-B97D-B42DACBF8A13}"/>
    <cellStyle name="Comma 16 2 2 4 2" xfId="16871" xr:uid="{CDEDD21E-F9B7-445C-844C-0CE4CC5F45BA}"/>
    <cellStyle name="Comma 16 2 2 4 2 2" xfId="22180" xr:uid="{812E9717-31F0-4804-B309-C9A532C01259}"/>
    <cellStyle name="Comma 16 2 2 4 2 2 2" xfId="33188" xr:uid="{344D61AC-03F9-4DF8-8ACB-F1BB7F34BE6F}"/>
    <cellStyle name="Comma 16 2 2 4 2 3" xfId="27879" xr:uid="{48E6136A-F0D8-40E1-B850-6F1166FA0ACC}"/>
    <cellStyle name="Comma 16 2 2 4 3" xfId="19552" xr:uid="{D6EC68B5-E5BB-45A8-B715-ABD61B799042}"/>
    <cellStyle name="Comma 16 2 2 4 3 2" xfId="30560" xr:uid="{BC236DC7-6999-4CE9-B853-43044DC870E5}"/>
    <cellStyle name="Comma 16 2 2 4 4" xfId="25251" xr:uid="{42AA2749-3669-4A05-BDED-E04A3B740B6B}"/>
    <cellStyle name="Comma 16 2 2 5" xfId="15533" xr:uid="{130AEA0E-5B3D-4F3F-BCB5-F8CE961D3FCE}"/>
    <cellStyle name="Comma 16 2 2 5 2" xfId="20842" xr:uid="{E771A5AC-79DA-42C2-A153-EFCB72DC7698}"/>
    <cellStyle name="Comma 16 2 2 5 2 2" xfId="31850" xr:uid="{954C31FC-8628-4FFE-BAB5-DD96A4B86252}"/>
    <cellStyle name="Comma 16 2 2 5 3" xfId="26541" xr:uid="{F9835FD7-57DA-4163-AB5D-81E53775876F}"/>
    <cellStyle name="Comma 16 2 2 6" xfId="18213" xr:uid="{4BFD9DD9-ACB9-48C0-BE56-68BC23292F54}"/>
    <cellStyle name="Comma 16 2 2 6 2" xfId="29221" xr:uid="{6B7278A2-57E6-48E4-89BA-E1344C7414A9}"/>
    <cellStyle name="Comma 16 2 2 7" xfId="23913" xr:uid="{5CB72902-1045-4757-8B74-75453697F8C7}"/>
    <cellStyle name="Comma 16 2 3" xfId="13134" xr:uid="{86DC1D90-3F42-4DA1-AA30-33CBA1DCA82C}"/>
    <cellStyle name="Comma 16 2 3 2" xfId="13804" xr:uid="{4C181CF4-C5B6-4810-BC87-E27D83177B5A}"/>
    <cellStyle name="Comma 16 2 3 2 2" xfId="15146" xr:uid="{EED64353-41EA-4D01-B813-95AD9496A9FE}"/>
    <cellStyle name="Comma 16 2 3 2 2 2" xfId="17774" xr:uid="{2550FD3E-6891-4AAF-838D-3AC2238BD180}"/>
    <cellStyle name="Comma 16 2 3 2 2 2 2" xfId="23083" xr:uid="{F37CE3B8-E1B8-441D-9663-B83210F6350B}"/>
    <cellStyle name="Comma 16 2 3 2 2 2 2 2" xfId="34091" xr:uid="{B5BC6CA0-3DEB-44B3-978C-E702B8AC81D9}"/>
    <cellStyle name="Comma 16 2 3 2 2 2 3" xfId="28782" xr:uid="{85FF0618-85ED-416C-A60A-0011DBA5D28C}"/>
    <cellStyle name="Comma 16 2 3 2 2 3" xfId="20455" xr:uid="{84C82D67-DB02-4460-B72B-BDCF8A4E09E2}"/>
    <cellStyle name="Comma 16 2 3 2 2 3 2" xfId="31463" xr:uid="{DD22D183-3494-46C9-8566-9DBC83575C94}"/>
    <cellStyle name="Comma 16 2 3 2 2 4" xfId="26154" xr:uid="{A2050081-D9F2-44B3-BB96-6ABC03751D9B}"/>
    <cellStyle name="Comma 16 2 3 2 3" xfId="16432" xr:uid="{C6D3FD7A-CDC7-4239-9B1D-A323520455A1}"/>
    <cellStyle name="Comma 16 2 3 2 3 2" xfId="21741" xr:uid="{F597D162-1BC9-40AC-B593-1C88BF8B0448}"/>
    <cellStyle name="Comma 16 2 3 2 3 2 2" xfId="32749" xr:uid="{0899AD42-48BF-4E9B-8FDA-3F092A4FB70F}"/>
    <cellStyle name="Comma 16 2 3 2 3 3" xfId="27440" xr:uid="{07A2184E-82EF-440A-98AA-9D91F0DB460E}"/>
    <cellStyle name="Comma 16 2 3 2 4" xfId="19113" xr:uid="{34BFB57E-4216-4C7B-81C7-69E09D8293A1}"/>
    <cellStyle name="Comma 16 2 3 2 4 2" xfId="30121" xr:uid="{6CCE5352-6269-4B72-A154-F974CBEE3BD0}"/>
    <cellStyle name="Comma 16 2 3 2 5" xfId="24812" xr:uid="{2324B805-B3EA-4B84-9EC7-0EB125274182}"/>
    <cellStyle name="Comma 16 2 3 3" xfId="14476" xr:uid="{8E0E1FBB-19E8-491B-BBB6-F52DEA489AA7}"/>
    <cellStyle name="Comma 16 2 3 3 2" xfId="17104" xr:uid="{640253F2-C51E-44AA-847A-7B0A94D81E7B}"/>
    <cellStyle name="Comma 16 2 3 3 2 2" xfId="22413" xr:uid="{3E30C0E1-FA75-4417-A6A2-21E2788C6A98}"/>
    <cellStyle name="Comma 16 2 3 3 2 2 2" xfId="33421" xr:uid="{272ED0FB-F68F-43A7-A60C-1E0599AF608A}"/>
    <cellStyle name="Comma 16 2 3 3 2 3" xfId="28112" xr:uid="{1FBBAFC6-5224-46B8-88A4-CE6E76B7D999}"/>
    <cellStyle name="Comma 16 2 3 3 3" xfId="19785" xr:uid="{D9BDBB6F-4130-4372-A26C-9929786BE16D}"/>
    <cellStyle name="Comma 16 2 3 3 3 2" xfId="30793" xr:uid="{85F2C541-F1C0-4691-B81F-F53307153F7D}"/>
    <cellStyle name="Comma 16 2 3 3 4" xfId="25484" xr:uid="{A0B62DCC-D7DB-4F5F-A4AD-EF26DD60C283}"/>
    <cellStyle name="Comma 16 2 3 4" xfId="15762" xr:uid="{013D5B2F-BF58-460E-843F-AF247DF4C312}"/>
    <cellStyle name="Comma 16 2 3 4 2" xfId="21071" xr:uid="{E1CF0EE0-087F-4A9F-8041-645DF69ED0A7}"/>
    <cellStyle name="Comma 16 2 3 4 2 2" xfId="32079" xr:uid="{93C00890-8A1D-4F2A-A76D-60715CC880AC}"/>
    <cellStyle name="Comma 16 2 3 4 3" xfId="26770" xr:uid="{073AEA9A-C010-4E02-B6AF-269E15458E7B}"/>
    <cellStyle name="Comma 16 2 3 5" xfId="18443" xr:uid="{5FCCFAD2-2D0B-4A9B-AD8C-5F4141EF2A33}"/>
    <cellStyle name="Comma 16 2 3 5 2" xfId="29451" xr:uid="{DC871935-20C9-46E9-8D92-4169D89EB1DD}"/>
    <cellStyle name="Comma 16 2 3 6" xfId="24142" xr:uid="{9BF7147B-1578-46CD-8C49-DF90064272CC}"/>
    <cellStyle name="Comma 16 2 4" xfId="13469" xr:uid="{F75F4079-F2A5-4DA3-A701-5E821A7AC236}"/>
    <cellStyle name="Comma 16 2 4 2" xfId="14811" xr:uid="{F8DBBF5C-F8DC-4476-B135-F97BCC57501B}"/>
    <cellStyle name="Comma 16 2 4 2 2" xfId="17439" xr:uid="{9C92EEF0-6A64-400F-9280-7D42476B962C}"/>
    <cellStyle name="Comma 16 2 4 2 2 2" xfId="22748" xr:uid="{6FBFECB4-43D7-417C-9C99-8ABBAE0752F0}"/>
    <cellStyle name="Comma 16 2 4 2 2 2 2" xfId="33756" xr:uid="{03F435B2-8ECE-45BD-A7F2-83329D344FE7}"/>
    <cellStyle name="Comma 16 2 4 2 2 3" xfId="28447" xr:uid="{AC23D8E3-BD30-4201-9CD2-C17D9512D94F}"/>
    <cellStyle name="Comma 16 2 4 2 3" xfId="20120" xr:uid="{8FB3382E-2D77-405B-8225-0A53119D4B18}"/>
    <cellStyle name="Comma 16 2 4 2 3 2" xfId="31128" xr:uid="{CF79BA76-B50F-4A88-A041-7A5FC71A16FD}"/>
    <cellStyle name="Comma 16 2 4 2 4" xfId="25819" xr:uid="{274BD433-C1D0-4D1F-B523-B27D3EBDA3FD}"/>
    <cellStyle name="Comma 16 2 4 3" xfId="16097" xr:uid="{4B8E4B54-3EB1-4536-BD38-901CC20B6B01}"/>
    <cellStyle name="Comma 16 2 4 3 2" xfId="21406" xr:uid="{330A5101-0DA5-4926-8D6B-CE757B6BEE4C}"/>
    <cellStyle name="Comma 16 2 4 3 2 2" xfId="32414" xr:uid="{E66C646E-56B0-49CE-8848-6B6D1AAA7667}"/>
    <cellStyle name="Comma 16 2 4 3 3" xfId="27105" xr:uid="{DA812E73-D564-4787-9064-19769F555B67}"/>
    <cellStyle name="Comma 16 2 4 4" xfId="18778" xr:uid="{1649FE35-8D34-439E-99EE-D70891F7B43C}"/>
    <cellStyle name="Comma 16 2 4 4 2" xfId="29786" xr:uid="{4423D0D5-894D-4913-BCB9-ABFE1A63C32A}"/>
    <cellStyle name="Comma 16 2 4 5" xfId="24477" xr:uid="{D0FAFE90-28AE-41FB-B4DA-B9D82BD76625}"/>
    <cellStyle name="Comma 16 2 5" xfId="14139" xr:uid="{5BE76252-01B9-4761-ADD3-F179D4349709}"/>
    <cellStyle name="Comma 16 2 5 2" xfId="16767" xr:uid="{239AA982-EE7D-43B4-938B-B3FF3CC4F7F0}"/>
    <cellStyle name="Comma 16 2 5 2 2" xfId="22076" xr:uid="{244FA11C-1909-4E08-B12A-BE783EDB616A}"/>
    <cellStyle name="Comma 16 2 5 2 2 2" xfId="33084" xr:uid="{F9FA7DF6-8607-4FC0-9243-4CF3C4BE4C07}"/>
    <cellStyle name="Comma 16 2 5 2 3" xfId="27775" xr:uid="{C20F642B-14FC-4B74-B1E3-2A60B3E8241E}"/>
    <cellStyle name="Comma 16 2 5 3" xfId="19448" xr:uid="{65DC99E5-3916-4087-A33D-68CB2899D233}"/>
    <cellStyle name="Comma 16 2 5 3 2" xfId="30456" xr:uid="{EFD1163E-C18A-43EE-A3F6-A6C02DD79503}"/>
    <cellStyle name="Comma 16 2 5 4" xfId="25147" xr:uid="{79468079-CF01-4EA5-B580-9D07A9D1088F}"/>
    <cellStyle name="Comma 16 2 6" xfId="15429" xr:uid="{62DDAB14-6E57-4BBA-AE8D-1784C366DCAC}"/>
    <cellStyle name="Comma 16 2 6 2" xfId="20738" xr:uid="{BCC10999-3571-49FC-9BBE-2B5E8572E2D9}"/>
    <cellStyle name="Comma 16 2 6 2 2" xfId="31746" xr:uid="{25F7E21E-E3FD-4691-8119-53578544385C}"/>
    <cellStyle name="Comma 16 2 6 3" xfId="26437" xr:uid="{B708BA78-C32C-4EDE-B3CD-981C938F5954}"/>
    <cellStyle name="Comma 16 2 7" xfId="18109" xr:uid="{E3E77F8F-172C-4FA4-8232-DC162812DCDC}"/>
    <cellStyle name="Comma 16 2 7 2" xfId="29117" xr:uid="{D3327DC5-5008-4D37-B988-00DCE2431EFB}"/>
    <cellStyle name="Comma 16 2 8" xfId="23809" xr:uid="{93552D12-4229-4EDD-9F8C-6762701B3266}"/>
    <cellStyle name="Comma 16 3" xfId="1759" xr:uid="{FE84CA94-CD2C-4402-B848-82037C2FE620}"/>
    <cellStyle name="Comma 16 3 2" xfId="13186" xr:uid="{A6B70E3C-A125-43ED-BC86-47F51958842D}"/>
    <cellStyle name="Comma 16 3 2 2" xfId="13856" xr:uid="{05841FDE-61A6-42E1-8399-94E495E78C77}"/>
    <cellStyle name="Comma 16 3 2 2 2" xfId="15198" xr:uid="{EBB58992-B8AA-4CEE-AA00-2AE904EC2AE3}"/>
    <cellStyle name="Comma 16 3 2 2 2 2" xfId="17826" xr:uid="{66A746B8-F618-4E6F-9CD7-A97DD108D235}"/>
    <cellStyle name="Comma 16 3 2 2 2 2 2" xfId="23135" xr:uid="{6999A581-6B1B-4505-BC3A-9565145DFAFA}"/>
    <cellStyle name="Comma 16 3 2 2 2 2 2 2" xfId="34143" xr:uid="{C99ED03B-AFF1-43B1-91DB-C72945617CC4}"/>
    <cellStyle name="Comma 16 3 2 2 2 2 3" xfId="28834" xr:uid="{EB24EB21-43E0-48E6-A50C-77D5EB7B9582}"/>
    <cellStyle name="Comma 16 3 2 2 2 3" xfId="20507" xr:uid="{84D12B26-2E0C-497F-8744-B12E8271B418}"/>
    <cellStyle name="Comma 16 3 2 2 2 3 2" xfId="31515" xr:uid="{8134784C-8665-407F-8426-00E8254CFD7F}"/>
    <cellStyle name="Comma 16 3 2 2 2 4" xfId="26206" xr:uid="{04DEDAF5-DFB5-4B9A-A635-FC8703DAB731}"/>
    <cellStyle name="Comma 16 3 2 2 3" xfId="16484" xr:uid="{823BD126-3C32-4824-A293-0C8052259AFA}"/>
    <cellStyle name="Comma 16 3 2 2 3 2" xfId="21793" xr:uid="{39CF0549-3BE9-4DDD-9B6F-B338C33324FF}"/>
    <cellStyle name="Comma 16 3 2 2 3 2 2" xfId="32801" xr:uid="{2C391696-25C3-48AE-96C5-9849DC5A666A}"/>
    <cellStyle name="Comma 16 3 2 2 3 3" xfId="27492" xr:uid="{65AF73AE-76EA-4095-A99A-52DA26A89884}"/>
    <cellStyle name="Comma 16 3 2 2 4" xfId="19165" xr:uid="{0DE3ED7A-773E-45A2-A2F2-91649D2AAD6F}"/>
    <cellStyle name="Comma 16 3 2 2 4 2" xfId="30173" xr:uid="{AA160AB4-D831-45C9-BDD1-C32B98B1D9D3}"/>
    <cellStyle name="Comma 16 3 2 2 5" xfId="24864" xr:uid="{50CC8089-7CB1-43D3-A04C-22A86BAAADC9}"/>
    <cellStyle name="Comma 16 3 2 3" xfId="14528" xr:uid="{1B8DE473-6698-4598-B0C5-2FA7C22C0C64}"/>
    <cellStyle name="Comma 16 3 2 3 2" xfId="17156" xr:uid="{D4A47A18-1AC9-405A-8485-C21B85FDBB27}"/>
    <cellStyle name="Comma 16 3 2 3 2 2" xfId="22465" xr:uid="{CBCF6FA5-DA45-4F44-B22E-75E61A8154F7}"/>
    <cellStyle name="Comma 16 3 2 3 2 2 2" xfId="33473" xr:uid="{131CBEDC-5930-4848-ABA7-E44AF7FA2FEF}"/>
    <cellStyle name="Comma 16 3 2 3 2 3" xfId="28164" xr:uid="{B31E0464-9E7B-4056-85F0-B49BA2456AA9}"/>
    <cellStyle name="Comma 16 3 2 3 3" xfId="19837" xr:uid="{7BC0C095-9CB3-40D6-9621-08F948E829E8}"/>
    <cellStyle name="Comma 16 3 2 3 3 2" xfId="30845" xr:uid="{9715B2BD-88D8-4DDA-81E5-D05BE008479A}"/>
    <cellStyle name="Comma 16 3 2 3 4" xfId="25536" xr:uid="{DFDDBEB1-207E-4DDD-9776-B932F7418AF2}"/>
    <cellStyle name="Comma 16 3 2 4" xfId="15814" xr:uid="{158E6E42-CED6-40D9-BD0F-D3AE5A772E78}"/>
    <cellStyle name="Comma 16 3 2 4 2" xfId="21123" xr:uid="{290061BE-834C-4E84-94AE-1478BF989E2A}"/>
    <cellStyle name="Comma 16 3 2 4 2 2" xfId="32131" xr:uid="{054AF121-FD51-4665-822B-6BF198B58AA8}"/>
    <cellStyle name="Comma 16 3 2 4 3" xfId="26822" xr:uid="{5C8858DF-F956-4D66-A7BE-24C9B49B6510}"/>
    <cellStyle name="Comma 16 3 2 5" xfId="18495" xr:uid="{B8291D24-3D5E-42B1-9F1B-3CFD4153C851}"/>
    <cellStyle name="Comma 16 3 2 5 2" xfId="29503" xr:uid="{B0187113-8FEA-4B1C-B76C-388F0CF96217}"/>
    <cellStyle name="Comma 16 3 2 6" xfId="24194" xr:uid="{7F4A25D8-D0A3-42E5-A0E6-75B0E48E53A8}"/>
    <cellStyle name="Comma 16 3 3" xfId="13521" xr:uid="{6E455696-654D-4320-96F3-7A66C2B99152}"/>
    <cellStyle name="Comma 16 3 3 2" xfId="14863" xr:uid="{9126197E-B9E7-4FFD-AC30-DB3CC51ED5CB}"/>
    <cellStyle name="Comma 16 3 3 2 2" xfId="17491" xr:uid="{5D27F734-0BAD-4590-A04A-3BB7414DB20C}"/>
    <cellStyle name="Comma 16 3 3 2 2 2" xfId="22800" xr:uid="{1EBAB42A-9C90-405D-A3C7-8C78BB95300D}"/>
    <cellStyle name="Comma 16 3 3 2 2 2 2" xfId="33808" xr:uid="{B7505A02-7CA2-4A2F-AE2B-BB0C265725C9}"/>
    <cellStyle name="Comma 16 3 3 2 2 3" xfId="28499" xr:uid="{B0F0B130-395C-425A-9831-BCFE5D714752}"/>
    <cellStyle name="Comma 16 3 3 2 3" xfId="20172" xr:uid="{722B505D-9AA3-4EF2-83C4-BAE8FF05F736}"/>
    <cellStyle name="Comma 16 3 3 2 3 2" xfId="31180" xr:uid="{753657DC-6782-4F04-B708-B5BAB06DCE75}"/>
    <cellStyle name="Comma 16 3 3 2 4" xfId="25871" xr:uid="{FF6AEFA3-3A9A-4420-84CB-6296282F7EDA}"/>
    <cellStyle name="Comma 16 3 3 3" xfId="16149" xr:uid="{4C8D3166-782B-4E78-8CDD-75103D18F05F}"/>
    <cellStyle name="Comma 16 3 3 3 2" xfId="21458" xr:uid="{547F3E13-1E49-456D-AD4B-6558A2D5D28A}"/>
    <cellStyle name="Comma 16 3 3 3 2 2" xfId="32466" xr:uid="{3367F251-EDEA-4644-A11E-9578FA33E751}"/>
    <cellStyle name="Comma 16 3 3 3 3" xfId="27157" xr:uid="{8D2167D8-99C1-43AD-8C83-3B814D29DC4B}"/>
    <cellStyle name="Comma 16 3 3 4" xfId="18830" xr:uid="{8FB5268E-F1D8-470D-AE27-CA66B91E065E}"/>
    <cellStyle name="Comma 16 3 3 4 2" xfId="29838" xr:uid="{94B3CF5D-E458-4EF8-8B9F-4099B972FDDD}"/>
    <cellStyle name="Comma 16 3 3 5" xfId="24529" xr:uid="{56B4B8B9-5FCB-471F-962F-0C4D73D64B51}"/>
    <cellStyle name="Comma 16 3 4" xfId="14191" xr:uid="{86597DB3-31F4-4C9A-8FA3-772A07FBF6A1}"/>
    <cellStyle name="Comma 16 3 4 2" xfId="16819" xr:uid="{2664BF06-7CF0-4E6F-9CEA-026BC8189733}"/>
    <cellStyle name="Comma 16 3 4 2 2" xfId="22128" xr:uid="{03E45DD7-B952-40DF-8A0B-2808BFE1780E}"/>
    <cellStyle name="Comma 16 3 4 2 2 2" xfId="33136" xr:uid="{4D9DDB5A-B7D9-4A98-960D-C9A6320258D2}"/>
    <cellStyle name="Comma 16 3 4 2 3" xfId="27827" xr:uid="{EF75F70A-13A0-4919-93F4-11515A6917BA}"/>
    <cellStyle name="Comma 16 3 4 3" xfId="19500" xr:uid="{35859609-A654-4F82-9A6B-411E05E262AC}"/>
    <cellStyle name="Comma 16 3 4 3 2" xfId="30508" xr:uid="{D50EDC87-E5E2-4505-AA3C-DDE054A88A6E}"/>
    <cellStyle name="Comma 16 3 4 4" xfId="25199" xr:uid="{B91D7BE6-943F-4CAA-8C4B-BA3AF83F07A9}"/>
    <cellStyle name="Comma 16 3 5" xfId="15481" xr:uid="{E41F68B2-F5DC-408F-89D1-4416E831322C}"/>
    <cellStyle name="Comma 16 3 5 2" xfId="20790" xr:uid="{DF7BECE3-A553-492E-B3C6-A491E15BFFC1}"/>
    <cellStyle name="Comma 16 3 5 2 2" xfId="31798" xr:uid="{737F80DF-BBEF-4EEA-86F0-1F9AE49A11A9}"/>
    <cellStyle name="Comma 16 3 5 3" xfId="26489" xr:uid="{E0C6DF15-F8EF-4A35-AC56-5E40BBC44EA9}"/>
    <cellStyle name="Comma 16 3 6" xfId="18161" xr:uid="{3CBDE61F-181B-4FF3-A277-292F1B58850D}"/>
    <cellStyle name="Comma 16 3 6 2" xfId="29169" xr:uid="{96EE7B0F-F3CA-4D2F-BBC3-EB8254551A09}"/>
    <cellStyle name="Comma 16 3 7" xfId="23861" xr:uid="{61E005EE-EF8C-4E23-BAB9-EE5180512CED}"/>
    <cellStyle name="Comma 16 4" xfId="13082" xr:uid="{067DD729-67AA-4107-8955-E2201E915799}"/>
    <cellStyle name="Comma 16 4 2" xfId="13752" xr:uid="{B618C2F5-05E2-4543-BAF4-7586F4910832}"/>
    <cellStyle name="Comma 16 4 2 2" xfId="15094" xr:uid="{CE830B57-3853-4E68-A5EB-7C42A7E87B0B}"/>
    <cellStyle name="Comma 16 4 2 2 2" xfId="17722" xr:uid="{BFB86520-1E34-4D56-802A-A07BEC9E9F70}"/>
    <cellStyle name="Comma 16 4 2 2 2 2" xfId="23031" xr:uid="{445952AB-77D2-4CC4-9B5B-F5A10C29F360}"/>
    <cellStyle name="Comma 16 4 2 2 2 2 2" xfId="34039" xr:uid="{3D65696A-ECA4-412C-B104-585FA9A45A5F}"/>
    <cellStyle name="Comma 16 4 2 2 2 3" xfId="28730" xr:uid="{A942F218-5C1C-45AC-9B28-66D4281C65C4}"/>
    <cellStyle name="Comma 16 4 2 2 3" xfId="20403" xr:uid="{B52A29D5-B392-42AF-910C-08362E0611B8}"/>
    <cellStyle name="Comma 16 4 2 2 3 2" xfId="31411" xr:uid="{EA999824-6560-4465-BCE4-DED7E115EC65}"/>
    <cellStyle name="Comma 16 4 2 2 4" xfId="26102" xr:uid="{363202D8-859C-455A-B73F-CF02044E260F}"/>
    <cellStyle name="Comma 16 4 2 3" xfId="16380" xr:uid="{2E8BFDA4-D9D1-44DD-98BE-17CBC4B7CA09}"/>
    <cellStyle name="Comma 16 4 2 3 2" xfId="21689" xr:uid="{F222BA4D-9FEB-4059-BBD5-528911FF6592}"/>
    <cellStyle name="Comma 16 4 2 3 2 2" xfId="32697" xr:uid="{D5DFA968-C6C8-4D97-BC84-DADFA27EDB1B}"/>
    <cellStyle name="Comma 16 4 2 3 3" xfId="27388" xr:uid="{DA22EA74-A1FC-44AB-BB1D-383520893212}"/>
    <cellStyle name="Comma 16 4 2 4" xfId="19061" xr:uid="{B27382F4-5ADB-4852-852F-B05DA7427F36}"/>
    <cellStyle name="Comma 16 4 2 4 2" xfId="30069" xr:uid="{7F248A42-E819-45B6-96FF-82DBA8E5C09C}"/>
    <cellStyle name="Comma 16 4 2 5" xfId="24760" xr:uid="{A2DBAD41-9145-4BA3-A9A3-453F3BBEFBC6}"/>
    <cellStyle name="Comma 16 4 3" xfId="14424" xr:uid="{9E2614E8-7F55-4400-A99E-FA309B4B0A43}"/>
    <cellStyle name="Comma 16 4 3 2" xfId="17052" xr:uid="{CD577C51-ED94-4763-B280-994D92A10708}"/>
    <cellStyle name="Comma 16 4 3 2 2" xfId="22361" xr:uid="{A0B4CE81-DFB9-4436-8CD2-1F7C20F97A91}"/>
    <cellStyle name="Comma 16 4 3 2 2 2" xfId="33369" xr:uid="{6105B865-B3DD-4094-877D-1FF67DAEBEA1}"/>
    <cellStyle name="Comma 16 4 3 2 3" xfId="28060" xr:uid="{58A6BDC1-FE14-4AF8-9B35-83AD075051C9}"/>
    <cellStyle name="Comma 16 4 3 3" xfId="19733" xr:uid="{F2AE3C38-9369-442B-B5C9-5E99FE302E56}"/>
    <cellStyle name="Comma 16 4 3 3 2" xfId="30741" xr:uid="{FF9BE2BC-9D97-41CD-95B2-F74A484AC0A1}"/>
    <cellStyle name="Comma 16 4 3 4" xfId="25432" xr:uid="{DEBCCBD8-C257-4CE2-B9D5-1F27651091AE}"/>
    <cellStyle name="Comma 16 4 4" xfId="15710" xr:uid="{8560594B-C4EF-4B69-B388-1736FF50F6EE}"/>
    <cellStyle name="Comma 16 4 4 2" xfId="21019" xr:uid="{71DB42EB-B16E-47AD-9284-C28556FBAC0C}"/>
    <cellStyle name="Comma 16 4 4 2 2" xfId="32027" xr:uid="{CB3E41DC-058A-4166-B43F-0077C42AD2FF}"/>
    <cellStyle name="Comma 16 4 4 3" xfId="26718" xr:uid="{7ABBC492-921D-4D19-B7AA-6548512D454B}"/>
    <cellStyle name="Comma 16 4 5" xfId="18391" xr:uid="{982A6E6B-4960-4957-AFCD-6C46A71AA814}"/>
    <cellStyle name="Comma 16 4 5 2" xfId="29399" xr:uid="{EADA79C5-AE0C-4B0D-94D1-3F49C55CD3FE}"/>
    <cellStyle name="Comma 16 4 6" xfId="24090" xr:uid="{009D37B0-35AF-4DF9-A435-4BEAC4698B39}"/>
    <cellStyle name="Comma 16 5" xfId="13417" xr:uid="{319DA3E8-DECC-4693-987A-EE7A9BF91A31}"/>
    <cellStyle name="Comma 16 5 2" xfId="14759" xr:uid="{33B4C107-05F9-4768-AC9F-7A697C6AD5C1}"/>
    <cellStyle name="Comma 16 5 2 2" xfId="17387" xr:uid="{872AC2DB-CD29-487D-B49B-4C66C9A7AFB3}"/>
    <cellStyle name="Comma 16 5 2 2 2" xfId="22696" xr:uid="{2D2122AF-3606-40BC-8BA3-F91440484D8C}"/>
    <cellStyle name="Comma 16 5 2 2 2 2" xfId="33704" xr:uid="{3836851B-FB05-4A0C-B727-696405CCC386}"/>
    <cellStyle name="Comma 16 5 2 2 3" xfId="28395" xr:uid="{90B76090-9CBD-41B1-968E-F2FA8D9E16B0}"/>
    <cellStyle name="Comma 16 5 2 3" xfId="20068" xr:uid="{0B5D070B-FB0F-4EB6-BFE9-C388EF3B1D70}"/>
    <cellStyle name="Comma 16 5 2 3 2" xfId="31076" xr:uid="{35B433F7-3038-4A62-A85E-A57E3C31FD12}"/>
    <cellStyle name="Comma 16 5 2 4" xfId="25767" xr:uid="{F3888B26-15E8-4FAD-80D8-E5A3EE6FF1CB}"/>
    <cellStyle name="Comma 16 5 3" xfId="16045" xr:uid="{E7575588-0ACC-4DAD-AA2A-20F275F96B99}"/>
    <cellStyle name="Comma 16 5 3 2" xfId="21354" xr:uid="{4CEE2A76-F0A5-4346-865E-063690491AB5}"/>
    <cellStyle name="Comma 16 5 3 2 2" xfId="32362" xr:uid="{EC909EE5-43CB-461A-B6E2-C7056BA95B3B}"/>
    <cellStyle name="Comma 16 5 3 3" xfId="27053" xr:uid="{FF4C8EF8-FB35-4B28-BA2F-C456FB7C645D}"/>
    <cellStyle name="Comma 16 5 4" xfId="18726" xr:uid="{7D00F4A3-0016-4857-883D-185402ADB61E}"/>
    <cellStyle name="Comma 16 5 4 2" xfId="29734" xr:uid="{CB627160-A208-4D64-9C55-2A0260659EF3}"/>
    <cellStyle name="Comma 16 5 5" xfId="24425" xr:uid="{64599356-70BA-4787-BC5C-1CFF5160ED26}"/>
    <cellStyle name="Comma 16 6" xfId="14087" xr:uid="{21C20279-36A6-4EE7-B1C6-FCA6E934CA79}"/>
    <cellStyle name="Comma 16 6 2" xfId="16715" xr:uid="{1A4DF6CE-EB83-49CA-9AEC-CBDC47973CCF}"/>
    <cellStyle name="Comma 16 6 2 2" xfId="22024" xr:uid="{CCA5B3E2-C366-462B-AC54-006554AAAF65}"/>
    <cellStyle name="Comma 16 6 2 2 2" xfId="33032" xr:uid="{878E6CCE-6C8C-475E-8092-5FAE91124D90}"/>
    <cellStyle name="Comma 16 6 2 3" xfId="27723" xr:uid="{721B4F99-9E7E-466C-82F3-9CD8E906B5FE}"/>
    <cellStyle name="Comma 16 6 3" xfId="19396" xr:uid="{8FA1D372-0340-4486-A921-C582C9E9DA33}"/>
    <cellStyle name="Comma 16 6 3 2" xfId="30404" xr:uid="{9CCC24E9-EAAE-4D60-BE0D-63BE6D8497BC}"/>
    <cellStyle name="Comma 16 6 4" xfId="25095" xr:uid="{10E751DA-5125-48D3-BAF8-413CFCBFAB69}"/>
    <cellStyle name="Comma 16 7" xfId="18057" xr:uid="{4FEC2B46-A28A-4B71-96AC-BB5871C769E4}"/>
    <cellStyle name="Comma 16 7 2" xfId="29065" xr:uid="{AE12BE76-513E-45FC-9277-CB3C4AD44FA3}"/>
    <cellStyle name="Comma 16 8" xfId="23757" xr:uid="{E89B758F-E616-4A7B-80B1-1F0D79DC6D19}"/>
    <cellStyle name="Comma 17" xfId="1268" xr:uid="{67F9F79C-DD64-4CC2-B061-BB4AA312CC45}"/>
    <cellStyle name="Comma 17 2" xfId="1576" xr:uid="{E74EC06C-6D16-482E-B0C1-0F2948940AD6}"/>
    <cellStyle name="Comma 17 2 2" xfId="1813" xr:uid="{26288F31-5334-4C35-8337-2410CDF26E3D}"/>
    <cellStyle name="Comma 17 2 2 2" xfId="13239" xr:uid="{232845F3-CF09-4D5E-B881-2DA5E9CB76BD}"/>
    <cellStyle name="Comma 17 2 2 2 2" xfId="13909" xr:uid="{80F027DB-0608-44BB-B06D-8791AD0FB6B0}"/>
    <cellStyle name="Comma 17 2 2 2 2 2" xfId="15251" xr:uid="{C1214448-AEF6-4872-B67D-4A36E2815F5F}"/>
    <cellStyle name="Comma 17 2 2 2 2 2 2" xfId="17879" xr:uid="{212A099C-63D6-4302-979A-3ACA337BF3B0}"/>
    <cellStyle name="Comma 17 2 2 2 2 2 2 2" xfId="23188" xr:uid="{6E006BC3-6E06-444E-B8CA-F2523836135A}"/>
    <cellStyle name="Comma 17 2 2 2 2 2 2 2 2" xfId="34196" xr:uid="{415BD787-718E-4FBE-A780-5DEFA6A01BA9}"/>
    <cellStyle name="Comma 17 2 2 2 2 2 2 3" xfId="28887" xr:uid="{3529A772-AE3E-47E4-9719-496B8EDD0C3B}"/>
    <cellStyle name="Comma 17 2 2 2 2 2 3" xfId="20560" xr:uid="{ABF4F566-8D47-41B3-A094-A738B0B3D291}"/>
    <cellStyle name="Comma 17 2 2 2 2 2 3 2" xfId="31568" xr:uid="{A1A1034B-354E-4045-9F82-4F5300E8C726}"/>
    <cellStyle name="Comma 17 2 2 2 2 2 4" xfId="26259" xr:uid="{EB977A7B-1194-476B-B030-8AB89275C890}"/>
    <cellStyle name="Comma 17 2 2 2 2 3" xfId="16537" xr:uid="{B287DA6A-1FB5-473B-AE79-D15C3B1014A6}"/>
    <cellStyle name="Comma 17 2 2 2 2 3 2" xfId="21846" xr:uid="{75756181-33A0-46D0-B995-1E7C96350CBF}"/>
    <cellStyle name="Comma 17 2 2 2 2 3 2 2" xfId="32854" xr:uid="{5582D4E5-7B25-438B-B78A-D4378EB2D675}"/>
    <cellStyle name="Comma 17 2 2 2 2 3 3" xfId="27545" xr:uid="{CCB3D4D4-C32C-43F6-96A2-8103AB7E4DE9}"/>
    <cellStyle name="Comma 17 2 2 2 2 4" xfId="19218" xr:uid="{1E0577F5-90E0-4BD7-8E26-8D1DCF14B496}"/>
    <cellStyle name="Comma 17 2 2 2 2 4 2" xfId="30226" xr:uid="{566A7006-E305-4F0B-AFA5-B74070AD01D2}"/>
    <cellStyle name="Comma 17 2 2 2 2 5" xfId="24917" xr:uid="{D8E4DCB0-33D8-4A57-8360-1FB0CBBAD996}"/>
    <cellStyle name="Comma 17 2 2 2 3" xfId="14581" xr:uid="{F57B2D14-517E-47EB-A150-F43E60AB88FD}"/>
    <cellStyle name="Comma 17 2 2 2 3 2" xfId="17209" xr:uid="{D5D851DE-F7A0-4AC0-9528-F8CC06230437}"/>
    <cellStyle name="Comma 17 2 2 2 3 2 2" xfId="22518" xr:uid="{F70A507C-8DA8-42FE-9A6B-C38336D55E0A}"/>
    <cellStyle name="Comma 17 2 2 2 3 2 2 2" xfId="33526" xr:uid="{B591BA41-F4E7-457C-AE7A-BC2A86D4B216}"/>
    <cellStyle name="Comma 17 2 2 2 3 2 3" xfId="28217" xr:uid="{764C6E2E-57CF-43D1-A861-E3485DE6AC79}"/>
    <cellStyle name="Comma 17 2 2 2 3 3" xfId="19890" xr:uid="{D7D0790E-6B45-465E-B943-7246859148E3}"/>
    <cellStyle name="Comma 17 2 2 2 3 3 2" xfId="30898" xr:uid="{260EBA04-9B04-42AA-AD7E-46B6C9C728F0}"/>
    <cellStyle name="Comma 17 2 2 2 3 4" xfId="25589" xr:uid="{87A871B9-D989-4B0C-908A-DC817C7619DA}"/>
    <cellStyle name="Comma 17 2 2 2 4" xfId="15867" xr:uid="{0AE8916D-9854-4DFE-A080-0A6E0E240CF8}"/>
    <cellStyle name="Comma 17 2 2 2 4 2" xfId="21176" xr:uid="{D3512CC9-DA72-4650-A385-F0622F04C62F}"/>
    <cellStyle name="Comma 17 2 2 2 4 2 2" xfId="32184" xr:uid="{27B2A846-111B-450F-A42A-4615A2CC3D7D}"/>
    <cellStyle name="Comma 17 2 2 2 4 3" xfId="26875" xr:uid="{4EEAF19F-4A3B-4C9E-B31A-517E14367E24}"/>
    <cellStyle name="Comma 17 2 2 2 5" xfId="18548" xr:uid="{43167F1F-5934-4459-AC09-2941F6E16810}"/>
    <cellStyle name="Comma 17 2 2 2 5 2" xfId="29556" xr:uid="{0F5922F1-FB87-4D81-A79E-253B84BAF5F9}"/>
    <cellStyle name="Comma 17 2 2 2 6" xfId="24247" xr:uid="{2FD813F8-C6DC-4D1F-97B8-717EEDE84B15}"/>
    <cellStyle name="Comma 17 2 2 3" xfId="13574" xr:uid="{76400420-324F-4CBF-A930-9CD67CCE8B6F}"/>
    <cellStyle name="Comma 17 2 2 3 2" xfId="14916" xr:uid="{BC82A888-E69E-40E9-B34A-D054E7D86919}"/>
    <cellStyle name="Comma 17 2 2 3 2 2" xfId="17544" xr:uid="{8117E9F2-AAAD-4035-9A54-B006DBAFFDEA}"/>
    <cellStyle name="Comma 17 2 2 3 2 2 2" xfId="22853" xr:uid="{C33DB406-BC2F-4711-BAF0-8BF0EE850C1B}"/>
    <cellStyle name="Comma 17 2 2 3 2 2 2 2" xfId="33861" xr:uid="{EBC3F336-444E-45A6-B5CF-C7F09D256E39}"/>
    <cellStyle name="Comma 17 2 2 3 2 2 3" xfId="28552" xr:uid="{C95E8993-EE3B-49D8-92A3-2F1D3CF33479}"/>
    <cellStyle name="Comma 17 2 2 3 2 3" xfId="20225" xr:uid="{260D1E0E-4736-40EE-8C4A-0259ABB7D4E2}"/>
    <cellStyle name="Comma 17 2 2 3 2 3 2" xfId="31233" xr:uid="{BDB5F20C-6385-469E-A9FD-54B961390AF3}"/>
    <cellStyle name="Comma 17 2 2 3 2 4" xfId="25924" xr:uid="{57E9168A-4156-4EEF-8F89-C3DBD52ED763}"/>
    <cellStyle name="Comma 17 2 2 3 3" xfId="16202" xr:uid="{3F4232E5-B125-48D0-966D-C2E2B886DA64}"/>
    <cellStyle name="Comma 17 2 2 3 3 2" xfId="21511" xr:uid="{9E64FEA8-ED36-4B05-8D69-8F4B6678DA2C}"/>
    <cellStyle name="Comma 17 2 2 3 3 2 2" xfId="32519" xr:uid="{98A6137F-E123-45F5-8358-242B717A8C9A}"/>
    <cellStyle name="Comma 17 2 2 3 3 3" xfId="27210" xr:uid="{B9FFFB5A-A4D0-4103-B328-52197D04F7E2}"/>
    <cellStyle name="Comma 17 2 2 3 4" xfId="18883" xr:uid="{1F761B60-CD26-4AEF-BE6C-D0585320AA3A}"/>
    <cellStyle name="Comma 17 2 2 3 4 2" xfId="29891" xr:uid="{8F5FD699-2F6E-4FD0-BD13-270AD81AC51B}"/>
    <cellStyle name="Comma 17 2 2 3 5" xfId="24582" xr:uid="{476DA06E-9A58-4A10-ABAF-E45AAC9CAB64}"/>
    <cellStyle name="Comma 17 2 2 4" xfId="14244" xr:uid="{187F97F0-FA8B-4F6A-8566-616F0C4961F4}"/>
    <cellStyle name="Comma 17 2 2 4 2" xfId="16872" xr:uid="{43BD8BDD-449A-471E-82CF-3C39D53F3B77}"/>
    <cellStyle name="Comma 17 2 2 4 2 2" xfId="22181" xr:uid="{24D61D42-43AA-4267-8235-9D543C3A8C83}"/>
    <cellStyle name="Comma 17 2 2 4 2 2 2" xfId="33189" xr:uid="{AF415192-7CFF-4E33-B7D6-60689F311633}"/>
    <cellStyle name="Comma 17 2 2 4 2 3" xfId="27880" xr:uid="{89371FAC-A7F6-43D3-A211-73B50E816EAE}"/>
    <cellStyle name="Comma 17 2 2 4 3" xfId="19553" xr:uid="{5AB1E105-ED7A-4149-A035-81C37330C123}"/>
    <cellStyle name="Comma 17 2 2 4 3 2" xfId="30561" xr:uid="{1FEE2024-3975-4EDD-81BC-2D7C37FA9C6A}"/>
    <cellStyle name="Comma 17 2 2 4 4" xfId="25252" xr:uid="{AF97AE2D-7CF3-41D2-81BE-DEB930834DF7}"/>
    <cellStyle name="Comma 17 2 2 5" xfId="15534" xr:uid="{F9ADD020-0B93-4B36-8BF9-B2656DB7B976}"/>
    <cellStyle name="Comma 17 2 2 5 2" xfId="20843" xr:uid="{410854D3-906C-4EB6-BACD-11D642A433F6}"/>
    <cellStyle name="Comma 17 2 2 5 2 2" xfId="31851" xr:uid="{D35805F1-0AC8-4BE8-8A18-4A56B3482BEC}"/>
    <cellStyle name="Comma 17 2 2 5 3" xfId="26542" xr:uid="{88253433-28FA-4A9C-8F44-E325332FA60F}"/>
    <cellStyle name="Comma 17 2 2 6" xfId="18214" xr:uid="{32C43E7F-A948-4604-BA81-623EC733A88E}"/>
    <cellStyle name="Comma 17 2 2 6 2" xfId="29222" xr:uid="{2D6733F2-2136-4E4D-AF55-8E3D4A6A8EC2}"/>
    <cellStyle name="Comma 17 2 2 7" xfId="23914" xr:uid="{269112E3-8328-4754-BD06-84FAD5347584}"/>
    <cellStyle name="Comma 17 2 3" xfId="13135" xr:uid="{C73997DD-760F-4996-B350-012C2411A13D}"/>
    <cellStyle name="Comma 17 2 3 2" xfId="13805" xr:uid="{5F609623-80FB-43BA-B83D-A9420C8C6090}"/>
    <cellStyle name="Comma 17 2 3 2 2" xfId="15147" xr:uid="{E0537E02-7BB6-4A5A-B29E-01085F1920A6}"/>
    <cellStyle name="Comma 17 2 3 2 2 2" xfId="17775" xr:uid="{140A043E-02AC-4B8E-958E-E4BFABFE1789}"/>
    <cellStyle name="Comma 17 2 3 2 2 2 2" xfId="23084" xr:uid="{25E6FC24-4BBF-4594-ACFE-49E555CC341D}"/>
    <cellStyle name="Comma 17 2 3 2 2 2 2 2" xfId="34092" xr:uid="{4E7A6CB1-D2D6-4E4D-A5FA-DB3DA737CE15}"/>
    <cellStyle name="Comma 17 2 3 2 2 2 3" xfId="28783" xr:uid="{78ADB659-3813-43BD-A54B-C12E3B287192}"/>
    <cellStyle name="Comma 17 2 3 2 2 3" xfId="20456" xr:uid="{63B19D78-7108-4AA5-92D8-43E4AA551530}"/>
    <cellStyle name="Comma 17 2 3 2 2 3 2" xfId="31464" xr:uid="{A1A989F2-03B9-47C2-849D-3D1720D39D48}"/>
    <cellStyle name="Comma 17 2 3 2 2 4" xfId="26155" xr:uid="{F615E884-47E1-48C0-B3CC-E4BEF0CB9B80}"/>
    <cellStyle name="Comma 17 2 3 2 3" xfId="16433" xr:uid="{69400E1E-3F12-411D-9EBF-13241A2F6386}"/>
    <cellStyle name="Comma 17 2 3 2 3 2" xfId="21742" xr:uid="{A4C24ACE-3FD1-4D72-8158-164A8BDFE114}"/>
    <cellStyle name="Comma 17 2 3 2 3 2 2" xfId="32750" xr:uid="{19E01FD2-31B3-4F58-BBD8-A90F81C93D2D}"/>
    <cellStyle name="Comma 17 2 3 2 3 3" xfId="27441" xr:uid="{E24DB1EA-B1AE-4290-BD1B-E9C86B684C0A}"/>
    <cellStyle name="Comma 17 2 3 2 4" xfId="19114" xr:uid="{CA827AE9-F069-4E84-A039-A81E828AFE9A}"/>
    <cellStyle name="Comma 17 2 3 2 4 2" xfId="30122" xr:uid="{8D5CD74B-4B7A-4A80-9FF8-CBD4D0F49DB6}"/>
    <cellStyle name="Comma 17 2 3 2 5" xfId="24813" xr:uid="{BD827A8E-3EC9-4B6F-85B4-5BCFC1980422}"/>
    <cellStyle name="Comma 17 2 3 3" xfId="14477" xr:uid="{177F6FAC-DE1A-4AAB-95B8-D6547F2C775D}"/>
    <cellStyle name="Comma 17 2 3 3 2" xfId="17105" xr:uid="{AE47FE25-AD95-4E4C-83C8-947250707ACD}"/>
    <cellStyle name="Comma 17 2 3 3 2 2" xfId="22414" xr:uid="{63496BAA-1AA3-4392-BF13-A3A9815C3E05}"/>
    <cellStyle name="Comma 17 2 3 3 2 2 2" xfId="33422" xr:uid="{A7889B5F-96FD-4788-8E0F-4FA8FEF55BD3}"/>
    <cellStyle name="Comma 17 2 3 3 2 3" xfId="28113" xr:uid="{F31BAC67-8A2A-4104-90A7-0FD02371ECC3}"/>
    <cellStyle name="Comma 17 2 3 3 3" xfId="19786" xr:uid="{5CE40208-BAF9-4A05-B031-285CEAFB5E99}"/>
    <cellStyle name="Comma 17 2 3 3 3 2" xfId="30794" xr:uid="{E1A2FC1D-894D-445E-90E4-8A65013435E7}"/>
    <cellStyle name="Comma 17 2 3 3 4" xfId="25485" xr:uid="{4B04A00F-18C7-4145-89E4-776C9F1402B5}"/>
    <cellStyle name="Comma 17 2 3 4" xfId="15763" xr:uid="{1E08092B-142C-4C46-954B-F676891854B7}"/>
    <cellStyle name="Comma 17 2 3 4 2" xfId="21072" xr:uid="{886C7C5F-01EA-4237-A85D-46357B60A2BD}"/>
    <cellStyle name="Comma 17 2 3 4 2 2" xfId="32080" xr:uid="{FFC11494-C03C-437D-BB33-C0F5BD5BB619}"/>
    <cellStyle name="Comma 17 2 3 4 3" xfId="26771" xr:uid="{1C00171F-7323-45C1-91A1-9740A6D04063}"/>
    <cellStyle name="Comma 17 2 3 5" xfId="18444" xr:uid="{274F38C4-C40F-43D7-BA55-E71E161E25D0}"/>
    <cellStyle name="Comma 17 2 3 5 2" xfId="29452" xr:uid="{9148803E-7910-419F-8415-8148490E7996}"/>
    <cellStyle name="Comma 17 2 3 6" xfId="24143" xr:uid="{D5150EF8-2DAA-4495-BA47-1F99ED90B6CC}"/>
    <cellStyle name="Comma 17 2 4" xfId="13470" xr:uid="{65A8A1D6-5E6D-4560-A019-F0B92219EF22}"/>
    <cellStyle name="Comma 17 2 4 2" xfId="14812" xr:uid="{1D9D3229-10F3-4743-AD9D-84181FF7C545}"/>
    <cellStyle name="Comma 17 2 4 2 2" xfId="17440" xr:uid="{A5EAED2C-AEB2-4E44-8F19-00A1BF00DB85}"/>
    <cellStyle name="Comma 17 2 4 2 2 2" xfId="22749" xr:uid="{0800729D-B250-4B70-BA35-5BCD30641909}"/>
    <cellStyle name="Comma 17 2 4 2 2 2 2" xfId="33757" xr:uid="{71B66E0B-17DF-42DF-96F5-D5616EB45792}"/>
    <cellStyle name="Comma 17 2 4 2 2 3" xfId="28448" xr:uid="{D211A77B-015C-440C-9B9A-D138FEC8759B}"/>
    <cellStyle name="Comma 17 2 4 2 3" xfId="20121" xr:uid="{731B85FC-0461-4149-A634-B9A7949F4F83}"/>
    <cellStyle name="Comma 17 2 4 2 3 2" xfId="31129" xr:uid="{C447BF1F-DE11-400E-AB31-563F8DAF3B12}"/>
    <cellStyle name="Comma 17 2 4 2 4" xfId="25820" xr:uid="{0BA439A8-8C74-4B22-8B92-00983F9BE134}"/>
    <cellStyle name="Comma 17 2 4 3" xfId="16098" xr:uid="{A56A7D7F-75B1-4854-BB80-D2B71C71971D}"/>
    <cellStyle name="Comma 17 2 4 3 2" xfId="21407" xr:uid="{F742982B-A912-47CF-A16F-9C27FB0F6073}"/>
    <cellStyle name="Comma 17 2 4 3 2 2" xfId="32415" xr:uid="{37B183E8-8690-4DE5-B437-B0BE74C77AA4}"/>
    <cellStyle name="Comma 17 2 4 3 3" xfId="27106" xr:uid="{9DF331FF-3ED2-4EEF-A349-5486DB903771}"/>
    <cellStyle name="Comma 17 2 4 4" xfId="18779" xr:uid="{95DDF835-DD02-4899-91D3-85BCED444681}"/>
    <cellStyle name="Comma 17 2 4 4 2" xfId="29787" xr:uid="{236DC71E-F9A4-46C3-B373-33D8BEF21B7F}"/>
    <cellStyle name="Comma 17 2 4 5" xfId="24478" xr:uid="{C24F4CD3-26E8-4419-B945-F188DCC8F686}"/>
    <cellStyle name="Comma 17 2 5" xfId="14140" xr:uid="{228F5603-1BA5-4853-BE6D-52544F83FD5C}"/>
    <cellStyle name="Comma 17 2 5 2" xfId="16768" xr:uid="{0CB4F9F6-4D18-4316-8F96-1C187A5897F2}"/>
    <cellStyle name="Comma 17 2 5 2 2" xfId="22077" xr:uid="{0EF23C18-9EE9-4248-8B4D-8C5962CD46AE}"/>
    <cellStyle name="Comma 17 2 5 2 2 2" xfId="33085" xr:uid="{444B2D51-25FB-4F71-B242-679E8AB84EDA}"/>
    <cellStyle name="Comma 17 2 5 2 3" xfId="27776" xr:uid="{38598750-9507-484C-B31B-AD743E65FF52}"/>
    <cellStyle name="Comma 17 2 5 3" xfId="19449" xr:uid="{97C4F43B-8131-4992-A1DE-E5A46FA15849}"/>
    <cellStyle name="Comma 17 2 5 3 2" xfId="30457" xr:uid="{2DF5063A-4D12-442E-8600-EDDAC703DAF6}"/>
    <cellStyle name="Comma 17 2 5 4" xfId="25148" xr:uid="{6B4F7B52-A497-411F-8F26-A0199698AB59}"/>
    <cellStyle name="Comma 17 2 6" xfId="15430" xr:uid="{D53D192A-62B3-4F32-821B-F8EF8AB5BC28}"/>
    <cellStyle name="Comma 17 2 6 2" xfId="20739" xr:uid="{83C32BE0-C6AC-4811-8155-7BC49F6FC7AA}"/>
    <cellStyle name="Comma 17 2 6 2 2" xfId="31747" xr:uid="{7DB3B55B-07C7-4801-AC86-DB7680FDF2D4}"/>
    <cellStyle name="Comma 17 2 6 3" xfId="26438" xr:uid="{3490BBFE-2A28-4751-B1EF-40AA0222E184}"/>
    <cellStyle name="Comma 17 2 7" xfId="18110" xr:uid="{3F3D7CC2-EEDE-4B72-BB90-5AA5AFF5D767}"/>
    <cellStyle name="Comma 17 2 7 2" xfId="29118" xr:uid="{3D43B435-6618-4DDA-B29B-FA6599535EA8}"/>
    <cellStyle name="Comma 17 2 8" xfId="23810" xr:uid="{D05AFF43-7C8B-4067-8D1E-4B92D9189B76}"/>
    <cellStyle name="Comma 17 3" xfId="1760" xr:uid="{6368A0BC-87EE-4DE4-9B9D-DAA369913CAE}"/>
    <cellStyle name="Comma 17 3 2" xfId="13187" xr:uid="{00238E4D-F7C0-4CA4-9065-92C92605F8A1}"/>
    <cellStyle name="Comma 17 3 2 2" xfId="13857" xr:uid="{0BDF9E0D-E4F5-4DDC-9871-028C10C63037}"/>
    <cellStyle name="Comma 17 3 2 2 2" xfId="15199" xr:uid="{644D0E69-D3B5-4AC5-B4F1-2A3C14586C3F}"/>
    <cellStyle name="Comma 17 3 2 2 2 2" xfId="17827" xr:uid="{B6572C3E-BF8B-421C-87C1-8C0F9B31321A}"/>
    <cellStyle name="Comma 17 3 2 2 2 2 2" xfId="23136" xr:uid="{E4185746-41BF-4236-844E-3D9C5A494682}"/>
    <cellStyle name="Comma 17 3 2 2 2 2 2 2" xfId="34144" xr:uid="{D8D8FF24-B0F7-45FB-8577-30773F7F7491}"/>
    <cellStyle name="Comma 17 3 2 2 2 2 3" xfId="28835" xr:uid="{A66D4AE9-8F8A-4A40-B084-B5F70570C251}"/>
    <cellStyle name="Comma 17 3 2 2 2 3" xfId="20508" xr:uid="{9DCE752C-3E3D-4460-A963-4CBF350C90C6}"/>
    <cellStyle name="Comma 17 3 2 2 2 3 2" xfId="31516" xr:uid="{10028966-7D03-435A-8DCC-66F7C6FDB8AB}"/>
    <cellStyle name="Comma 17 3 2 2 2 4" xfId="26207" xr:uid="{E2CB6DA5-EF40-466C-84BC-7C198C6B0142}"/>
    <cellStyle name="Comma 17 3 2 2 3" xfId="16485" xr:uid="{C650B76C-F8FD-42EF-8926-93933CDD1C33}"/>
    <cellStyle name="Comma 17 3 2 2 3 2" xfId="21794" xr:uid="{124C583F-AB65-43A6-BF85-D45A36C683EF}"/>
    <cellStyle name="Comma 17 3 2 2 3 2 2" xfId="32802" xr:uid="{6F19E1CB-5512-4741-A3B0-D8055E68931F}"/>
    <cellStyle name="Comma 17 3 2 2 3 3" xfId="27493" xr:uid="{202F1975-07B3-44B4-A7B1-BA8D9552CFD1}"/>
    <cellStyle name="Comma 17 3 2 2 4" xfId="19166" xr:uid="{23559F91-D26F-4AC3-8189-19004681CB9C}"/>
    <cellStyle name="Comma 17 3 2 2 4 2" xfId="30174" xr:uid="{F784BCB8-D8BA-4681-81CF-078F1EE71BA8}"/>
    <cellStyle name="Comma 17 3 2 2 5" xfId="24865" xr:uid="{A10C0757-871C-4829-B7DA-8B0E45759116}"/>
    <cellStyle name="Comma 17 3 2 3" xfId="14529" xr:uid="{7C458320-F3C2-4D39-BBB1-BC9F80F0B2C1}"/>
    <cellStyle name="Comma 17 3 2 3 2" xfId="17157" xr:uid="{A1D2C8F9-5AEC-4A3D-A60C-A67815772C58}"/>
    <cellStyle name="Comma 17 3 2 3 2 2" xfId="22466" xr:uid="{102BDFCF-B26C-4C71-8717-7CBCDC08F4C7}"/>
    <cellStyle name="Comma 17 3 2 3 2 2 2" xfId="33474" xr:uid="{F0B75497-E5FE-4A98-B1A4-4E223086CE69}"/>
    <cellStyle name="Comma 17 3 2 3 2 3" xfId="28165" xr:uid="{15221119-7E85-4D95-A3B8-9134C70B100F}"/>
    <cellStyle name="Comma 17 3 2 3 3" xfId="19838" xr:uid="{550BC1BA-66B8-4281-A8D6-DA0F481A276A}"/>
    <cellStyle name="Comma 17 3 2 3 3 2" xfId="30846" xr:uid="{2F17D3E6-8715-4D58-944D-1240CD460859}"/>
    <cellStyle name="Comma 17 3 2 3 4" xfId="25537" xr:uid="{E1E17F1C-E8F8-4127-891F-D5A65D14AA34}"/>
    <cellStyle name="Comma 17 3 2 4" xfId="15815" xr:uid="{54FF24D5-9813-4B24-93F8-D8C241AD4CBE}"/>
    <cellStyle name="Comma 17 3 2 4 2" xfId="21124" xr:uid="{E3A8950F-5299-4DE1-998A-AD5E6CFAB1A3}"/>
    <cellStyle name="Comma 17 3 2 4 2 2" xfId="32132" xr:uid="{BB6AF10A-C15E-4586-A96F-CEE0E9A483ED}"/>
    <cellStyle name="Comma 17 3 2 4 3" xfId="26823" xr:uid="{73A32439-D583-4D8F-8179-567C817B2CFF}"/>
    <cellStyle name="Comma 17 3 2 5" xfId="18496" xr:uid="{784329E9-B690-4789-B611-60B2085965F8}"/>
    <cellStyle name="Comma 17 3 2 5 2" xfId="29504" xr:uid="{62B4BCF3-69C1-4062-8294-5574FAC6AEE5}"/>
    <cellStyle name="Comma 17 3 2 6" xfId="24195" xr:uid="{F5324821-BD00-4893-91CE-DBF483FB3CDD}"/>
    <cellStyle name="Comma 17 3 3" xfId="13522" xr:uid="{9C8E9CEE-747F-4803-969D-85721FB24A6F}"/>
    <cellStyle name="Comma 17 3 3 2" xfId="14864" xr:uid="{D83B2E73-8BBA-4446-94F0-2FF2790CF83A}"/>
    <cellStyle name="Comma 17 3 3 2 2" xfId="17492" xr:uid="{63FFD9F2-1552-4F3B-BA79-0D28F5C415AC}"/>
    <cellStyle name="Comma 17 3 3 2 2 2" xfId="22801" xr:uid="{865FD483-9FB0-4F3B-B6C8-DB8C1FB3F752}"/>
    <cellStyle name="Comma 17 3 3 2 2 2 2" xfId="33809" xr:uid="{FD140646-3D06-4AA3-9E05-63ABE698E4E1}"/>
    <cellStyle name="Comma 17 3 3 2 2 3" xfId="28500" xr:uid="{26A3E584-5615-4988-AE13-B4E52E2BE4F7}"/>
    <cellStyle name="Comma 17 3 3 2 3" xfId="20173" xr:uid="{93CC036A-690D-434F-A437-B3DA8770D9F2}"/>
    <cellStyle name="Comma 17 3 3 2 3 2" xfId="31181" xr:uid="{26085A91-BEAA-4F0A-BC0C-2B7D115D63FD}"/>
    <cellStyle name="Comma 17 3 3 2 4" xfId="25872" xr:uid="{AF36FD7A-ED4E-44F2-9D66-F18BA4C2574D}"/>
    <cellStyle name="Comma 17 3 3 3" xfId="16150" xr:uid="{FFB3DB80-277B-4736-9E14-DB74559CDD6A}"/>
    <cellStyle name="Comma 17 3 3 3 2" xfId="21459" xr:uid="{97983A0E-F212-4E57-988A-1A0ED17922CA}"/>
    <cellStyle name="Comma 17 3 3 3 2 2" xfId="32467" xr:uid="{30435345-7322-4F8A-9D75-A602C207476C}"/>
    <cellStyle name="Comma 17 3 3 3 3" xfId="27158" xr:uid="{D0A463EA-0757-4F34-BEF7-ACFE2EDEA54C}"/>
    <cellStyle name="Comma 17 3 3 4" xfId="18831" xr:uid="{CE43E5E3-0A83-411C-8E0D-44FD058AA08B}"/>
    <cellStyle name="Comma 17 3 3 4 2" xfId="29839" xr:uid="{AD210225-6579-400D-86ED-85E9FD2DECC7}"/>
    <cellStyle name="Comma 17 3 3 5" xfId="24530" xr:uid="{646CFFA7-1931-48EB-AE12-2864A76EC12C}"/>
    <cellStyle name="Comma 17 3 4" xfId="14192" xr:uid="{CC6CDBC3-D4D7-430F-8F51-9ADC27AF33C1}"/>
    <cellStyle name="Comma 17 3 4 2" xfId="16820" xr:uid="{89344A63-4128-4D0F-BB02-AF2124C6DE15}"/>
    <cellStyle name="Comma 17 3 4 2 2" xfId="22129" xr:uid="{69421436-DA6A-4F08-ADF1-877BB549D003}"/>
    <cellStyle name="Comma 17 3 4 2 2 2" xfId="33137" xr:uid="{108EFDB3-8128-43D2-AF36-E57D6B416B4D}"/>
    <cellStyle name="Comma 17 3 4 2 3" xfId="27828" xr:uid="{44D2D78E-6D5F-458A-8E10-BB5081754875}"/>
    <cellStyle name="Comma 17 3 4 3" xfId="19501" xr:uid="{BF70C06D-5F69-4CFA-8215-0660BEF7588B}"/>
    <cellStyle name="Comma 17 3 4 3 2" xfId="30509" xr:uid="{FB05AC8C-29CE-43AD-8FBE-D9B277E060BA}"/>
    <cellStyle name="Comma 17 3 4 4" xfId="25200" xr:uid="{B816B621-2BF6-4826-AFF8-49428553172A}"/>
    <cellStyle name="Comma 17 3 5" xfId="15482" xr:uid="{9AF3C960-9C6F-4BE3-84D1-C4AF1450A9FA}"/>
    <cellStyle name="Comma 17 3 5 2" xfId="20791" xr:uid="{15B56FD0-FEF4-4C7D-91D0-8099544C32D7}"/>
    <cellStyle name="Comma 17 3 5 2 2" xfId="31799" xr:uid="{D9A228C7-8AF5-4669-86F3-ED466A52B149}"/>
    <cellStyle name="Comma 17 3 5 3" xfId="26490" xr:uid="{96CB47E9-920A-4088-A7E8-CC84404B9F36}"/>
    <cellStyle name="Comma 17 3 6" xfId="18162" xr:uid="{04011E11-156D-4B46-91C3-F692611FC722}"/>
    <cellStyle name="Comma 17 3 6 2" xfId="29170" xr:uid="{B6F34A15-096C-425B-9E68-B8114806B894}"/>
    <cellStyle name="Comma 17 3 7" xfId="23862" xr:uid="{0D5FF4A7-2ED9-4C9A-82A1-21B5DB4C0627}"/>
    <cellStyle name="Comma 17 4" xfId="13083" xr:uid="{FE6C89BC-F367-4FFB-AE24-D348E228666B}"/>
    <cellStyle name="Comma 17 4 2" xfId="13753" xr:uid="{C5D0C175-B5B1-4BBA-B41E-12D0E1221640}"/>
    <cellStyle name="Comma 17 4 2 2" xfId="15095" xr:uid="{FCB6FD50-2846-4473-88BC-482D5531406A}"/>
    <cellStyle name="Comma 17 4 2 2 2" xfId="17723" xr:uid="{E38269CD-F651-4EFE-9BEC-2542F6986402}"/>
    <cellStyle name="Comma 17 4 2 2 2 2" xfId="23032" xr:uid="{AA97C719-CF03-4628-A5ED-7947AD970B19}"/>
    <cellStyle name="Comma 17 4 2 2 2 2 2" xfId="34040" xr:uid="{8DFF897F-F6FB-40B2-92AF-1CCD90E7B5FD}"/>
    <cellStyle name="Comma 17 4 2 2 2 3" xfId="28731" xr:uid="{D1E3C078-F49B-4673-8797-2D7DE6F34B51}"/>
    <cellStyle name="Comma 17 4 2 2 3" xfId="20404" xr:uid="{F19001BD-66FA-4AD9-86CD-FD79F9559BF3}"/>
    <cellStyle name="Comma 17 4 2 2 3 2" xfId="31412" xr:uid="{B0811ED4-BF9B-4397-B48D-75E48FB657D5}"/>
    <cellStyle name="Comma 17 4 2 2 4" xfId="26103" xr:uid="{5A10373C-8812-4807-BF26-DEE923E7525D}"/>
    <cellStyle name="Comma 17 4 2 3" xfId="16381" xr:uid="{64CDED32-9BC5-4B07-B3EE-73FF6B515F39}"/>
    <cellStyle name="Comma 17 4 2 3 2" xfId="21690" xr:uid="{0EF2BA91-2172-4D73-BC3E-01D357596878}"/>
    <cellStyle name="Comma 17 4 2 3 2 2" xfId="32698" xr:uid="{C32E7EA9-1C93-4FD5-95EB-B2B32C2A7027}"/>
    <cellStyle name="Comma 17 4 2 3 3" xfId="27389" xr:uid="{9632F223-E9D8-4C3D-A572-12F5D6F21E24}"/>
    <cellStyle name="Comma 17 4 2 4" xfId="19062" xr:uid="{0208376E-A1BF-4D62-AEF2-4BAC2CAFA50E}"/>
    <cellStyle name="Comma 17 4 2 4 2" xfId="30070" xr:uid="{FE4D9E4A-C10B-47B1-902D-667503AEE9E6}"/>
    <cellStyle name="Comma 17 4 2 5" xfId="24761" xr:uid="{EE3D4BE3-07FB-47C4-9E82-32E17CD9B2C5}"/>
    <cellStyle name="Comma 17 4 3" xfId="14425" xr:uid="{FAAC8F04-414A-4E7E-8F01-06B064CD70A3}"/>
    <cellStyle name="Comma 17 4 3 2" xfId="17053" xr:uid="{E9DFB970-2770-4FAD-8933-9DA68EEAEDC7}"/>
    <cellStyle name="Comma 17 4 3 2 2" xfId="22362" xr:uid="{4F15E8F8-89BA-42E5-9805-949153916B1D}"/>
    <cellStyle name="Comma 17 4 3 2 2 2" xfId="33370" xr:uid="{844B482F-8C9C-4EC0-B94F-62B562DF518C}"/>
    <cellStyle name="Comma 17 4 3 2 3" xfId="28061" xr:uid="{C1EC180F-E171-466A-AD3D-23B1B2419599}"/>
    <cellStyle name="Comma 17 4 3 3" xfId="19734" xr:uid="{2F821B29-76DB-4142-A863-C9AFBDEA9DEA}"/>
    <cellStyle name="Comma 17 4 3 3 2" xfId="30742" xr:uid="{BEB79986-A5BF-4846-8656-07718179991F}"/>
    <cellStyle name="Comma 17 4 3 4" xfId="25433" xr:uid="{820DFF07-6F98-406B-87E8-BB4010503038}"/>
    <cellStyle name="Comma 17 4 4" xfId="15711" xr:uid="{7F9B3552-9FDA-49EA-B0EE-FF507F366644}"/>
    <cellStyle name="Comma 17 4 4 2" xfId="21020" xr:uid="{0439F399-E833-436A-8FF6-904081D9E052}"/>
    <cellStyle name="Comma 17 4 4 2 2" xfId="32028" xr:uid="{3B30F3BC-E1F4-4265-9095-BDAAA0A459A3}"/>
    <cellStyle name="Comma 17 4 4 3" xfId="26719" xr:uid="{35FD6446-5FF9-45F3-817E-D419FC6FE018}"/>
    <cellStyle name="Comma 17 4 5" xfId="18392" xr:uid="{6E9D2972-23BA-4B1A-99BE-91AF2C27ABC9}"/>
    <cellStyle name="Comma 17 4 5 2" xfId="29400" xr:uid="{32417A86-8187-4AC9-AECE-089555CDCE38}"/>
    <cellStyle name="Comma 17 4 6" xfId="24091" xr:uid="{6EA7052C-4D80-4DBF-8F41-2C775EE90890}"/>
    <cellStyle name="Comma 17 5" xfId="13418" xr:uid="{379E5BB2-F60A-4C3B-9303-6FCC236DC967}"/>
    <cellStyle name="Comma 17 5 2" xfId="14760" xr:uid="{BE6001B6-E62F-4C93-A2A8-8E9AA645270D}"/>
    <cellStyle name="Comma 17 5 2 2" xfId="17388" xr:uid="{B4D28988-0389-4D7A-8FF3-294EE99E05C2}"/>
    <cellStyle name="Comma 17 5 2 2 2" xfId="22697" xr:uid="{F84A9F9D-D258-48C8-9690-4C567A2A2BFB}"/>
    <cellStyle name="Comma 17 5 2 2 2 2" xfId="33705" xr:uid="{B943C820-7467-47D3-8E82-A60C7D0CEFEC}"/>
    <cellStyle name="Comma 17 5 2 2 3" xfId="28396" xr:uid="{554DCF24-D9B8-49D8-93D8-8DB471801748}"/>
    <cellStyle name="Comma 17 5 2 3" xfId="20069" xr:uid="{2A64201B-5FE2-498E-9EE8-0F5545520A53}"/>
    <cellStyle name="Comma 17 5 2 3 2" xfId="31077" xr:uid="{CE370554-6AC3-4621-9195-F7B599A54771}"/>
    <cellStyle name="Comma 17 5 2 4" xfId="25768" xr:uid="{BC4680C8-8E75-4007-8AEC-C74ADA796AEA}"/>
    <cellStyle name="Comma 17 5 3" xfId="16046" xr:uid="{50BFA786-22A9-4D5A-8487-37373D7304CD}"/>
    <cellStyle name="Comma 17 5 3 2" xfId="21355" xr:uid="{DEDBDCE7-44BE-46BC-9CA7-B471AE01AC8E}"/>
    <cellStyle name="Comma 17 5 3 2 2" xfId="32363" xr:uid="{A2DB281E-8D5D-4A45-9041-5C19403D8FB1}"/>
    <cellStyle name="Comma 17 5 3 3" xfId="27054" xr:uid="{B44AD697-8236-4B80-B48C-0099DA30DE49}"/>
    <cellStyle name="Comma 17 5 4" xfId="18727" xr:uid="{6EB2E3D6-D93D-46D7-A2BD-1BCEB62AF910}"/>
    <cellStyle name="Comma 17 5 4 2" xfId="29735" xr:uid="{E608D0AD-DFE1-41F7-B692-C239B326C9AB}"/>
    <cellStyle name="Comma 17 5 5" xfId="24426" xr:uid="{7E3983C5-D8C6-4781-AD2C-86A1E8321347}"/>
    <cellStyle name="Comma 17 6" xfId="14088" xr:uid="{569D791B-1A95-4327-9915-89819C204106}"/>
    <cellStyle name="Comma 17 6 2" xfId="16716" xr:uid="{15A8DC3F-0701-4E30-BD5F-2197FAC7EF82}"/>
    <cellStyle name="Comma 17 6 2 2" xfId="22025" xr:uid="{B87644BD-2DA3-4907-B27E-D02E0F32BB94}"/>
    <cellStyle name="Comma 17 6 2 2 2" xfId="33033" xr:uid="{E58D8D15-BD1F-449F-90FC-960B0DA9A759}"/>
    <cellStyle name="Comma 17 6 2 3" xfId="27724" xr:uid="{79F41DD8-CC96-4179-BCAC-A461B8FBCD8B}"/>
    <cellStyle name="Comma 17 6 3" xfId="19397" xr:uid="{3235BF61-FB11-48EE-BE4E-080721E74B88}"/>
    <cellStyle name="Comma 17 6 3 2" xfId="30405" xr:uid="{6354E264-361E-4771-9B08-F1B9814A1CF2}"/>
    <cellStyle name="Comma 17 6 4" xfId="25096" xr:uid="{BD85B4DA-2118-4BCB-A949-AEA13DB462E6}"/>
    <cellStyle name="Comma 17 7" xfId="18058" xr:uid="{EC9F8E8F-52F6-493E-BCE5-8D258E18FE38}"/>
    <cellStyle name="Comma 17 7 2" xfId="29066" xr:uid="{8772C655-D58A-406C-B429-E8375DBEB14E}"/>
    <cellStyle name="Comma 17 8" xfId="23758" xr:uid="{24FE12F8-95EE-4CF6-B3CF-2648E93767F0}"/>
    <cellStyle name="Comma 18" xfId="1270" xr:uid="{BF2E6B45-25A9-466C-B45E-4CF75A7295C7}"/>
    <cellStyle name="Comma 18 2" xfId="1577" xr:uid="{CB888D9C-EBC5-4930-9756-FCF4D537C1FF}"/>
    <cellStyle name="Comma 18 2 2" xfId="1814" xr:uid="{1B2C1DE9-BBCE-4017-8829-E40D728C80F0}"/>
    <cellStyle name="Comma 18 2 2 2" xfId="13240" xr:uid="{3066A2B3-6320-4DD4-8E6B-CF9B0FB58FB3}"/>
    <cellStyle name="Comma 18 2 2 2 2" xfId="13910" xr:uid="{B3936632-FA5F-4E76-B85D-053091D3211D}"/>
    <cellStyle name="Comma 18 2 2 2 2 2" xfId="15252" xr:uid="{6D69ADEA-5111-441D-AFA9-7E1B4E81023C}"/>
    <cellStyle name="Comma 18 2 2 2 2 2 2" xfId="17880" xr:uid="{529E362C-1B8B-470B-8025-BD279958809E}"/>
    <cellStyle name="Comma 18 2 2 2 2 2 2 2" xfId="23189" xr:uid="{6F3D7710-942A-4E8E-A8FA-73BCEAD8EADC}"/>
    <cellStyle name="Comma 18 2 2 2 2 2 2 2 2" xfId="34197" xr:uid="{2E5A7D6B-1714-47DD-BA84-D5C7B54B251F}"/>
    <cellStyle name="Comma 18 2 2 2 2 2 2 3" xfId="28888" xr:uid="{94328673-C871-40DC-A948-8B449EC46B82}"/>
    <cellStyle name="Comma 18 2 2 2 2 2 3" xfId="20561" xr:uid="{F570B87A-5725-499C-AAED-F7675DE58AA2}"/>
    <cellStyle name="Comma 18 2 2 2 2 2 3 2" xfId="31569" xr:uid="{F7694AB9-B999-4496-828C-FB7A0B87CB0D}"/>
    <cellStyle name="Comma 18 2 2 2 2 2 4" xfId="26260" xr:uid="{617EFC16-33C3-4AB6-9920-2A0E07933BBE}"/>
    <cellStyle name="Comma 18 2 2 2 2 3" xfId="16538" xr:uid="{A0337D12-7ED4-444B-8AE6-7978161165CA}"/>
    <cellStyle name="Comma 18 2 2 2 2 3 2" xfId="21847" xr:uid="{D53AE8FF-A45E-4FA0-A9E4-F7AF9A7404F5}"/>
    <cellStyle name="Comma 18 2 2 2 2 3 2 2" xfId="32855" xr:uid="{39A20120-9C7D-4FCA-8BD6-8EBE8B8C84E0}"/>
    <cellStyle name="Comma 18 2 2 2 2 3 3" xfId="27546" xr:uid="{F03A15E9-1EAF-4E31-A0A5-AD1390EFD76F}"/>
    <cellStyle name="Comma 18 2 2 2 2 4" xfId="19219" xr:uid="{473F409F-B1E5-489D-A68C-196C566132C9}"/>
    <cellStyle name="Comma 18 2 2 2 2 4 2" xfId="30227" xr:uid="{1AD04A12-0DD3-4F9C-BFC3-F4550375F0A4}"/>
    <cellStyle name="Comma 18 2 2 2 2 5" xfId="24918" xr:uid="{32F3944D-E7B3-4716-83C7-9B0052197361}"/>
    <cellStyle name="Comma 18 2 2 2 3" xfId="14582" xr:uid="{E04C1E9A-C736-438D-AFF2-621854F1D400}"/>
    <cellStyle name="Comma 18 2 2 2 3 2" xfId="17210" xr:uid="{C9DA80D5-BE25-4B3D-A0E0-BBE00D7BB744}"/>
    <cellStyle name="Comma 18 2 2 2 3 2 2" xfId="22519" xr:uid="{B4F07AE5-FFE4-4CCA-BD79-345703FDE39E}"/>
    <cellStyle name="Comma 18 2 2 2 3 2 2 2" xfId="33527" xr:uid="{C5CD514C-795C-4544-B7DB-2F65DDF59C28}"/>
    <cellStyle name="Comma 18 2 2 2 3 2 3" xfId="28218" xr:uid="{3663A402-8734-47A4-A3FC-B98A7A531AD2}"/>
    <cellStyle name="Comma 18 2 2 2 3 3" xfId="19891" xr:uid="{C44F636F-BE1F-4CA0-A8A4-DEA05C495298}"/>
    <cellStyle name="Comma 18 2 2 2 3 3 2" xfId="30899" xr:uid="{97E3C036-759C-44A9-85F8-311C2AD6779C}"/>
    <cellStyle name="Comma 18 2 2 2 3 4" xfId="25590" xr:uid="{9FA8ECC9-1F97-472C-A20C-1376D9BA562E}"/>
    <cellStyle name="Comma 18 2 2 2 4" xfId="15868" xr:uid="{0604BF48-E81E-463E-8C50-07A1636DD8EA}"/>
    <cellStyle name="Comma 18 2 2 2 4 2" xfId="21177" xr:uid="{651C8D88-B367-430B-BAF0-9D369E4E6926}"/>
    <cellStyle name="Comma 18 2 2 2 4 2 2" xfId="32185" xr:uid="{3CAA6CCB-FAE9-4D07-B663-1E99F0C65BD8}"/>
    <cellStyle name="Comma 18 2 2 2 4 3" xfId="26876" xr:uid="{2D08591C-0C45-486C-8458-8D379CAF35F3}"/>
    <cellStyle name="Comma 18 2 2 2 5" xfId="18549" xr:uid="{D79C82EB-EF57-481A-BD8F-68DB397DB2F9}"/>
    <cellStyle name="Comma 18 2 2 2 5 2" xfId="29557" xr:uid="{49202E7B-6C22-4E1E-8C59-7A7E6D79552F}"/>
    <cellStyle name="Comma 18 2 2 2 6" xfId="24248" xr:uid="{B841AB03-65C8-491C-A309-FDCEF41B61CF}"/>
    <cellStyle name="Comma 18 2 2 3" xfId="13575" xr:uid="{FCACF58C-3450-4F61-BE2B-A33DDE72ABC9}"/>
    <cellStyle name="Comma 18 2 2 3 2" xfId="14917" xr:uid="{C19EFF08-CD20-497B-8363-C20B33C66E8B}"/>
    <cellStyle name="Comma 18 2 2 3 2 2" xfId="17545" xr:uid="{346C3E1C-8B8F-4077-A654-2B90CD37F5D0}"/>
    <cellStyle name="Comma 18 2 2 3 2 2 2" xfId="22854" xr:uid="{DE3E8CFE-F7A4-4911-A0E8-ECCC1D2E1994}"/>
    <cellStyle name="Comma 18 2 2 3 2 2 2 2" xfId="33862" xr:uid="{7E4964EB-291A-4A59-874C-5C4E0CBDA6B2}"/>
    <cellStyle name="Comma 18 2 2 3 2 2 3" xfId="28553" xr:uid="{CF047533-1638-4E7E-8220-4F59EAA6A64A}"/>
    <cellStyle name="Comma 18 2 2 3 2 3" xfId="20226" xr:uid="{BA3CC28A-AD85-4C41-8B80-DA69167C0793}"/>
    <cellStyle name="Comma 18 2 2 3 2 3 2" xfId="31234" xr:uid="{7DE40AFF-45D5-46C7-8BA9-B18AB9C043B8}"/>
    <cellStyle name="Comma 18 2 2 3 2 4" xfId="25925" xr:uid="{F7C953F1-3A9B-4F94-B042-53E1EE419F3B}"/>
    <cellStyle name="Comma 18 2 2 3 3" xfId="16203" xr:uid="{43B71055-0050-4EBA-9AAE-7BFA4D8A266C}"/>
    <cellStyle name="Comma 18 2 2 3 3 2" xfId="21512" xr:uid="{96F2AD72-8F43-4D83-A0C5-782B4BE3A89D}"/>
    <cellStyle name="Comma 18 2 2 3 3 2 2" xfId="32520" xr:uid="{79267B37-4A6E-4F38-96A1-A52F81199B33}"/>
    <cellStyle name="Comma 18 2 2 3 3 3" xfId="27211" xr:uid="{FBEE0EB0-9E9D-4765-90DD-A9915F637010}"/>
    <cellStyle name="Comma 18 2 2 3 4" xfId="18884" xr:uid="{2093D33E-FDC4-47A0-9B06-E7351950EC9A}"/>
    <cellStyle name="Comma 18 2 2 3 4 2" xfId="29892" xr:uid="{E270C245-3347-40E3-AE7A-B4CE8762C38B}"/>
    <cellStyle name="Comma 18 2 2 3 5" xfId="24583" xr:uid="{ED7E1199-C9E5-4687-A0D8-FA815AB906F2}"/>
    <cellStyle name="Comma 18 2 2 4" xfId="14245" xr:uid="{4E49A7EC-6E9B-413F-A896-ECBA4DECA2CC}"/>
    <cellStyle name="Comma 18 2 2 4 2" xfId="16873" xr:uid="{1A95E1A7-3C46-440B-B920-54B6313AED2D}"/>
    <cellStyle name="Comma 18 2 2 4 2 2" xfId="22182" xr:uid="{A01ABFD6-E0A2-48B7-A44C-7C8AD3E2E807}"/>
    <cellStyle name="Comma 18 2 2 4 2 2 2" xfId="33190" xr:uid="{2E4E49A3-4185-47A3-A218-AD3920C162A0}"/>
    <cellStyle name="Comma 18 2 2 4 2 3" xfId="27881" xr:uid="{AD7217B5-3E7B-4D10-84A5-CD262C1323A4}"/>
    <cellStyle name="Comma 18 2 2 4 3" xfId="19554" xr:uid="{30FAF832-F3E6-423E-B61B-9F07334E835A}"/>
    <cellStyle name="Comma 18 2 2 4 3 2" xfId="30562" xr:uid="{7436F29E-C94B-423F-AAE3-EA45FE45BC00}"/>
    <cellStyle name="Comma 18 2 2 4 4" xfId="25253" xr:uid="{E5C3D7E7-6046-42E8-8ACB-1E1E8123E304}"/>
    <cellStyle name="Comma 18 2 2 5" xfId="15535" xr:uid="{26329332-FB2D-46DE-8892-7C1359CE29F8}"/>
    <cellStyle name="Comma 18 2 2 5 2" xfId="20844" xr:uid="{CAA7EC01-99B1-403A-863A-0D5A6130E738}"/>
    <cellStyle name="Comma 18 2 2 5 2 2" xfId="31852" xr:uid="{AC96379C-4BAF-44F4-895D-FCBD1277D6C0}"/>
    <cellStyle name="Comma 18 2 2 5 3" xfId="26543" xr:uid="{4E427AF8-91C9-425C-A990-067DA1125181}"/>
    <cellStyle name="Comma 18 2 2 6" xfId="18215" xr:uid="{5E1EF9F6-83BD-4923-8DC2-16E50F7147B5}"/>
    <cellStyle name="Comma 18 2 2 6 2" xfId="29223" xr:uid="{0936AEE5-4667-4F69-8BD0-1A9E3BD24BF2}"/>
    <cellStyle name="Comma 18 2 2 7" xfId="23915" xr:uid="{F46B0E8E-340F-41D9-B7E4-096177CF7E3C}"/>
    <cellStyle name="Comma 18 2 3" xfId="13136" xr:uid="{5BB8E1D8-4270-4E9C-976B-5327A6E91058}"/>
    <cellStyle name="Comma 18 2 3 2" xfId="13806" xr:uid="{6D380750-0ED8-4F69-8F15-5D2BDC261E81}"/>
    <cellStyle name="Comma 18 2 3 2 2" xfId="15148" xr:uid="{94ECFD9B-8818-46C0-B168-99D12386B357}"/>
    <cellStyle name="Comma 18 2 3 2 2 2" xfId="17776" xr:uid="{CA5B61E8-0C4B-48F9-9EBF-9B18874F5018}"/>
    <cellStyle name="Comma 18 2 3 2 2 2 2" xfId="23085" xr:uid="{550D7C70-A152-49E0-96E8-8542206C4E07}"/>
    <cellStyle name="Comma 18 2 3 2 2 2 2 2" xfId="34093" xr:uid="{B459B18C-A976-4C9E-AF39-E92CC916768E}"/>
    <cellStyle name="Comma 18 2 3 2 2 2 3" xfId="28784" xr:uid="{F663245B-17B8-4D98-942C-F79D42F48068}"/>
    <cellStyle name="Comma 18 2 3 2 2 3" xfId="20457" xr:uid="{B6C47871-4212-4052-94F4-5A318935E900}"/>
    <cellStyle name="Comma 18 2 3 2 2 3 2" xfId="31465" xr:uid="{630CB000-46B1-40BE-A372-1C33BC492737}"/>
    <cellStyle name="Comma 18 2 3 2 2 4" xfId="26156" xr:uid="{D8F6431D-4342-4537-893A-07A870A99FD6}"/>
    <cellStyle name="Comma 18 2 3 2 3" xfId="16434" xr:uid="{65A6528B-9A6E-4D9B-BACC-FFDAC1AE6E05}"/>
    <cellStyle name="Comma 18 2 3 2 3 2" xfId="21743" xr:uid="{51073AA1-D49A-4EAB-9AE5-0F8E278D1DAE}"/>
    <cellStyle name="Comma 18 2 3 2 3 2 2" xfId="32751" xr:uid="{13C43E79-12CD-4AD9-84F2-1A8F7589B66B}"/>
    <cellStyle name="Comma 18 2 3 2 3 3" xfId="27442" xr:uid="{062D6F46-7DC5-4695-A8EB-94768F47B1DE}"/>
    <cellStyle name="Comma 18 2 3 2 4" xfId="19115" xr:uid="{ED2FCEC6-3B95-4250-9F6F-74B564B2720C}"/>
    <cellStyle name="Comma 18 2 3 2 4 2" xfId="30123" xr:uid="{07715580-2059-425C-A68B-61B758078592}"/>
    <cellStyle name="Comma 18 2 3 2 5" xfId="24814" xr:uid="{A8416129-0248-45D8-B0AE-4BBEABA55105}"/>
    <cellStyle name="Comma 18 2 3 3" xfId="14478" xr:uid="{39EFA68C-7AAD-4D80-B301-6495DEA80B93}"/>
    <cellStyle name="Comma 18 2 3 3 2" xfId="17106" xr:uid="{84C25E63-240E-434D-B164-0973A1D07EC7}"/>
    <cellStyle name="Comma 18 2 3 3 2 2" xfId="22415" xr:uid="{1C760A4C-713F-46EB-8133-3D424005FDFF}"/>
    <cellStyle name="Comma 18 2 3 3 2 2 2" xfId="33423" xr:uid="{884EBD88-1861-4780-9E97-6A7B9F88CB52}"/>
    <cellStyle name="Comma 18 2 3 3 2 3" xfId="28114" xr:uid="{CD08E08C-C8B8-4E66-8424-0EE836D24026}"/>
    <cellStyle name="Comma 18 2 3 3 3" xfId="19787" xr:uid="{218852E3-454B-4ECB-A80E-7F673F9505F7}"/>
    <cellStyle name="Comma 18 2 3 3 3 2" xfId="30795" xr:uid="{A9356834-D51F-4E19-848F-376057A0E65C}"/>
    <cellStyle name="Comma 18 2 3 3 4" xfId="25486" xr:uid="{F0F8A179-B9ED-4BC1-AFDE-34039D9FC04C}"/>
    <cellStyle name="Comma 18 2 3 4" xfId="15764" xr:uid="{188F20B1-C820-44DA-A006-70CF41EAC9FF}"/>
    <cellStyle name="Comma 18 2 3 4 2" xfId="21073" xr:uid="{6F3087F6-13E2-44B4-B2CA-3CDFEEBA10D1}"/>
    <cellStyle name="Comma 18 2 3 4 2 2" xfId="32081" xr:uid="{E3E0D35D-AEEF-4CAF-AF31-EC0CFBBDF24A}"/>
    <cellStyle name="Comma 18 2 3 4 3" xfId="26772" xr:uid="{5E3D6DE5-8707-4946-AE6E-A6FA9E89E685}"/>
    <cellStyle name="Comma 18 2 3 5" xfId="18445" xr:uid="{1A0490C5-E87F-499B-BE69-8473DB12F871}"/>
    <cellStyle name="Comma 18 2 3 5 2" xfId="29453" xr:uid="{4263904E-BA29-45C7-9C3B-EF2439E49F96}"/>
    <cellStyle name="Comma 18 2 3 6" xfId="24144" xr:uid="{BB98EBC6-2BC6-4AD3-ABDA-0BE6A657EAFE}"/>
    <cellStyle name="Comma 18 2 4" xfId="13471" xr:uid="{61AA570F-BE1B-4977-ABF0-087F87C918B5}"/>
    <cellStyle name="Comma 18 2 4 2" xfId="14813" xr:uid="{EE1A9A0E-8FDE-4449-92DF-9E3A9EECB03B}"/>
    <cellStyle name="Comma 18 2 4 2 2" xfId="17441" xr:uid="{41784ECB-C62A-42EC-8637-84C4D4D8E868}"/>
    <cellStyle name="Comma 18 2 4 2 2 2" xfId="22750" xr:uid="{2A73B926-D7D9-471D-87C6-A30FEFC21957}"/>
    <cellStyle name="Comma 18 2 4 2 2 2 2" xfId="33758" xr:uid="{8A09427D-B5B9-4BCC-B844-9ABA2FA9FDDC}"/>
    <cellStyle name="Comma 18 2 4 2 2 3" xfId="28449" xr:uid="{8A4C6FC6-626E-489E-834F-23C7AB6E0656}"/>
    <cellStyle name="Comma 18 2 4 2 3" xfId="20122" xr:uid="{11EAE33D-F659-4995-8A56-01A0D8ED288D}"/>
    <cellStyle name="Comma 18 2 4 2 3 2" xfId="31130" xr:uid="{D9E4EDA9-6F9E-4033-BD54-9118BFC960E7}"/>
    <cellStyle name="Comma 18 2 4 2 4" xfId="25821" xr:uid="{22E175CD-E41B-423E-A008-BF1DFD8B7EA2}"/>
    <cellStyle name="Comma 18 2 4 3" xfId="16099" xr:uid="{7B36FB80-1658-4254-B621-4C9B744DC3BC}"/>
    <cellStyle name="Comma 18 2 4 3 2" xfId="21408" xr:uid="{1FE87A2E-4C4E-42F1-9C77-802E301BE633}"/>
    <cellStyle name="Comma 18 2 4 3 2 2" xfId="32416" xr:uid="{72B8905D-A977-47B1-B7EB-2B2983025596}"/>
    <cellStyle name="Comma 18 2 4 3 3" xfId="27107" xr:uid="{467776FC-3F6D-4534-82F9-A2BA8DF36F18}"/>
    <cellStyle name="Comma 18 2 4 4" xfId="18780" xr:uid="{F135FB74-96CE-4AE0-A427-95171929D866}"/>
    <cellStyle name="Comma 18 2 4 4 2" xfId="29788" xr:uid="{26CF8AE2-0E09-4BDD-AD09-6F641EC1D121}"/>
    <cellStyle name="Comma 18 2 4 5" xfId="24479" xr:uid="{FFE085B7-9B73-4970-99EE-0DAC66DB0E70}"/>
    <cellStyle name="Comma 18 2 5" xfId="14141" xr:uid="{075D5984-5798-413A-A8B8-7F9DE98B882D}"/>
    <cellStyle name="Comma 18 2 5 2" xfId="16769" xr:uid="{E433E7A4-69B1-47D4-A77D-204FDF1F30A0}"/>
    <cellStyle name="Comma 18 2 5 2 2" xfId="22078" xr:uid="{DEB2DEC8-AC12-4F46-AB87-096B3306ED1E}"/>
    <cellStyle name="Comma 18 2 5 2 2 2" xfId="33086" xr:uid="{0FF91339-050A-4345-B349-CA99F48F21A5}"/>
    <cellStyle name="Comma 18 2 5 2 3" xfId="27777" xr:uid="{F8C18978-906F-46F8-B1D9-7BF6CC91666F}"/>
    <cellStyle name="Comma 18 2 5 3" xfId="19450" xr:uid="{3971491C-0FE6-433E-908F-03F2BB4EB806}"/>
    <cellStyle name="Comma 18 2 5 3 2" xfId="30458" xr:uid="{7B1F5F6C-DF13-4E6A-A466-299EAC70A8DC}"/>
    <cellStyle name="Comma 18 2 5 4" xfId="25149" xr:uid="{355539C1-A749-447B-8957-E2A0A6B80F4B}"/>
    <cellStyle name="Comma 18 2 6" xfId="15431" xr:uid="{20DBC64D-8707-48D1-82E6-519DF3EF1A07}"/>
    <cellStyle name="Comma 18 2 6 2" xfId="20740" xr:uid="{8BE1573E-B1FA-4E1F-9851-A1FD56F7C9CB}"/>
    <cellStyle name="Comma 18 2 6 2 2" xfId="31748" xr:uid="{F04DB1E8-05C6-40D9-ADE6-79B9B21C7C13}"/>
    <cellStyle name="Comma 18 2 6 3" xfId="26439" xr:uid="{5ED21328-CE61-4492-87CE-8D902AAA9B54}"/>
    <cellStyle name="Comma 18 2 7" xfId="18111" xr:uid="{E88F8A44-E5DD-4D22-9877-770343E40DC6}"/>
    <cellStyle name="Comma 18 2 7 2" xfId="29119" xr:uid="{E9BC8D26-33B7-4BFC-BBC2-089DCBA86EA5}"/>
    <cellStyle name="Comma 18 2 8" xfId="23811" xr:uid="{A469ADC4-508C-484E-8099-7DE37590E1AB}"/>
    <cellStyle name="Comma 18 3" xfId="1761" xr:uid="{B26A2861-C4DA-4473-8902-28951059C7BD}"/>
    <cellStyle name="Comma 18 3 2" xfId="13188" xr:uid="{C472B73B-4969-4FDA-BC43-173992370C51}"/>
    <cellStyle name="Comma 18 3 2 2" xfId="13858" xr:uid="{07D26F27-3823-4778-BB03-D0791BAA8046}"/>
    <cellStyle name="Comma 18 3 2 2 2" xfId="15200" xr:uid="{08065BB8-9727-4797-BC58-7E86FFA53057}"/>
    <cellStyle name="Comma 18 3 2 2 2 2" xfId="17828" xr:uid="{CD0081D2-82A2-4F5B-BF81-F593944481CD}"/>
    <cellStyle name="Comma 18 3 2 2 2 2 2" xfId="23137" xr:uid="{67C4673D-54D2-4F4C-90FE-F3B08765F6B5}"/>
    <cellStyle name="Comma 18 3 2 2 2 2 2 2" xfId="34145" xr:uid="{E8A4585C-D363-4A60-AA8F-C676F88BCF6A}"/>
    <cellStyle name="Comma 18 3 2 2 2 2 3" xfId="28836" xr:uid="{43ACC526-4459-441A-B1D2-735ECDEA4B9D}"/>
    <cellStyle name="Comma 18 3 2 2 2 3" xfId="20509" xr:uid="{09A44E83-5B36-4B28-9D4D-1952698F2E83}"/>
    <cellStyle name="Comma 18 3 2 2 2 3 2" xfId="31517" xr:uid="{8D3644CD-8B50-40AD-9EF6-58B284ADCB79}"/>
    <cellStyle name="Comma 18 3 2 2 2 4" xfId="26208" xr:uid="{B6AAE0E5-805D-4A26-8A29-DE21B7D7B6AD}"/>
    <cellStyle name="Comma 18 3 2 2 3" xfId="16486" xr:uid="{8C9F024C-0DE2-4B32-9DD0-EB9E9A828534}"/>
    <cellStyle name="Comma 18 3 2 2 3 2" xfId="21795" xr:uid="{7F71703B-8435-41F9-87C1-3030B7E215E8}"/>
    <cellStyle name="Comma 18 3 2 2 3 2 2" xfId="32803" xr:uid="{656B77E1-17C5-4EF6-BF06-385024845264}"/>
    <cellStyle name="Comma 18 3 2 2 3 3" xfId="27494" xr:uid="{1ED434A9-8747-4CBB-96AC-7FA3545247D9}"/>
    <cellStyle name="Comma 18 3 2 2 4" xfId="19167" xr:uid="{9CEFFA07-C388-416C-B508-EDF8E594AE09}"/>
    <cellStyle name="Comma 18 3 2 2 4 2" xfId="30175" xr:uid="{5F66BCFC-C443-4400-8AB7-A376C8E25372}"/>
    <cellStyle name="Comma 18 3 2 2 5" xfId="24866" xr:uid="{B36BF76B-6554-4536-8158-F5E281C83FC8}"/>
    <cellStyle name="Comma 18 3 2 3" xfId="14530" xr:uid="{F479D065-3FE9-47B9-90B6-9A29371B93C8}"/>
    <cellStyle name="Comma 18 3 2 3 2" xfId="17158" xr:uid="{E5AC489E-6631-44AD-8B5D-F47CACDB683E}"/>
    <cellStyle name="Comma 18 3 2 3 2 2" xfId="22467" xr:uid="{68000B3B-D338-41C1-A902-6559CB597536}"/>
    <cellStyle name="Comma 18 3 2 3 2 2 2" xfId="33475" xr:uid="{3B32C99F-A76B-4B69-AB1C-3ABBD15A05D5}"/>
    <cellStyle name="Comma 18 3 2 3 2 3" xfId="28166" xr:uid="{654CE1F1-36B9-4500-BD0C-468156074DA8}"/>
    <cellStyle name="Comma 18 3 2 3 3" xfId="19839" xr:uid="{BF0DF139-0AD0-4B12-A28C-422D3B530D6E}"/>
    <cellStyle name="Comma 18 3 2 3 3 2" xfId="30847" xr:uid="{20E88A0C-A9FE-4B66-9BFB-7BC21792B82C}"/>
    <cellStyle name="Comma 18 3 2 3 4" xfId="25538" xr:uid="{F583173F-DCBC-4CB1-B3A5-6E6BF5B4B100}"/>
    <cellStyle name="Comma 18 3 2 4" xfId="15816" xr:uid="{45BE9940-2A20-4393-95C6-C8E534989C6F}"/>
    <cellStyle name="Comma 18 3 2 4 2" xfId="21125" xr:uid="{5FC2900D-D6B1-4DB7-906B-0586A910252E}"/>
    <cellStyle name="Comma 18 3 2 4 2 2" xfId="32133" xr:uid="{708F058E-31A3-491E-A3FA-A817BCB8F3A0}"/>
    <cellStyle name="Comma 18 3 2 4 3" xfId="26824" xr:uid="{6452CD70-3245-466B-8BFD-DDFAE17E385A}"/>
    <cellStyle name="Comma 18 3 2 5" xfId="18497" xr:uid="{F0A380A0-91C3-4E5E-98BC-AA98F95BABD5}"/>
    <cellStyle name="Comma 18 3 2 5 2" xfId="29505" xr:uid="{4F16D3F7-2233-45A9-91FB-D9FAD7732F44}"/>
    <cellStyle name="Comma 18 3 2 6" xfId="24196" xr:uid="{3FF9A3CE-C11A-471F-8A9A-31C340993762}"/>
    <cellStyle name="Comma 18 3 3" xfId="13523" xr:uid="{540C17A9-4641-402A-A2D2-2AC40F381B76}"/>
    <cellStyle name="Comma 18 3 3 2" xfId="14865" xr:uid="{6638BAA2-F539-417A-986E-911C59CFBFC9}"/>
    <cellStyle name="Comma 18 3 3 2 2" xfId="17493" xr:uid="{6DFCDCC7-3E34-464F-8191-FC4404A0055F}"/>
    <cellStyle name="Comma 18 3 3 2 2 2" xfId="22802" xr:uid="{34839867-7CAE-4CA1-A6B3-8F8123D7FEB9}"/>
    <cellStyle name="Comma 18 3 3 2 2 2 2" xfId="33810" xr:uid="{122F857B-F062-4232-8D5C-3EBAC715332F}"/>
    <cellStyle name="Comma 18 3 3 2 2 3" xfId="28501" xr:uid="{B196D018-EB17-479F-B685-EDC414EED117}"/>
    <cellStyle name="Comma 18 3 3 2 3" xfId="20174" xr:uid="{81C1C96F-B8A3-4289-8424-67321AE18622}"/>
    <cellStyle name="Comma 18 3 3 2 3 2" xfId="31182" xr:uid="{41E0CC44-A121-434A-B86D-8A7A83477758}"/>
    <cellStyle name="Comma 18 3 3 2 4" xfId="25873" xr:uid="{E9FC6A8F-EE06-4524-8092-08CE2C073123}"/>
    <cellStyle name="Comma 18 3 3 3" xfId="16151" xr:uid="{8BA2253F-01A5-481F-9AA7-0A942B925E82}"/>
    <cellStyle name="Comma 18 3 3 3 2" xfId="21460" xr:uid="{368EB0AE-FCE6-4CE3-8EA6-B0951320EBCC}"/>
    <cellStyle name="Comma 18 3 3 3 2 2" xfId="32468" xr:uid="{C5782262-C2F3-4FFD-95B4-AABC612A789B}"/>
    <cellStyle name="Comma 18 3 3 3 3" xfId="27159" xr:uid="{CD9AF9F8-5D11-41E5-BBB0-F908B689DF87}"/>
    <cellStyle name="Comma 18 3 3 4" xfId="18832" xr:uid="{A38F40D4-808D-44E7-B8AD-3131A4473566}"/>
    <cellStyle name="Comma 18 3 3 4 2" xfId="29840" xr:uid="{97BB9F04-2A69-42F4-B72B-7AD1599E9D16}"/>
    <cellStyle name="Comma 18 3 3 5" xfId="24531" xr:uid="{A7EEFF4E-5453-4300-A26E-83ADA97CBAF2}"/>
    <cellStyle name="Comma 18 3 4" xfId="14193" xr:uid="{F853FF5B-3D0D-4ABC-AA60-2B2E7DE5CA7D}"/>
    <cellStyle name="Comma 18 3 4 2" xfId="16821" xr:uid="{0C96874A-23F5-4520-92C0-F86532578721}"/>
    <cellStyle name="Comma 18 3 4 2 2" xfId="22130" xr:uid="{03C1257B-2913-47EC-A642-17117D6C23BF}"/>
    <cellStyle name="Comma 18 3 4 2 2 2" xfId="33138" xr:uid="{AE0B8200-167A-4D66-BD52-61069BE5F1DF}"/>
    <cellStyle name="Comma 18 3 4 2 3" xfId="27829" xr:uid="{D4E0E629-E2D1-4991-A95D-1D283D15EEDC}"/>
    <cellStyle name="Comma 18 3 4 3" xfId="19502" xr:uid="{F866C6DB-F535-40D4-AF8D-0468E4C43C13}"/>
    <cellStyle name="Comma 18 3 4 3 2" xfId="30510" xr:uid="{D401A8E4-78B6-4D99-B9DD-F764C0B16D05}"/>
    <cellStyle name="Comma 18 3 4 4" xfId="25201" xr:uid="{E78E5162-9DA3-414E-946A-DCE9DA0C82CC}"/>
    <cellStyle name="Comma 18 3 5" xfId="15483" xr:uid="{1DC8001C-D970-44AF-998A-06C36CC6B5E8}"/>
    <cellStyle name="Comma 18 3 5 2" xfId="20792" xr:uid="{0F7CA63E-2801-4FCD-8681-E084A3051D02}"/>
    <cellStyle name="Comma 18 3 5 2 2" xfId="31800" xr:uid="{78317D9B-0CF7-490E-AD92-7C4FAC49B952}"/>
    <cellStyle name="Comma 18 3 5 3" xfId="26491" xr:uid="{B8B86AD2-D64F-4CEF-A987-999B6184927E}"/>
    <cellStyle name="Comma 18 3 6" xfId="18163" xr:uid="{0624A3D2-D5A8-420C-8C93-3B849850CDED}"/>
    <cellStyle name="Comma 18 3 6 2" xfId="29171" xr:uid="{85A32961-3C32-4CA8-B798-694F2EC38D2F}"/>
    <cellStyle name="Comma 18 3 7" xfId="23863" xr:uid="{49BAD998-A104-4176-8195-6C60D1B2B930}"/>
    <cellStyle name="Comma 18 4" xfId="13084" xr:uid="{0A18F00D-152A-4DFB-88B1-909971BC5154}"/>
    <cellStyle name="Comma 18 4 2" xfId="13754" xr:uid="{5A1CD5F1-E8FA-4FAF-B3C4-150BBB817E5A}"/>
    <cellStyle name="Comma 18 4 2 2" xfId="15096" xr:uid="{0EE80E9A-90FE-4F4F-A7B7-0B72EC6D8977}"/>
    <cellStyle name="Comma 18 4 2 2 2" xfId="17724" xr:uid="{AA5F8A5B-457C-4F3C-9828-323AE07E0124}"/>
    <cellStyle name="Comma 18 4 2 2 2 2" xfId="23033" xr:uid="{71C98149-C891-4EB7-9ED3-290B45558F57}"/>
    <cellStyle name="Comma 18 4 2 2 2 2 2" xfId="34041" xr:uid="{95B67989-D576-42B1-A413-C583ED21A1CA}"/>
    <cellStyle name="Comma 18 4 2 2 2 3" xfId="28732" xr:uid="{968CCF1D-80C3-4D31-BFA8-EA863F33478B}"/>
    <cellStyle name="Comma 18 4 2 2 3" xfId="20405" xr:uid="{255A3917-18A6-4E65-A97F-236F9C9D5595}"/>
    <cellStyle name="Comma 18 4 2 2 3 2" xfId="31413" xr:uid="{CBC4AB6A-E922-4599-BC4A-1EA706B5D634}"/>
    <cellStyle name="Comma 18 4 2 2 4" xfId="26104" xr:uid="{834EAEEA-E23F-4DED-9C40-72313168CF82}"/>
    <cellStyle name="Comma 18 4 2 3" xfId="16382" xr:uid="{BBB940FF-6E75-4F50-9D5D-808C648395DF}"/>
    <cellStyle name="Comma 18 4 2 3 2" xfId="21691" xr:uid="{470A1F41-FDB5-499C-91B0-AB18E57DF916}"/>
    <cellStyle name="Comma 18 4 2 3 2 2" xfId="32699" xr:uid="{83418E27-37A1-416E-B727-CC2ACD7200B3}"/>
    <cellStyle name="Comma 18 4 2 3 3" xfId="27390" xr:uid="{06E8AE1F-6857-489B-BA0B-40328A8C5F1C}"/>
    <cellStyle name="Comma 18 4 2 4" xfId="19063" xr:uid="{DE2E82F3-C0CE-4DA7-A9F8-FD6AB66CAD1F}"/>
    <cellStyle name="Comma 18 4 2 4 2" xfId="30071" xr:uid="{97BC3B75-DDC6-4503-BB7C-E8E555B7075E}"/>
    <cellStyle name="Comma 18 4 2 5" xfId="24762" xr:uid="{C9B64AE2-C098-41D4-BCE9-B40D7DA54F64}"/>
    <cellStyle name="Comma 18 4 3" xfId="14426" xr:uid="{1384F7AE-ED84-40E6-9F66-6F715F528881}"/>
    <cellStyle name="Comma 18 4 3 2" xfId="17054" xr:uid="{EA1660F9-D9C6-4469-867C-C391E7BE4211}"/>
    <cellStyle name="Comma 18 4 3 2 2" xfId="22363" xr:uid="{339C8DB0-E8D4-4722-ADBC-25416C9BC8F8}"/>
    <cellStyle name="Comma 18 4 3 2 2 2" xfId="33371" xr:uid="{A86E4452-7616-4941-B3A5-AE4057C7CAA3}"/>
    <cellStyle name="Comma 18 4 3 2 3" xfId="28062" xr:uid="{A15A8CCD-C889-48D4-A0C0-5C9314789C89}"/>
    <cellStyle name="Comma 18 4 3 3" xfId="19735" xr:uid="{824428BC-4D05-466A-977E-52504DCC1791}"/>
    <cellStyle name="Comma 18 4 3 3 2" xfId="30743" xr:uid="{7176A0DC-9680-48E4-B26B-143C7C74A224}"/>
    <cellStyle name="Comma 18 4 3 4" xfId="25434" xr:uid="{C0580CC4-A804-4875-98B0-D33F07130977}"/>
    <cellStyle name="Comma 18 4 4" xfId="15712" xr:uid="{93F5613F-A21B-4CA5-ACF4-329A14C96B5D}"/>
    <cellStyle name="Comma 18 4 4 2" xfId="21021" xr:uid="{D798D654-CB0D-486D-8B63-2FA6E26D4772}"/>
    <cellStyle name="Comma 18 4 4 2 2" xfId="32029" xr:uid="{7C4F1957-D166-4EF2-B16E-5C4A525BE583}"/>
    <cellStyle name="Comma 18 4 4 3" xfId="26720" xr:uid="{320AC6E3-B584-4976-B239-14B1C0D4758D}"/>
    <cellStyle name="Comma 18 4 5" xfId="18393" xr:uid="{155AB64B-A256-4EB1-91EB-0100D4AEE457}"/>
    <cellStyle name="Comma 18 4 5 2" xfId="29401" xr:uid="{0008B3FD-7EBA-4D0F-9302-5047B184A0DE}"/>
    <cellStyle name="Comma 18 4 6" xfId="24092" xr:uid="{AF4187BD-2884-444E-A3C3-3B385D4B362A}"/>
    <cellStyle name="Comma 18 5" xfId="13419" xr:uid="{7EFC6E45-7A77-44BB-8A00-0D3DC5F2BE80}"/>
    <cellStyle name="Comma 18 5 2" xfId="14761" xr:uid="{4E9FE608-B52E-481D-9C5F-ED2B4F09DE51}"/>
    <cellStyle name="Comma 18 5 2 2" xfId="17389" xr:uid="{BF0A48D1-1386-40C9-9826-F57FCAE7BCAF}"/>
    <cellStyle name="Comma 18 5 2 2 2" xfId="22698" xr:uid="{C3FBE0D6-666C-4720-B0BD-BC676CD7E368}"/>
    <cellStyle name="Comma 18 5 2 2 2 2" xfId="33706" xr:uid="{8A885B1F-0A8E-4590-B140-B2814BF21834}"/>
    <cellStyle name="Comma 18 5 2 2 3" xfId="28397" xr:uid="{56DD2198-DCCB-455C-9F16-DE5E69DC912F}"/>
    <cellStyle name="Comma 18 5 2 3" xfId="20070" xr:uid="{32214F61-CD92-4D47-ACDF-D2D13A5872E4}"/>
    <cellStyle name="Comma 18 5 2 3 2" xfId="31078" xr:uid="{5710FF6E-BBBE-4C8E-B68A-D0C650505FB8}"/>
    <cellStyle name="Comma 18 5 2 4" xfId="25769" xr:uid="{A55B0A44-95F2-4034-99A5-0641BD5EED86}"/>
    <cellStyle name="Comma 18 5 3" xfId="16047" xr:uid="{A8FF9778-BBF1-49AF-81EB-0DC9E2E39ECD}"/>
    <cellStyle name="Comma 18 5 3 2" xfId="21356" xr:uid="{F401F1F2-2677-412F-95E2-B067C31BBA42}"/>
    <cellStyle name="Comma 18 5 3 2 2" xfId="32364" xr:uid="{8299C4B4-CC15-4AA8-94C8-51403A7C0F19}"/>
    <cellStyle name="Comma 18 5 3 3" xfId="27055" xr:uid="{E6D7BD26-A571-4982-A41C-9DE8D1DBAB77}"/>
    <cellStyle name="Comma 18 5 4" xfId="18728" xr:uid="{28DF03BE-D4B4-4894-8BD2-3B05AA76D800}"/>
    <cellStyle name="Comma 18 5 4 2" xfId="29736" xr:uid="{8061E124-96D0-4A95-962D-D0A169C47EC0}"/>
    <cellStyle name="Comma 18 5 5" xfId="24427" xr:uid="{29D5E51A-B51C-488D-B5A1-90FF669CA5B2}"/>
    <cellStyle name="Comma 18 6" xfId="14089" xr:uid="{EC0C9199-9F53-42DC-B844-A9FDC5114670}"/>
    <cellStyle name="Comma 18 6 2" xfId="16717" xr:uid="{FA21A07D-AD28-4C6A-9CCC-5E0CBD42FCDD}"/>
    <cellStyle name="Comma 18 6 2 2" xfId="22026" xr:uid="{D981ED1F-8FF8-4772-B0AD-2DC0CA5714DE}"/>
    <cellStyle name="Comma 18 6 2 2 2" xfId="33034" xr:uid="{F7E4A2D8-845D-4C84-8A89-EEAEAD4E1AF0}"/>
    <cellStyle name="Comma 18 6 2 3" xfId="27725" xr:uid="{83630CD8-CAC3-498D-9265-3EEE8C3A5362}"/>
    <cellStyle name="Comma 18 6 3" xfId="19398" xr:uid="{D4D2527B-B9BF-4416-BEDE-B7CBE5DD9F2C}"/>
    <cellStyle name="Comma 18 6 3 2" xfId="30406" xr:uid="{EE25BB2C-C020-46AB-AA62-11D68E636BAF}"/>
    <cellStyle name="Comma 18 6 4" xfId="25097" xr:uid="{036D8BDA-35B7-4DCA-9F0A-E6364C0F58AF}"/>
    <cellStyle name="Comma 18 7" xfId="18059" xr:uid="{37E265C1-88D9-434F-A400-1267655BC5A4}"/>
    <cellStyle name="Comma 18 7 2" xfId="29067" xr:uid="{A9B8A40F-F83E-41C0-BE36-573882BE227C}"/>
    <cellStyle name="Comma 18 8" xfId="23759" xr:uid="{7E6CA2AA-FEC8-4F1F-B546-BBB9F949EF94}"/>
    <cellStyle name="Comma 19" xfId="1273" xr:uid="{F9AB2E10-1D14-498C-A49F-80EED9963696}"/>
    <cellStyle name="Comma 19 2" xfId="1578" xr:uid="{AC6D7D9A-D421-4986-8F45-B722A737BA5B}"/>
    <cellStyle name="Comma 19 2 2" xfId="1815" xr:uid="{78D427D2-1017-4F23-A5AA-EF862BFCCE9E}"/>
    <cellStyle name="Comma 19 2 2 2" xfId="13241" xr:uid="{824D021C-22D5-453C-985C-94E89FAF7AC4}"/>
    <cellStyle name="Comma 19 2 2 2 2" xfId="13911" xr:uid="{25516D06-9306-4810-8D0D-78525863BC01}"/>
    <cellStyle name="Comma 19 2 2 2 2 2" xfId="15253" xr:uid="{11A37899-D9E0-4827-8943-6FA8D654774B}"/>
    <cellStyle name="Comma 19 2 2 2 2 2 2" xfId="17881" xr:uid="{1CC237B6-D49A-46FB-9308-8E4C07391A54}"/>
    <cellStyle name="Comma 19 2 2 2 2 2 2 2" xfId="23190" xr:uid="{4C1940B4-E9BD-4D7C-BEEF-D6E37CF5D585}"/>
    <cellStyle name="Comma 19 2 2 2 2 2 2 2 2" xfId="34198" xr:uid="{710655C6-7EE5-4BF9-BEFE-98A43F9AFF71}"/>
    <cellStyle name="Comma 19 2 2 2 2 2 2 3" xfId="28889" xr:uid="{7CB26D34-450C-4E0A-A859-E1F7F240C86A}"/>
    <cellStyle name="Comma 19 2 2 2 2 2 3" xfId="20562" xr:uid="{F6F04FFC-6ABA-4665-AAC8-B31D968EEFD6}"/>
    <cellStyle name="Comma 19 2 2 2 2 2 3 2" xfId="31570" xr:uid="{F313501E-7C1B-4903-93A4-9CCD053A1E72}"/>
    <cellStyle name="Comma 19 2 2 2 2 2 4" xfId="26261" xr:uid="{19F76963-E839-4FFF-923D-3340EF7B9C43}"/>
    <cellStyle name="Comma 19 2 2 2 2 3" xfId="16539" xr:uid="{EF703A1E-2E6A-49FF-B5B0-1B5CD008ABEE}"/>
    <cellStyle name="Comma 19 2 2 2 2 3 2" xfId="21848" xr:uid="{8A76A9DF-985D-469C-BFA2-8E2ECBAFAEF2}"/>
    <cellStyle name="Comma 19 2 2 2 2 3 2 2" xfId="32856" xr:uid="{235406AA-D6A5-4C91-ADD0-A12F3AB3779A}"/>
    <cellStyle name="Comma 19 2 2 2 2 3 3" xfId="27547" xr:uid="{E4954D58-1073-4DF3-B4D9-E180ED2ACEC9}"/>
    <cellStyle name="Comma 19 2 2 2 2 4" xfId="19220" xr:uid="{E99FC370-F832-4FBB-A426-4B66BA682E89}"/>
    <cellStyle name="Comma 19 2 2 2 2 4 2" xfId="30228" xr:uid="{F1D5CB92-3491-4F58-A38E-ED9A49DC4D56}"/>
    <cellStyle name="Comma 19 2 2 2 2 5" xfId="24919" xr:uid="{21FBE4DA-DDC8-41AF-A9FF-07C41F617C52}"/>
    <cellStyle name="Comma 19 2 2 2 3" xfId="14583" xr:uid="{0FA618AC-DA4E-4547-8024-0AAA5A96AA02}"/>
    <cellStyle name="Comma 19 2 2 2 3 2" xfId="17211" xr:uid="{F4E6E83D-50F0-4CE2-8BAB-889CE23F3C95}"/>
    <cellStyle name="Comma 19 2 2 2 3 2 2" xfId="22520" xr:uid="{B351B2DA-6629-4851-895C-27F706414379}"/>
    <cellStyle name="Comma 19 2 2 2 3 2 2 2" xfId="33528" xr:uid="{08FA0DFA-2E1E-4F99-9FF2-40D3ABB2B2BB}"/>
    <cellStyle name="Comma 19 2 2 2 3 2 3" xfId="28219" xr:uid="{F95A69C3-BECB-4353-9B5A-C0EDFB0D271B}"/>
    <cellStyle name="Comma 19 2 2 2 3 3" xfId="19892" xr:uid="{7A07B1F6-89DE-4829-B5AE-02DC89F64C60}"/>
    <cellStyle name="Comma 19 2 2 2 3 3 2" xfId="30900" xr:uid="{89D74F54-3AF3-4EEE-82F9-E89214A7460A}"/>
    <cellStyle name="Comma 19 2 2 2 3 4" xfId="25591" xr:uid="{D8EF09B2-1182-4FB2-B11B-DFF25031D32B}"/>
    <cellStyle name="Comma 19 2 2 2 4" xfId="15869" xr:uid="{643F7E9E-9E6B-49AF-A88A-553697DD5DCF}"/>
    <cellStyle name="Comma 19 2 2 2 4 2" xfId="21178" xr:uid="{FD8DC099-5057-4174-A2A1-941C6D140CAA}"/>
    <cellStyle name="Comma 19 2 2 2 4 2 2" xfId="32186" xr:uid="{F6DB11F7-A16B-4E86-BDB0-6647DA77EF3F}"/>
    <cellStyle name="Comma 19 2 2 2 4 3" xfId="26877" xr:uid="{27CBA44A-2119-4341-A9E0-4508C7C3D91F}"/>
    <cellStyle name="Comma 19 2 2 2 5" xfId="18550" xr:uid="{12F4EE04-A15A-4780-BA79-31F75347541E}"/>
    <cellStyle name="Comma 19 2 2 2 5 2" xfId="29558" xr:uid="{0E0FCD3E-16F3-4170-8EF2-39879B904535}"/>
    <cellStyle name="Comma 19 2 2 2 6" xfId="24249" xr:uid="{8E9A7D7D-D62A-4436-8E02-9E68ED2C51C7}"/>
    <cellStyle name="Comma 19 2 2 3" xfId="13576" xr:uid="{1299551B-8449-4E70-9036-91E669A00B5C}"/>
    <cellStyle name="Comma 19 2 2 3 2" xfId="14918" xr:uid="{38EFDDB2-BEED-43F1-BC05-9A01F11F95FC}"/>
    <cellStyle name="Comma 19 2 2 3 2 2" xfId="17546" xr:uid="{335371B2-C92E-425A-A822-FDC12CB93072}"/>
    <cellStyle name="Comma 19 2 2 3 2 2 2" xfId="22855" xr:uid="{8A60EAB6-D9B6-46E7-A748-853ADC07022F}"/>
    <cellStyle name="Comma 19 2 2 3 2 2 2 2" xfId="33863" xr:uid="{5B103D1D-5F20-4A5F-B615-97FE4D3A2E9A}"/>
    <cellStyle name="Comma 19 2 2 3 2 2 3" xfId="28554" xr:uid="{10AD1B94-80C3-4C9F-A794-8C08C21881C9}"/>
    <cellStyle name="Comma 19 2 2 3 2 3" xfId="20227" xr:uid="{B099E6EE-5F93-45E3-8A53-88581AB9383C}"/>
    <cellStyle name="Comma 19 2 2 3 2 3 2" xfId="31235" xr:uid="{A01B00B6-E25A-4004-A8FC-17D93B906023}"/>
    <cellStyle name="Comma 19 2 2 3 2 4" xfId="25926" xr:uid="{0BC11C61-3A67-4AFF-A203-B1FCB1724928}"/>
    <cellStyle name="Comma 19 2 2 3 3" xfId="16204" xr:uid="{CD628C1F-57C5-40B0-81F6-B3CDD22B2F5A}"/>
    <cellStyle name="Comma 19 2 2 3 3 2" xfId="21513" xr:uid="{CD801206-D85F-4E33-8825-B7783C06D710}"/>
    <cellStyle name="Comma 19 2 2 3 3 2 2" xfId="32521" xr:uid="{EB3AFDED-A4A2-4599-928D-B85C65ECC4EA}"/>
    <cellStyle name="Comma 19 2 2 3 3 3" xfId="27212" xr:uid="{D1E95773-511F-487C-A2A0-A826C860E002}"/>
    <cellStyle name="Comma 19 2 2 3 4" xfId="18885" xr:uid="{C2707923-24C0-4ACC-994C-6CDD56BD345A}"/>
    <cellStyle name="Comma 19 2 2 3 4 2" xfId="29893" xr:uid="{0B79F848-9F4B-4CF9-B444-00AD06210EB2}"/>
    <cellStyle name="Comma 19 2 2 3 5" xfId="24584" xr:uid="{4505F48C-2BF5-4F4F-BB49-396EA1ED9D8E}"/>
    <cellStyle name="Comma 19 2 2 4" xfId="14246" xr:uid="{F7D0C838-60BB-40E6-BA06-3D7F402FD693}"/>
    <cellStyle name="Comma 19 2 2 4 2" xfId="16874" xr:uid="{266FE034-5864-4335-BCB9-4644C22DC4D4}"/>
    <cellStyle name="Comma 19 2 2 4 2 2" xfId="22183" xr:uid="{BF5B6FD4-83EA-4547-88F5-E8157FC15F47}"/>
    <cellStyle name="Comma 19 2 2 4 2 2 2" xfId="33191" xr:uid="{09BE6778-F4BD-449B-93C6-A707FCD7A1AD}"/>
    <cellStyle name="Comma 19 2 2 4 2 3" xfId="27882" xr:uid="{3A2300E6-E4D8-4F4C-86B6-7017FFEFDC3C}"/>
    <cellStyle name="Comma 19 2 2 4 3" xfId="19555" xr:uid="{8041434D-D890-4AAF-9666-606198CFBB0A}"/>
    <cellStyle name="Comma 19 2 2 4 3 2" xfId="30563" xr:uid="{402E7E7A-882A-4A7A-B5C6-E8470DF70B6F}"/>
    <cellStyle name="Comma 19 2 2 4 4" xfId="25254" xr:uid="{BCDCABFE-EE60-4066-8CF7-282B75F425F0}"/>
    <cellStyle name="Comma 19 2 2 5" xfId="15536" xr:uid="{97BAA02C-E2BB-4C51-A8D0-C0897CE900FE}"/>
    <cellStyle name="Comma 19 2 2 5 2" xfId="20845" xr:uid="{34CB6FDA-EC5D-43B7-BD96-011F14F20A20}"/>
    <cellStyle name="Comma 19 2 2 5 2 2" xfId="31853" xr:uid="{54C56EAD-D0C0-453A-A598-7DFA0439DB83}"/>
    <cellStyle name="Comma 19 2 2 5 3" xfId="26544" xr:uid="{DD282C1D-7DE9-4344-9C68-94A5BE6D8F2A}"/>
    <cellStyle name="Comma 19 2 2 6" xfId="18216" xr:uid="{572AEB0C-8BC4-4369-B6F0-10BB7827E357}"/>
    <cellStyle name="Comma 19 2 2 6 2" xfId="29224" xr:uid="{6EF27528-4EAC-4AA4-AD94-06727665C0DD}"/>
    <cellStyle name="Comma 19 2 2 7" xfId="23916" xr:uid="{41E9E903-469E-4405-AF54-7F4429B69803}"/>
    <cellStyle name="Comma 19 2 3" xfId="13137" xr:uid="{B9686D32-45A5-4EC2-941F-9D6A53FF460A}"/>
    <cellStyle name="Comma 19 2 3 2" xfId="13807" xr:uid="{E593E2CA-68DF-451A-9CAD-D72BEF923369}"/>
    <cellStyle name="Comma 19 2 3 2 2" xfId="15149" xr:uid="{D7CC43CC-90DB-4A2B-AD02-F9B19799B674}"/>
    <cellStyle name="Comma 19 2 3 2 2 2" xfId="17777" xr:uid="{1BABD15D-DAD8-48B4-9122-FD75A61BB926}"/>
    <cellStyle name="Comma 19 2 3 2 2 2 2" xfId="23086" xr:uid="{521C5624-FA08-4E98-9933-D3A5F9192633}"/>
    <cellStyle name="Comma 19 2 3 2 2 2 2 2" xfId="34094" xr:uid="{99DD0EEB-E48F-480D-BF8A-995D6B232367}"/>
    <cellStyle name="Comma 19 2 3 2 2 2 3" xfId="28785" xr:uid="{E1CF0C85-07AB-4DBC-8F79-BDF4943455DB}"/>
    <cellStyle name="Comma 19 2 3 2 2 3" xfId="20458" xr:uid="{A56B7C31-3794-40E1-AA7A-6B16D83CD6B6}"/>
    <cellStyle name="Comma 19 2 3 2 2 3 2" xfId="31466" xr:uid="{36C45387-E47A-4640-9851-36CBA14EE226}"/>
    <cellStyle name="Comma 19 2 3 2 2 4" xfId="26157" xr:uid="{2FA7D46A-0B25-4BBA-A970-1B59251A19B9}"/>
    <cellStyle name="Comma 19 2 3 2 3" xfId="16435" xr:uid="{7BBDB8B8-5679-424C-8E7E-64124752FC02}"/>
    <cellStyle name="Comma 19 2 3 2 3 2" xfId="21744" xr:uid="{65EF52B0-4511-4348-A403-4D9F501C4147}"/>
    <cellStyle name="Comma 19 2 3 2 3 2 2" xfId="32752" xr:uid="{20481951-227D-4B0E-9109-29F8B1646576}"/>
    <cellStyle name="Comma 19 2 3 2 3 3" xfId="27443" xr:uid="{B4F763F8-6500-4FD8-B002-0F15B4042D13}"/>
    <cellStyle name="Comma 19 2 3 2 4" xfId="19116" xr:uid="{DB623104-57A6-4F73-989B-9F9FB1F0AB8A}"/>
    <cellStyle name="Comma 19 2 3 2 4 2" xfId="30124" xr:uid="{24D490C0-9C0D-4D2E-BF12-23A469D11C82}"/>
    <cellStyle name="Comma 19 2 3 2 5" xfId="24815" xr:uid="{A180173E-5F40-4C51-BAB9-C853E532B70C}"/>
    <cellStyle name="Comma 19 2 3 3" xfId="14479" xr:uid="{023B72F8-895D-4E00-922F-B2CEE7E313B6}"/>
    <cellStyle name="Comma 19 2 3 3 2" xfId="17107" xr:uid="{CE91E736-4F91-4422-8AAF-1E74AFE5ED55}"/>
    <cellStyle name="Comma 19 2 3 3 2 2" xfId="22416" xr:uid="{81783016-ABFE-4736-BC97-87A94FB0BB46}"/>
    <cellStyle name="Comma 19 2 3 3 2 2 2" xfId="33424" xr:uid="{7ABB0F6A-AE10-4B5E-9184-D7C508D0D0E4}"/>
    <cellStyle name="Comma 19 2 3 3 2 3" xfId="28115" xr:uid="{C1AF3955-825F-40F4-A33A-1C916FCA5AB1}"/>
    <cellStyle name="Comma 19 2 3 3 3" xfId="19788" xr:uid="{5F18A2BA-2B77-4FA5-93FC-1820E48170F3}"/>
    <cellStyle name="Comma 19 2 3 3 3 2" xfId="30796" xr:uid="{F793F94E-CBF4-4BC2-9B47-D008FEAEC9A9}"/>
    <cellStyle name="Comma 19 2 3 3 4" xfId="25487" xr:uid="{FB5BBE27-CF20-4EB9-AAA2-584264F55009}"/>
    <cellStyle name="Comma 19 2 3 4" xfId="15765" xr:uid="{DAF30C84-8EFC-44B7-99E0-8F2DE5F3DED9}"/>
    <cellStyle name="Comma 19 2 3 4 2" xfId="21074" xr:uid="{E9941ABF-9ACD-4F11-8254-5B87165A8B34}"/>
    <cellStyle name="Comma 19 2 3 4 2 2" xfId="32082" xr:uid="{7516322D-C137-459B-876E-A72C1FDCE6C6}"/>
    <cellStyle name="Comma 19 2 3 4 3" xfId="26773" xr:uid="{F96ED4A0-76D0-4564-B258-CB8B2242E039}"/>
    <cellStyle name="Comma 19 2 3 5" xfId="18446" xr:uid="{72D6CFD4-F085-46C7-B35F-90BF55B4B298}"/>
    <cellStyle name="Comma 19 2 3 5 2" xfId="29454" xr:uid="{BF399207-AC8C-44D2-B08F-CDC3C7179D20}"/>
    <cellStyle name="Comma 19 2 3 6" xfId="24145" xr:uid="{E5B94591-5D9A-4FDF-885C-C28FC0E7898E}"/>
    <cellStyle name="Comma 19 2 4" xfId="13472" xr:uid="{843F5E0E-FFA6-43F9-9724-B45DD69075AB}"/>
    <cellStyle name="Comma 19 2 4 2" xfId="14814" xr:uid="{CCBD5016-80E8-4FF8-8660-7D9CB376BD76}"/>
    <cellStyle name="Comma 19 2 4 2 2" xfId="17442" xr:uid="{951AD6DF-66FA-4F71-A5EE-F8D299AE17F5}"/>
    <cellStyle name="Comma 19 2 4 2 2 2" xfId="22751" xr:uid="{76C4A00E-120D-4956-967B-77C2D54738E2}"/>
    <cellStyle name="Comma 19 2 4 2 2 2 2" xfId="33759" xr:uid="{119DA449-38D6-4BC3-B225-9E208E20D2CB}"/>
    <cellStyle name="Comma 19 2 4 2 2 3" xfId="28450" xr:uid="{EE9889F1-CD1B-49D1-87AB-7B201D4D8E04}"/>
    <cellStyle name="Comma 19 2 4 2 3" xfId="20123" xr:uid="{0FCC4FF5-A0F4-4BEB-B890-64B87C8C5C22}"/>
    <cellStyle name="Comma 19 2 4 2 3 2" xfId="31131" xr:uid="{A0F8F2C3-E397-4DF4-9B71-30C16DEEDE6E}"/>
    <cellStyle name="Comma 19 2 4 2 4" xfId="25822" xr:uid="{003D05D1-5B4A-41DE-8A0C-A5C1137FC050}"/>
    <cellStyle name="Comma 19 2 4 3" xfId="16100" xr:uid="{96114B47-A519-4B1D-AC41-E40AA759A3BF}"/>
    <cellStyle name="Comma 19 2 4 3 2" xfId="21409" xr:uid="{A2673DB4-017F-42CB-BEB3-1EA1F1FF77A3}"/>
    <cellStyle name="Comma 19 2 4 3 2 2" xfId="32417" xr:uid="{4710677B-3A7C-4307-8B6D-6091B8E4D054}"/>
    <cellStyle name="Comma 19 2 4 3 3" xfId="27108" xr:uid="{0EAB1B2E-55FB-4686-B048-2458F7856FAB}"/>
    <cellStyle name="Comma 19 2 4 4" xfId="18781" xr:uid="{FE5F9C7F-C99E-4886-B48E-C24531C5CFDC}"/>
    <cellStyle name="Comma 19 2 4 4 2" xfId="29789" xr:uid="{F9A3572A-4080-48BB-B6F9-976C8DFD1E29}"/>
    <cellStyle name="Comma 19 2 4 5" xfId="24480" xr:uid="{7AD258F7-B56F-48B9-ACAC-6AFAC3F5C155}"/>
    <cellStyle name="Comma 19 2 5" xfId="14142" xr:uid="{15ED07C4-7D9B-4BE8-85AF-8338B05BC478}"/>
    <cellStyle name="Comma 19 2 5 2" xfId="16770" xr:uid="{5846786E-6828-4585-B588-49FF03198215}"/>
    <cellStyle name="Comma 19 2 5 2 2" xfId="22079" xr:uid="{6AF0AD55-0FD9-4662-A6A9-6E8DC9713F07}"/>
    <cellStyle name="Comma 19 2 5 2 2 2" xfId="33087" xr:uid="{29C42EA6-C79F-40B0-B9E8-BB076F017F69}"/>
    <cellStyle name="Comma 19 2 5 2 3" xfId="27778" xr:uid="{16487FA9-C833-4AB6-B883-387308D506CC}"/>
    <cellStyle name="Comma 19 2 5 3" xfId="19451" xr:uid="{08C73CCF-2FE0-43B1-8AAB-A9CAC41747F9}"/>
    <cellStyle name="Comma 19 2 5 3 2" xfId="30459" xr:uid="{A63A6876-1CFD-41C7-90B4-E64603FBC072}"/>
    <cellStyle name="Comma 19 2 5 4" xfId="25150" xr:uid="{91C85A84-4F36-4E0D-926F-8269D67C0F30}"/>
    <cellStyle name="Comma 19 2 6" xfId="15432" xr:uid="{1A59CD47-B098-4236-9DC1-A35D252D97B4}"/>
    <cellStyle name="Comma 19 2 6 2" xfId="20741" xr:uid="{DDE3ADDA-C7F8-4469-B81D-61834970BA8C}"/>
    <cellStyle name="Comma 19 2 6 2 2" xfId="31749" xr:uid="{B5EA19D6-750C-4DC1-9461-3028C042C8B1}"/>
    <cellStyle name="Comma 19 2 6 3" xfId="26440" xr:uid="{727F547A-2A9C-4757-83EF-DBD20036FBE7}"/>
    <cellStyle name="Comma 19 2 7" xfId="18112" xr:uid="{40EC6643-6321-4431-BF3F-9F72E2DD82C5}"/>
    <cellStyle name="Comma 19 2 7 2" xfId="29120" xr:uid="{4945A4E7-9574-4185-BD16-71C7E02D09DC}"/>
    <cellStyle name="Comma 19 2 8" xfId="23812" xr:uid="{6DE02F3E-82EF-47E5-B778-7C0BF77F5DFB}"/>
    <cellStyle name="Comma 19 3" xfId="1762" xr:uid="{19AC0D93-BF4A-44AC-A8BB-ABA2CFD0BF04}"/>
    <cellStyle name="Comma 19 3 2" xfId="13189" xr:uid="{BC68EEB2-75DE-43B6-99F1-BA56BA9EFD7E}"/>
    <cellStyle name="Comma 19 3 2 2" xfId="13859" xr:uid="{DC2FAEB4-039B-49F3-8D26-684DCFF23113}"/>
    <cellStyle name="Comma 19 3 2 2 2" xfId="15201" xr:uid="{C6D5FBD4-AF06-4BB4-984F-B62485FE0081}"/>
    <cellStyle name="Comma 19 3 2 2 2 2" xfId="17829" xr:uid="{649D80C0-3DFD-4205-AA92-ADCF1863E816}"/>
    <cellStyle name="Comma 19 3 2 2 2 2 2" xfId="23138" xr:uid="{892FEED2-6074-4929-A206-518107B17DD0}"/>
    <cellStyle name="Comma 19 3 2 2 2 2 2 2" xfId="34146" xr:uid="{05824583-1976-423E-BBF5-F61ADAE59C86}"/>
    <cellStyle name="Comma 19 3 2 2 2 2 3" xfId="28837" xr:uid="{3C592D1C-4702-4D32-84AD-5DD00707EBDB}"/>
    <cellStyle name="Comma 19 3 2 2 2 3" xfId="20510" xr:uid="{777125EB-BC6A-429A-BFD9-938A11CB8D59}"/>
    <cellStyle name="Comma 19 3 2 2 2 3 2" xfId="31518" xr:uid="{164D1735-E4CF-4D08-9FC4-DA9C522F1C9E}"/>
    <cellStyle name="Comma 19 3 2 2 2 4" xfId="26209" xr:uid="{B349A3CA-C33F-489D-84D2-7380CCA0C645}"/>
    <cellStyle name="Comma 19 3 2 2 3" xfId="16487" xr:uid="{CAD4716C-3037-4703-B1D6-471B55F65557}"/>
    <cellStyle name="Comma 19 3 2 2 3 2" xfId="21796" xr:uid="{4390C9B0-F234-41EE-9F57-BF3FBC5AC453}"/>
    <cellStyle name="Comma 19 3 2 2 3 2 2" xfId="32804" xr:uid="{F4D3701A-6F55-45B5-B9F5-42F698F8C16B}"/>
    <cellStyle name="Comma 19 3 2 2 3 3" xfId="27495" xr:uid="{AD39EE6A-B931-40E3-91B0-DEE742B88F80}"/>
    <cellStyle name="Comma 19 3 2 2 4" xfId="19168" xr:uid="{E18DC49B-10B8-41AB-8FC5-D377C18383AD}"/>
    <cellStyle name="Comma 19 3 2 2 4 2" xfId="30176" xr:uid="{0A4C76B1-7122-4514-8B9A-F40E496BBBB6}"/>
    <cellStyle name="Comma 19 3 2 2 5" xfId="24867" xr:uid="{972793F8-CC86-423D-90AB-ACAAFF14CE54}"/>
    <cellStyle name="Comma 19 3 2 3" xfId="14531" xr:uid="{EEEE8100-6C56-4BB2-B011-99AB8B763305}"/>
    <cellStyle name="Comma 19 3 2 3 2" xfId="17159" xr:uid="{DE45DD9A-CC91-4AD1-A5C9-789135173090}"/>
    <cellStyle name="Comma 19 3 2 3 2 2" xfId="22468" xr:uid="{D1CDEB0C-9181-4223-91EF-4BEC9D52DABE}"/>
    <cellStyle name="Comma 19 3 2 3 2 2 2" xfId="33476" xr:uid="{8F1230B7-44EC-4278-97DE-11E3837610F8}"/>
    <cellStyle name="Comma 19 3 2 3 2 3" xfId="28167" xr:uid="{9B5B7212-A397-4BA3-81FE-5CAFA31F5172}"/>
    <cellStyle name="Comma 19 3 2 3 3" xfId="19840" xr:uid="{B1B3624D-DCAF-4FA7-A9BD-049BD447425E}"/>
    <cellStyle name="Comma 19 3 2 3 3 2" xfId="30848" xr:uid="{41FB349E-3500-480D-9E0F-F73D71DEE9EE}"/>
    <cellStyle name="Comma 19 3 2 3 4" xfId="25539" xr:uid="{1AA1F5B9-9B6D-40F4-AAAF-C1CE2C72B28E}"/>
    <cellStyle name="Comma 19 3 2 4" xfId="15817" xr:uid="{7BDD7D17-5E45-4594-9B70-4947CED33C35}"/>
    <cellStyle name="Comma 19 3 2 4 2" xfId="21126" xr:uid="{24ADD6C7-2D36-4AEC-AB24-2F26C44738EF}"/>
    <cellStyle name="Comma 19 3 2 4 2 2" xfId="32134" xr:uid="{1E4CFB74-2E35-4F84-867E-AC4A0E7BC616}"/>
    <cellStyle name="Comma 19 3 2 4 3" xfId="26825" xr:uid="{A0296241-9131-44CC-A179-3A9C36A555CE}"/>
    <cellStyle name="Comma 19 3 2 5" xfId="18498" xr:uid="{B1CBAA9C-683D-4F46-B754-09491D3C886C}"/>
    <cellStyle name="Comma 19 3 2 5 2" xfId="29506" xr:uid="{9DDBC022-CC7D-4884-BE27-3E1DB023842F}"/>
    <cellStyle name="Comma 19 3 2 6" xfId="24197" xr:uid="{7D09326B-DFC2-4711-8C2D-2310D08ABC16}"/>
    <cellStyle name="Comma 19 3 3" xfId="13524" xr:uid="{3E65B611-6E3C-40B4-8EE8-57B05E48AD03}"/>
    <cellStyle name="Comma 19 3 3 2" xfId="14866" xr:uid="{81E5EC72-6FA8-46AE-A0BC-B747BBDB1D78}"/>
    <cellStyle name="Comma 19 3 3 2 2" xfId="17494" xr:uid="{8A7AF783-3F28-40CC-8B7A-6C53B0834BB8}"/>
    <cellStyle name="Comma 19 3 3 2 2 2" xfId="22803" xr:uid="{2227A9C5-8CFF-4873-80CD-763FA5AEF074}"/>
    <cellStyle name="Comma 19 3 3 2 2 2 2" xfId="33811" xr:uid="{16931038-751C-4679-B261-6077C77BB599}"/>
    <cellStyle name="Comma 19 3 3 2 2 3" xfId="28502" xr:uid="{17E3ACB1-F980-49B6-8847-B2B2759D03AE}"/>
    <cellStyle name="Comma 19 3 3 2 3" xfId="20175" xr:uid="{6C487226-CAEA-4448-8CBE-7A2B26A09F08}"/>
    <cellStyle name="Comma 19 3 3 2 3 2" xfId="31183" xr:uid="{8C6F425B-1A4A-41D9-BC59-F269B134B2EB}"/>
    <cellStyle name="Comma 19 3 3 2 4" xfId="25874" xr:uid="{C8484023-15BB-454C-BFAA-2D388C83F615}"/>
    <cellStyle name="Comma 19 3 3 3" xfId="16152" xr:uid="{6EAD90BB-B6D0-4666-8B48-05CA7837EA37}"/>
    <cellStyle name="Comma 19 3 3 3 2" xfId="21461" xr:uid="{DE4753FB-5B79-4AB0-9641-7E09510A6BA4}"/>
    <cellStyle name="Comma 19 3 3 3 2 2" xfId="32469" xr:uid="{071AD431-E16A-42B6-8A91-C447BCDCC39D}"/>
    <cellStyle name="Comma 19 3 3 3 3" xfId="27160" xr:uid="{7BD9DF39-FF2E-4D31-B27F-5D38D50E571F}"/>
    <cellStyle name="Comma 19 3 3 4" xfId="18833" xr:uid="{A59D8A1D-1729-459F-9753-7319E532F825}"/>
    <cellStyle name="Comma 19 3 3 4 2" xfId="29841" xr:uid="{54168DA4-03D0-450F-B5A2-30AB81F7401D}"/>
    <cellStyle name="Comma 19 3 3 5" xfId="24532" xr:uid="{3E65959F-0F9C-4426-8EEE-783E2FC03148}"/>
    <cellStyle name="Comma 19 3 4" xfId="14194" xr:uid="{8564FB80-7BC9-4604-B0E1-DEE522B43B1E}"/>
    <cellStyle name="Comma 19 3 4 2" xfId="16822" xr:uid="{7CB585DB-8D00-4082-BEC7-3662596CEB6A}"/>
    <cellStyle name="Comma 19 3 4 2 2" xfId="22131" xr:uid="{BBFFA3AE-7FC3-41AB-8F5B-D8569FFD4AC9}"/>
    <cellStyle name="Comma 19 3 4 2 2 2" xfId="33139" xr:uid="{A3889E14-8736-4819-B4F6-0714BA7A89D6}"/>
    <cellStyle name="Comma 19 3 4 2 3" xfId="27830" xr:uid="{98D4B27F-0D59-4BDA-A242-2D3E1C00C59C}"/>
    <cellStyle name="Comma 19 3 4 3" xfId="19503" xr:uid="{B47535B0-4BB9-4344-A9B1-C3777B1592B0}"/>
    <cellStyle name="Comma 19 3 4 3 2" xfId="30511" xr:uid="{889072CC-EB61-4FC1-B938-4CB13E9B7D64}"/>
    <cellStyle name="Comma 19 3 4 4" xfId="25202" xr:uid="{C6DAC28E-3870-4596-A929-7A0CDBFE1237}"/>
    <cellStyle name="Comma 19 3 5" xfId="15484" xr:uid="{47BF458E-02C2-4ED8-B740-AA05BB22A266}"/>
    <cellStyle name="Comma 19 3 5 2" xfId="20793" xr:uid="{115DFABA-B2AA-42C5-8695-1CDDE5119ABE}"/>
    <cellStyle name="Comma 19 3 5 2 2" xfId="31801" xr:uid="{81FAC9D9-FEDE-42D7-92B6-C9FA34B71DFE}"/>
    <cellStyle name="Comma 19 3 5 3" xfId="26492" xr:uid="{8A35748D-ACFC-4E41-8921-DD933BE80843}"/>
    <cellStyle name="Comma 19 3 6" xfId="18164" xr:uid="{BF2A4EA3-9CAD-438F-9E90-BEB0E10E8E03}"/>
    <cellStyle name="Comma 19 3 6 2" xfId="29172" xr:uid="{73964F54-1983-4813-9BAD-E3431675A1EB}"/>
    <cellStyle name="Comma 19 3 7" xfId="23864" xr:uid="{5922D677-A7D0-404D-AFF0-58212E69632B}"/>
    <cellStyle name="Comma 19 4" xfId="13085" xr:uid="{9E3920C6-2A3E-473E-B34C-1E8C02D9AF71}"/>
    <cellStyle name="Comma 19 4 2" xfId="13755" xr:uid="{F346261A-7239-4BA2-BB1B-BFD0F72E9C03}"/>
    <cellStyle name="Comma 19 4 2 2" xfId="15097" xr:uid="{A16F03D1-2BA6-40F6-B121-4B91E9C1B856}"/>
    <cellStyle name="Comma 19 4 2 2 2" xfId="17725" xr:uid="{0180929E-B552-4C49-B7BD-362C17C38799}"/>
    <cellStyle name="Comma 19 4 2 2 2 2" xfId="23034" xr:uid="{BC22F973-0244-4B28-B15E-B886BE18C6BD}"/>
    <cellStyle name="Comma 19 4 2 2 2 2 2" xfId="34042" xr:uid="{B010890F-0612-4291-9A75-CA481FA2C85A}"/>
    <cellStyle name="Comma 19 4 2 2 2 3" xfId="28733" xr:uid="{52582E52-550B-4CB4-A046-339354614505}"/>
    <cellStyle name="Comma 19 4 2 2 3" xfId="20406" xr:uid="{270A3FD6-1DE3-4CE5-BB81-396E4FAE0AD1}"/>
    <cellStyle name="Comma 19 4 2 2 3 2" xfId="31414" xr:uid="{790EED37-14E7-4781-A5A5-9AAD14EEC7DE}"/>
    <cellStyle name="Comma 19 4 2 2 4" xfId="26105" xr:uid="{CF17569C-CE45-484F-B3DA-57D88F481C6D}"/>
    <cellStyle name="Comma 19 4 2 3" xfId="16383" xr:uid="{6E523685-0A5B-4F82-9B10-F371700D12AD}"/>
    <cellStyle name="Comma 19 4 2 3 2" xfId="21692" xr:uid="{E653608D-FCDC-4178-987A-32AC7B32994E}"/>
    <cellStyle name="Comma 19 4 2 3 2 2" xfId="32700" xr:uid="{AFF5C898-F0E4-4375-9742-743F31D7B589}"/>
    <cellStyle name="Comma 19 4 2 3 3" xfId="27391" xr:uid="{D50F1437-1808-471E-8A33-A6221B68CB53}"/>
    <cellStyle name="Comma 19 4 2 4" xfId="19064" xr:uid="{5FF64C8C-0CAA-4729-9DF1-C97B33D1CD00}"/>
    <cellStyle name="Comma 19 4 2 4 2" xfId="30072" xr:uid="{AE9C5434-BC2B-4AD5-8FE1-2425308A2C55}"/>
    <cellStyle name="Comma 19 4 2 5" xfId="24763" xr:uid="{A6A97DD6-45DD-4E4B-98D0-FC724FB8F79C}"/>
    <cellStyle name="Comma 19 4 3" xfId="14427" xr:uid="{004BACEE-F445-4EE3-856E-D78386EC1B93}"/>
    <cellStyle name="Comma 19 4 3 2" xfId="17055" xr:uid="{52A5A1C1-22EE-4E8F-BF3C-19C5D1A99769}"/>
    <cellStyle name="Comma 19 4 3 2 2" xfId="22364" xr:uid="{2D4B3321-DF15-487E-BCC1-5280552499D9}"/>
    <cellStyle name="Comma 19 4 3 2 2 2" xfId="33372" xr:uid="{DE9C1C8D-7A5A-4A0F-A91A-D62E8BD6302F}"/>
    <cellStyle name="Comma 19 4 3 2 3" xfId="28063" xr:uid="{FE06A61B-D44E-414E-A244-0324EABEDFCA}"/>
    <cellStyle name="Comma 19 4 3 3" xfId="19736" xr:uid="{81BC410C-C810-46CB-BFBF-BEFEF09875F3}"/>
    <cellStyle name="Comma 19 4 3 3 2" xfId="30744" xr:uid="{86AA7464-3D63-4F0F-A57D-A32A4CE75426}"/>
    <cellStyle name="Comma 19 4 3 4" xfId="25435" xr:uid="{E6ADC042-D8F5-4A4C-8E6E-47248884F594}"/>
    <cellStyle name="Comma 19 4 4" xfId="15713" xr:uid="{2192ACC3-B7D8-485E-97CC-A733823BC858}"/>
    <cellStyle name="Comma 19 4 4 2" xfId="21022" xr:uid="{6DE454E1-0F33-4936-B6BA-E06E1BACA8ED}"/>
    <cellStyle name="Comma 19 4 4 2 2" xfId="32030" xr:uid="{DC30F726-1D67-40F1-A264-BED7C8AAFEE2}"/>
    <cellStyle name="Comma 19 4 4 3" xfId="26721" xr:uid="{60F4B709-E6C1-4055-8F06-9631FBFE194C}"/>
    <cellStyle name="Comma 19 4 5" xfId="18394" xr:uid="{A6D230E6-91B5-4823-9C81-C8905E472DC1}"/>
    <cellStyle name="Comma 19 4 5 2" xfId="29402" xr:uid="{EC019064-DAB5-4866-A4D8-FB307D1117F7}"/>
    <cellStyle name="Comma 19 4 6" xfId="24093" xr:uid="{DC24CDA0-713C-42EB-B623-DE632E5317CD}"/>
    <cellStyle name="Comma 19 5" xfId="13420" xr:uid="{ABD64F32-C662-47DC-9533-F3A7CEAF16C4}"/>
    <cellStyle name="Comma 19 5 2" xfId="14762" xr:uid="{93361206-5B28-446B-8415-CC185B7B848C}"/>
    <cellStyle name="Comma 19 5 2 2" xfId="17390" xr:uid="{0BC1C4A0-C39E-4F65-9AA6-15A83DB9783A}"/>
    <cellStyle name="Comma 19 5 2 2 2" xfId="22699" xr:uid="{4D08FB3A-4C36-43AE-B129-37A8ABABC22F}"/>
    <cellStyle name="Comma 19 5 2 2 2 2" xfId="33707" xr:uid="{6D888E3A-7D1E-4027-BD81-1265A1882581}"/>
    <cellStyle name="Comma 19 5 2 2 3" xfId="28398" xr:uid="{C0FF752B-2BDE-461A-A682-E699A9179123}"/>
    <cellStyle name="Comma 19 5 2 3" xfId="20071" xr:uid="{D6DA1687-BA3C-4106-B1CE-779F9D1B20C9}"/>
    <cellStyle name="Comma 19 5 2 3 2" xfId="31079" xr:uid="{7DA41943-CBE3-4E07-98BA-C94D2D4AC2CB}"/>
    <cellStyle name="Comma 19 5 2 4" xfId="25770" xr:uid="{DBD2B661-7A93-4160-B5CD-CE7A873A92FA}"/>
    <cellStyle name="Comma 19 5 3" xfId="16048" xr:uid="{D0E2992A-60A1-4BBB-AC37-CB84F977ECD8}"/>
    <cellStyle name="Comma 19 5 3 2" xfId="21357" xr:uid="{4B4DF47B-4D7F-4799-8B6C-32BD7DA72D2A}"/>
    <cellStyle name="Comma 19 5 3 2 2" xfId="32365" xr:uid="{FFD9EA71-5D9A-47AE-B687-94A5AEC128E8}"/>
    <cellStyle name="Comma 19 5 3 3" xfId="27056" xr:uid="{698C0C08-BD1F-4526-B948-11FF893636A0}"/>
    <cellStyle name="Comma 19 5 4" xfId="18729" xr:uid="{F1074ED6-CA1A-42F3-8012-25794C1185E7}"/>
    <cellStyle name="Comma 19 5 4 2" xfId="29737" xr:uid="{71915C22-0229-40D7-B5EF-3B6DECB9358D}"/>
    <cellStyle name="Comma 19 5 5" xfId="24428" xr:uid="{7ABECE6B-E1A3-4749-BAA3-3E4E4A0A6972}"/>
    <cellStyle name="Comma 19 6" xfId="14090" xr:uid="{40F14D04-47A5-4D98-BDFC-13C1471BB5F8}"/>
    <cellStyle name="Comma 19 6 2" xfId="16718" xr:uid="{04409812-5EF6-4D48-AE1E-8C056E3E9AD1}"/>
    <cellStyle name="Comma 19 6 2 2" xfId="22027" xr:uid="{816C089C-333C-466B-82EA-0DCB69D618C5}"/>
    <cellStyle name="Comma 19 6 2 2 2" xfId="33035" xr:uid="{258BEDD7-83E5-4AA0-BE7D-7FF827E716C3}"/>
    <cellStyle name="Comma 19 6 2 3" xfId="27726" xr:uid="{41530457-BBE5-4FE5-B8C2-992FA3D1848E}"/>
    <cellStyle name="Comma 19 6 3" xfId="19399" xr:uid="{67DF8BB9-0AB9-44C2-90D5-CA1964124412}"/>
    <cellStyle name="Comma 19 6 3 2" xfId="30407" xr:uid="{18A1F80F-1D08-4C38-9ECC-654B7EF9D186}"/>
    <cellStyle name="Comma 19 6 4" xfId="25098" xr:uid="{B092C54B-9EBA-4071-9C19-D885E0DF583A}"/>
    <cellStyle name="Comma 19 7" xfId="18060" xr:uid="{7B640789-8832-400F-AEC5-CED633A1D5D0}"/>
    <cellStyle name="Comma 19 7 2" xfId="29068" xr:uid="{622CFCA6-8141-4F37-981C-9F554F153A26}"/>
    <cellStyle name="Comma 19 8" xfId="23760" xr:uid="{664A27F0-41C8-4C46-B75E-44865295C93E}"/>
    <cellStyle name="Comma 2" xfId="45" xr:uid="{00000000-0005-0000-0000-000023000000}"/>
    <cellStyle name="Comma 2 10" xfId="1235" xr:uid="{09094B11-75FE-4322-8EC8-46F88488C78D}"/>
    <cellStyle name="Comma 2 11" xfId="34489" xr:uid="{A4BBB089-82AD-4F94-96A5-E97E67382921}"/>
    <cellStyle name="Comma 2 12" xfId="34505" xr:uid="{7492CE26-9F45-40E0-A394-2CE38C3FE42A}"/>
    <cellStyle name="Comma 2 13" xfId="893" xr:uid="{E3E8000B-CD91-4775-8039-2835F58FC7DA}"/>
    <cellStyle name="Comma 2 2" xfId="815" xr:uid="{00000000-0005-0000-0000-000024000000}"/>
    <cellStyle name="Comma 2 2 10" xfId="34510" xr:uid="{AD9784AD-157E-47EC-A394-0E6844F212D0}"/>
    <cellStyle name="Comma 2 2 11" xfId="1561" xr:uid="{EEB3D080-A44F-4BE5-AD1C-CC78A0E0EFC7}"/>
    <cellStyle name="Comma 2 2 2" xfId="821" xr:uid="{00000000-0005-0000-0000-000025000000}"/>
    <cellStyle name="Comma 2 2 2 2" xfId="837" xr:uid="{00000000-0005-0000-0000-000026000000}"/>
    <cellStyle name="Comma 2 2 2 2 2" xfId="13894" xr:uid="{2CAE0050-148C-4ECF-B8FE-988B94B87A98}"/>
    <cellStyle name="Comma 2 2 2 2 2 2" xfId="15236" xr:uid="{B94B0AAB-81C1-46A9-853B-15BBCEDA1799}"/>
    <cellStyle name="Comma 2 2 2 2 2 2 2" xfId="17864" xr:uid="{4BB6EA66-391C-40D7-91C3-D1417AF055B8}"/>
    <cellStyle name="Comma 2 2 2 2 2 2 2 2" xfId="23173" xr:uid="{9C9B6435-B251-410D-AE30-1F853208E324}"/>
    <cellStyle name="Comma 2 2 2 2 2 2 2 2 2" xfId="34181" xr:uid="{A35BF7A2-D5A6-4F68-889A-D2F30F6C003F}"/>
    <cellStyle name="Comma 2 2 2 2 2 2 2 3" xfId="28872" xr:uid="{747643B8-D180-4DC0-B38A-AD3B320E5B73}"/>
    <cellStyle name="Comma 2 2 2 2 2 2 3" xfId="20545" xr:uid="{97869760-81E0-4BF4-A568-BA75346A7A55}"/>
    <cellStyle name="Comma 2 2 2 2 2 2 3 2" xfId="31553" xr:uid="{95641069-C010-4092-81F9-21FE94C04247}"/>
    <cellStyle name="Comma 2 2 2 2 2 2 4" xfId="26244" xr:uid="{58E45F19-1F8E-4961-8699-CFD0A7C22D76}"/>
    <cellStyle name="Comma 2 2 2 2 2 3" xfId="16522" xr:uid="{E14E2C7C-825F-435A-B170-3C2544202C9E}"/>
    <cellStyle name="Comma 2 2 2 2 2 3 2" xfId="21831" xr:uid="{F0AC42CE-C399-4D8B-8D68-5D98AF393F87}"/>
    <cellStyle name="Comma 2 2 2 2 2 3 2 2" xfId="32839" xr:uid="{77D53045-5ADC-4574-972E-5BB90943F122}"/>
    <cellStyle name="Comma 2 2 2 2 2 3 3" xfId="27530" xr:uid="{F28CDF34-D261-4EBB-8111-D15B49CC351F}"/>
    <cellStyle name="Comma 2 2 2 2 2 4" xfId="19203" xr:uid="{B54C6118-C5EA-4A28-B956-81B776E83415}"/>
    <cellStyle name="Comma 2 2 2 2 2 4 2" xfId="30211" xr:uid="{D1970624-459D-43F4-8EE9-83F78C9C6AF2}"/>
    <cellStyle name="Comma 2 2 2 2 2 5" xfId="24902" xr:uid="{7B5BAB09-6286-4151-A634-623DFEDC3273}"/>
    <cellStyle name="Comma 2 2 2 2 3" xfId="14566" xr:uid="{BAFFC044-0B91-422E-AEA5-46AB8056F83F}"/>
    <cellStyle name="Comma 2 2 2 2 3 2" xfId="17194" xr:uid="{5936D35E-7421-4D9B-B4FC-0A982A3A9E04}"/>
    <cellStyle name="Comma 2 2 2 2 3 2 2" xfId="22503" xr:uid="{DDB1A4F6-3063-4B0C-AE7E-FE02727EB73C}"/>
    <cellStyle name="Comma 2 2 2 2 3 2 2 2" xfId="33511" xr:uid="{A5C955DA-8401-4A04-A0F4-793B3096C557}"/>
    <cellStyle name="Comma 2 2 2 2 3 2 3" xfId="28202" xr:uid="{D0FD1155-97B3-4C88-9D31-5975DFFC8368}"/>
    <cellStyle name="Comma 2 2 2 2 3 3" xfId="19875" xr:uid="{868372F2-A775-4C07-B150-D28DA90A2C31}"/>
    <cellStyle name="Comma 2 2 2 2 3 3 2" xfId="30883" xr:uid="{076DF16C-9BA0-4CDF-8E56-BB9E23014126}"/>
    <cellStyle name="Comma 2 2 2 2 3 4" xfId="25574" xr:uid="{DC80E77C-D4A7-439B-8F43-A27E4E649325}"/>
    <cellStyle name="Comma 2 2 2 2 4" xfId="15852" xr:uid="{E178C2A7-2E5B-4095-A316-17812E9A047E}"/>
    <cellStyle name="Comma 2 2 2 2 4 2" xfId="21161" xr:uid="{9DFF502F-29CF-4381-9085-B47676DE4909}"/>
    <cellStyle name="Comma 2 2 2 2 4 2 2" xfId="32169" xr:uid="{5E924D36-F9E3-4690-9BC1-8434C98CDBAE}"/>
    <cellStyle name="Comma 2 2 2 2 4 3" xfId="26860" xr:uid="{5700EFDA-0B77-43C6-9186-5269CEE3323F}"/>
    <cellStyle name="Comma 2 2 2 2 5" xfId="18533" xr:uid="{062CC38A-82BB-4BF1-B3FC-D4F77C183A17}"/>
    <cellStyle name="Comma 2 2 2 2 5 2" xfId="29541" xr:uid="{4D4C25A9-9A1B-44F4-BD39-592F82047EF5}"/>
    <cellStyle name="Comma 2 2 2 2 6" xfId="24232" xr:uid="{23BB56E0-A639-4347-AEBB-C7A2EA073E58}"/>
    <cellStyle name="Comma 2 2 2 2 7" xfId="13224" xr:uid="{759EE746-8BA0-416D-9E85-2E7A3492EEF9}"/>
    <cellStyle name="Comma 2 2 2 3" xfId="13559" xr:uid="{70797736-FEDB-453F-81BD-3D7481A5AD9D}"/>
    <cellStyle name="Comma 2 2 2 3 2" xfId="14901" xr:uid="{7C6AB194-1CB1-45A6-8661-2DC4828272BB}"/>
    <cellStyle name="Comma 2 2 2 3 2 2" xfId="17529" xr:uid="{A8C4C85C-E213-4BF8-BFB2-A3F48D15F13F}"/>
    <cellStyle name="Comma 2 2 2 3 2 2 2" xfId="22838" xr:uid="{0395A721-A374-4D6E-B78D-FE2DD71AF9F5}"/>
    <cellStyle name="Comma 2 2 2 3 2 2 2 2" xfId="33846" xr:uid="{81FCE300-CC54-412F-855A-76E31A33A07D}"/>
    <cellStyle name="Comma 2 2 2 3 2 2 3" xfId="28537" xr:uid="{64EA6730-3DC2-4D31-9CF7-5191A6111EEB}"/>
    <cellStyle name="Comma 2 2 2 3 2 3" xfId="20210" xr:uid="{DB413AFE-C764-41CF-AB2B-ABF877F11091}"/>
    <cellStyle name="Comma 2 2 2 3 2 3 2" xfId="31218" xr:uid="{55DFBD79-0207-4990-89C5-00D97B19F125}"/>
    <cellStyle name="Comma 2 2 2 3 2 4" xfId="25909" xr:uid="{DBA34B62-586F-4D42-8DF5-13EB66288B4E}"/>
    <cellStyle name="Comma 2 2 2 3 3" xfId="16187" xr:uid="{B9B2150A-56D9-45DB-BB18-8847A937F1D0}"/>
    <cellStyle name="Comma 2 2 2 3 3 2" xfId="21496" xr:uid="{CFF4AEE2-7C74-4C01-98D1-4AD161E4809A}"/>
    <cellStyle name="Comma 2 2 2 3 3 2 2" xfId="32504" xr:uid="{339C0A63-629B-4AB1-BC9E-7B0C780F34AA}"/>
    <cellStyle name="Comma 2 2 2 3 3 3" xfId="27195" xr:uid="{AA915D65-AE97-49A8-8480-A3836F8D1DA7}"/>
    <cellStyle name="Comma 2 2 2 3 4" xfId="18868" xr:uid="{232A1832-4EEF-428D-8AEC-82AF7255D3B5}"/>
    <cellStyle name="Comma 2 2 2 3 4 2" xfId="29876" xr:uid="{B694E3F7-3030-4FE5-9916-54B2E3A8560C}"/>
    <cellStyle name="Comma 2 2 2 3 5" xfId="24567" xr:uid="{6E5FCC22-CD6A-456A-AEC7-0F45407428D1}"/>
    <cellStyle name="Comma 2 2 2 4" xfId="14229" xr:uid="{B2DC77FC-9A41-48FF-9765-A4E5C33CAADD}"/>
    <cellStyle name="Comma 2 2 2 4 2" xfId="16857" xr:uid="{5B6E825D-2772-44BE-88CB-67BE212E0556}"/>
    <cellStyle name="Comma 2 2 2 4 2 2" xfId="22166" xr:uid="{2FA16436-D1DD-4209-A6B0-E5C2C342873D}"/>
    <cellStyle name="Comma 2 2 2 4 2 2 2" xfId="33174" xr:uid="{34A51118-2BE7-44B0-9CE7-8A757AB0D686}"/>
    <cellStyle name="Comma 2 2 2 4 2 3" xfId="27865" xr:uid="{A72CB226-71AA-4B10-B850-082F35912F43}"/>
    <cellStyle name="Comma 2 2 2 4 3" xfId="19538" xr:uid="{F5E92C74-97DE-43E4-93BC-22FE1D1C55F6}"/>
    <cellStyle name="Comma 2 2 2 4 3 2" xfId="30546" xr:uid="{4C5A415E-39D1-42FA-8C35-5D27C9DC20E6}"/>
    <cellStyle name="Comma 2 2 2 4 4" xfId="25237" xr:uid="{827BA149-51AC-4A8F-8785-589D3AF72AB8}"/>
    <cellStyle name="Comma 2 2 2 5" xfId="15519" xr:uid="{653CD5AE-3D2C-4156-B2CB-8E5ADA4EE8FD}"/>
    <cellStyle name="Comma 2 2 2 5 2" xfId="20828" xr:uid="{8E1A21F3-D250-4377-85EE-EE3130DD99DF}"/>
    <cellStyle name="Comma 2 2 2 5 2 2" xfId="31836" xr:uid="{23A7D881-9C67-4DEF-81DC-632D078B6CB4}"/>
    <cellStyle name="Comma 2 2 2 5 3" xfId="26527" xr:uid="{94B5CEBE-34A4-48DF-9979-622AAA87A3CA}"/>
    <cellStyle name="Comma 2 2 2 6" xfId="18199" xr:uid="{BB62DBAA-6886-46AF-94CC-1570E88CAD6A}"/>
    <cellStyle name="Comma 2 2 2 6 2" xfId="29207" xr:uid="{C6128495-7A84-4847-83F2-F0A7B84C8503}"/>
    <cellStyle name="Comma 2 2 2 7" xfId="23899" xr:uid="{4C498720-A6C7-496B-9BF7-08477FE84D83}"/>
    <cellStyle name="Comma 2 2 2 8" xfId="34513" xr:uid="{AE2E5A85-1681-4A46-804D-51FDC31727F5}"/>
    <cellStyle name="Comma 2 2 2 9" xfId="1798" xr:uid="{28A2990A-091B-4118-A78F-CF2CF6CB0B2E}"/>
    <cellStyle name="Comma 2 2 3" xfId="835" xr:uid="{00000000-0005-0000-0000-000027000000}"/>
    <cellStyle name="Comma 2 2 3 2" xfId="34356" xr:uid="{EB105441-84A5-44C9-B06F-E5B66923D93C}"/>
    <cellStyle name="Comma 2 2 3 3" xfId="1889" xr:uid="{EDC63B73-3703-4CB7-9B83-0535F8E9EA9C}"/>
    <cellStyle name="Comma 2 2 4" xfId="13120" xr:uid="{CCA03A98-2A30-4F08-83F2-465A09272A85}"/>
    <cellStyle name="Comma 2 2 4 2" xfId="13790" xr:uid="{E69604A9-1729-4CD0-8FF9-95CF69270E45}"/>
    <cellStyle name="Comma 2 2 4 2 2" xfId="15132" xr:uid="{97F29663-71D5-4AA5-BECA-197E98DC0705}"/>
    <cellStyle name="Comma 2 2 4 2 2 2" xfId="17760" xr:uid="{A8942809-442A-4FAB-8359-E63E29482BF6}"/>
    <cellStyle name="Comma 2 2 4 2 2 2 2" xfId="23069" xr:uid="{01CA80B0-7AD4-4F3B-AEA0-F97809CF3297}"/>
    <cellStyle name="Comma 2 2 4 2 2 2 2 2" xfId="34077" xr:uid="{2A469847-D5DA-4C0F-A871-CFF7FD3409B9}"/>
    <cellStyle name="Comma 2 2 4 2 2 2 3" xfId="28768" xr:uid="{3BF5EC8C-AB2A-4DA8-86F7-F3EAC76234A6}"/>
    <cellStyle name="Comma 2 2 4 2 2 3" xfId="20441" xr:uid="{E085FDD6-4B71-4E69-B8B7-84EA69096558}"/>
    <cellStyle name="Comma 2 2 4 2 2 3 2" xfId="31449" xr:uid="{333CFF59-2EF5-4EEE-8BEC-591CA654FB0F}"/>
    <cellStyle name="Comma 2 2 4 2 2 4" xfId="26140" xr:uid="{1C11F3A6-6961-4D30-B6B8-7740963159D6}"/>
    <cellStyle name="Comma 2 2 4 2 3" xfId="16418" xr:uid="{E28551E3-A376-40E0-BB3D-7657919A0277}"/>
    <cellStyle name="Comma 2 2 4 2 3 2" xfId="21727" xr:uid="{B228BBCC-AB9D-4550-ABB6-17606450BD16}"/>
    <cellStyle name="Comma 2 2 4 2 3 2 2" xfId="32735" xr:uid="{0F380512-7381-4372-AA75-64F98FA140E7}"/>
    <cellStyle name="Comma 2 2 4 2 3 3" xfId="27426" xr:uid="{7425FCA1-FE0F-404F-ABF9-E41448F3A4CC}"/>
    <cellStyle name="Comma 2 2 4 2 4" xfId="19099" xr:uid="{BBD69ECC-8F1A-468F-AB18-5B2536049AFB}"/>
    <cellStyle name="Comma 2 2 4 2 4 2" xfId="30107" xr:uid="{6CD6EFC8-902F-4AFD-A596-5599C7C4DD76}"/>
    <cellStyle name="Comma 2 2 4 2 5" xfId="24798" xr:uid="{174D2137-E954-42C5-9BAE-681868347107}"/>
    <cellStyle name="Comma 2 2 4 3" xfId="14462" xr:uid="{1E62B664-13E7-437D-998B-993D20B8932C}"/>
    <cellStyle name="Comma 2 2 4 3 2" xfId="17090" xr:uid="{1D0F1381-C884-4F3E-9245-81FE97657089}"/>
    <cellStyle name="Comma 2 2 4 3 2 2" xfId="22399" xr:uid="{87DC1926-E1AB-40D4-BA5A-FDD4AB0D2E93}"/>
    <cellStyle name="Comma 2 2 4 3 2 2 2" xfId="33407" xr:uid="{40AE3376-50FE-4B93-9861-C73A78BFF70D}"/>
    <cellStyle name="Comma 2 2 4 3 2 3" xfId="28098" xr:uid="{F1542EFA-38E4-41C1-B7F1-D251BE210F9C}"/>
    <cellStyle name="Comma 2 2 4 3 3" xfId="19771" xr:uid="{49D7B94B-FE50-446A-85B6-24EFEF19C7CA}"/>
    <cellStyle name="Comma 2 2 4 3 3 2" xfId="30779" xr:uid="{C02934AB-7C9E-41F4-A591-EAC36045DB8A}"/>
    <cellStyle name="Comma 2 2 4 3 4" xfId="25470" xr:uid="{8E3C1E30-1065-428E-8E3E-15BA854ACB48}"/>
    <cellStyle name="Comma 2 2 4 4" xfId="15748" xr:uid="{459062D0-BFA3-47C7-8AF8-6346CC02EE71}"/>
    <cellStyle name="Comma 2 2 4 4 2" xfId="21057" xr:uid="{0449C587-81D1-4C45-9FEC-9581025F9C7F}"/>
    <cellStyle name="Comma 2 2 4 4 2 2" xfId="32065" xr:uid="{64C1ED29-1CAA-4F9C-8E01-A3D7F75FE69A}"/>
    <cellStyle name="Comma 2 2 4 4 3" xfId="26756" xr:uid="{55BEB41F-4B90-4BBF-8C12-2F46B72F975F}"/>
    <cellStyle name="Comma 2 2 4 5" xfId="18429" xr:uid="{5890F513-1F21-42B6-A620-0DE98EA87002}"/>
    <cellStyle name="Comma 2 2 4 5 2" xfId="29437" xr:uid="{B5C2F7FD-B5BD-4612-8D81-75315F460635}"/>
    <cellStyle name="Comma 2 2 4 6" xfId="24128" xr:uid="{CF5E80EE-91E3-408C-9069-5ED8D5066F5B}"/>
    <cellStyle name="Comma 2 2 5" xfId="13455" xr:uid="{C6487634-E858-42A9-991C-1E5E827E7289}"/>
    <cellStyle name="Comma 2 2 5 2" xfId="14797" xr:uid="{0578F2C0-325F-49C2-9A2B-A74ADFBACABA}"/>
    <cellStyle name="Comma 2 2 5 2 2" xfId="17425" xr:uid="{C54018FD-4E5C-41B8-9F98-1EECD3D31179}"/>
    <cellStyle name="Comma 2 2 5 2 2 2" xfId="22734" xr:uid="{92BEB876-6267-4912-9886-1CDB06514ABE}"/>
    <cellStyle name="Comma 2 2 5 2 2 2 2" xfId="33742" xr:uid="{ADF1963E-7B07-48A0-BA75-C2EEFE258554}"/>
    <cellStyle name="Comma 2 2 5 2 2 3" xfId="28433" xr:uid="{AD513EDF-9675-4F64-8A9C-E5E331A95EC5}"/>
    <cellStyle name="Comma 2 2 5 2 3" xfId="20106" xr:uid="{B8509387-B002-4BFA-B8E5-851A006D80E3}"/>
    <cellStyle name="Comma 2 2 5 2 3 2" xfId="31114" xr:uid="{0BEF588B-3AED-41FA-83CB-5A85329BE090}"/>
    <cellStyle name="Comma 2 2 5 2 4" xfId="25805" xr:uid="{588F1DA7-DDDC-450A-8CD4-78E7CC6F820D}"/>
    <cellStyle name="Comma 2 2 5 3" xfId="16083" xr:uid="{D99C0E80-1028-4F48-BBA9-501E3A779738}"/>
    <cellStyle name="Comma 2 2 5 3 2" xfId="21392" xr:uid="{FD69607A-483C-487A-8A2C-CBD5DD1AF321}"/>
    <cellStyle name="Comma 2 2 5 3 2 2" xfId="32400" xr:uid="{2A6F5994-3FBF-408D-923D-86BD2822C3DB}"/>
    <cellStyle name="Comma 2 2 5 3 3" xfId="27091" xr:uid="{1AF6E4C9-7629-4C8B-AC2A-5C16C51116AA}"/>
    <cellStyle name="Comma 2 2 5 4" xfId="18764" xr:uid="{04DC4384-719C-4788-8631-67F53D3A74C2}"/>
    <cellStyle name="Comma 2 2 5 4 2" xfId="29772" xr:uid="{E3FEDB78-DADE-499A-B4B7-EA68085D2907}"/>
    <cellStyle name="Comma 2 2 5 5" xfId="24463" xr:uid="{C53C79AE-64C6-48E1-869B-A6F1097297B1}"/>
    <cellStyle name="Comma 2 2 6" xfId="14125" xr:uid="{4F102D40-9A05-4134-AD98-798B5B3FAAC5}"/>
    <cellStyle name="Comma 2 2 6 2" xfId="16753" xr:uid="{D9B68C39-661D-4BAB-9D23-ECAAA57D5280}"/>
    <cellStyle name="Comma 2 2 6 2 2" xfId="22062" xr:uid="{DFF93A46-C467-4B7D-95BE-6009D79815C9}"/>
    <cellStyle name="Comma 2 2 6 2 2 2" xfId="33070" xr:uid="{7E34C8C7-2E85-4810-A272-333FD4DB35A7}"/>
    <cellStyle name="Comma 2 2 6 2 3" xfId="27761" xr:uid="{7AFDF253-1C49-40AE-9580-218939AEB932}"/>
    <cellStyle name="Comma 2 2 6 3" xfId="19434" xr:uid="{EB164723-8292-4A7E-8617-20F2747E8264}"/>
    <cellStyle name="Comma 2 2 6 3 2" xfId="30442" xr:uid="{A4694403-12E8-4170-B06E-E85C3EA93794}"/>
    <cellStyle name="Comma 2 2 6 4" xfId="25133" xr:uid="{A8C79A07-5648-4E8F-AF5E-4F3579ED89A8}"/>
    <cellStyle name="Comma 2 2 7" xfId="15415" xr:uid="{B2DFD281-9622-46F4-B746-5FC7C68CBB4E}"/>
    <cellStyle name="Comma 2 2 7 2" xfId="20724" xr:uid="{42525161-699D-49A0-A183-04FE2601FCAB}"/>
    <cellStyle name="Comma 2 2 7 2 2" xfId="31732" xr:uid="{1706832D-AE08-4E36-9016-B688E46F8FEB}"/>
    <cellStyle name="Comma 2 2 7 3" xfId="26423" xr:uid="{DC7C2A08-35C4-40F6-810F-DC9C45D2A32C}"/>
    <cellStyle name="Comma 2 2 8" xfId="18095" xr:uid="{D37CBB49-513E-4F09-A4DC-4B6B8E8E296A}"/>
    <cellStyle name="Comma 2 2 8 2" xfId="29103" xr:uid="{87B12ADA-2D35-46F2-946F-3C7423C74809}"/>
    <cellStyle name="Comma 2 2 9" xfId="23795" xr:uid="{70FA6185-84F9-47F6-BE03-DBF71687D28D}"/>
    <cellStyle name="Comma 2 3" xfId="813" xr:uid="{00000000-0005-0000-0000-000028000000}"/>
    <cellStyle name="Comma 2 3 10" xfId="1745" xr:uid="{FD1C9A23-30C2-4ADF-9443-00F24933FF2A}"/>
    <cellStyle name="Comma 2 3 2" xfId="820" xr:uid="{00000000-0005-0000-0000-000029000000}"/>
    <cellStyle name="Comma 2 3 2 2" xfId="836" xr:uid="{00000000-0005-0000-0000-00002A000000}"/>
    <cellStyle name="Comma 2 3 2 2 2" xfId="34355" xr:uid="{60AF4559-29E1-4017-8A69-4E60D5049C6C}"/>
    <cellStyle name="Comma 2 3 2 3" xfId="34512" xr:uid="{3C081AC5-CB80-410A-9D6D-A49993723851}"/>
    <cellStyle name="Comma 2 3 2 4" xfId="1888" xr:uid="{95C6B14A-1226-4971-B8DF-6C5E5C125106}"/>
    <cellStyle name="Comma 2 3 3" xfId="834" xr:uid="{00000000-0005-0000-0000-00002B000000}"/>
    <cellStyle name="Comma 2 3 3 2" xfId="13842" xr:uid="{7F1DBF39-2984-4AB5-8D17-ABB06E0C4C8F}"/>
    <cellStyle name="Comma 2 3 3 2 2" xfId="15184" xr:uid="{EE19ED21-F70E-4D87-909B-00C7A55A5BD0}"/>
    <cellStyle name="Comma 2 3 3 2 2 2" xfId="17812" xr:uid="{95643EAD-B5F5-4A2F-BA7A-61C4EB1A5A18}"/>
    <cellStyle name="Comma 2 3 3 2 2 2 2" xfId="23121" xr:uid="{109C72FA-8FBC-49DC-9B58-16C93A5EB572}"/>
    <cellStyle name="Comma 2 3 3 2 2 2 2 2" xfId="34129" xr:uid="{000E4EC4-E2A6-418A-86C4-E644F963C549}"/>
    <cellStyle name="Comma 2 3 3 2 2 2 3" xfId="28820" xr:uid="{846A9995-7B3F-4986-94EE-B99039BDBC2C}"/>
    <cellStyle name="Comma 2 3 3 2 2 3" xfId="20493" xr:uid="{DE8B75E2-09CF-48D1-95BC-4BC84ADD72D0}"/>
    <cellStyle name="Comma 2 3 3 2 2 3 2" xfId="31501" xr:uid="{FE1EF535-CFBF-4186-8B8B-771C758F8E1A}"/>
    <cellStyle name="Comma 2 3 3 2 2 4" xfId="26192" xr:uid="{EDA71564-5BD2-41F3-9251-8D2B8EADD55E}"/>
    <cellStyle name="Comma 2 3 3 2 3" xfId="16470" xr:uid="{E7E8B5E5-89B4-4833-A499-8931932CE492}"/>
    <cellStyle name="Comma 2 3 3 2 3 2" xfId="21779" xr:uid="{3689A6D5-B4C5-4D25-95DD-1EF8D666602F}"/>
    <cellStyle name="Comma 2 3 3 2 3 2 2" xfId="32787" xr:uid="{20A7E88C-798D-4C8A-A734-37F396B79B6A}"/>
    <cellStyle name="Comma 2 3 3 2 3 3" xfId="27478" xr:uid="{A490A26E-E862-42F9-961D-0AFEA6BF31AE}"/>
    <cellStyle name="Comma 2 3 3 2 4" xfId="19151" xr:uid="{ECE1E394-A208-4581-9A2E-88A804602434}"/>
    <cellStyle name="Comma 2 3 3 2 4 2" xfId="30159" xr:uid="{5DB724AE-8173-4C8C-BF2C-A291105AE326}"/>
    <cellStyle name="Comma 2 3 3 2 5" xfId="24850" xr:uid="{CC8C0E65-0779-4CC3-B939-12E66325C7DF}"/>
    <cellStyle name="Comma 2 3 3 3" xfId="14514" xr:uid="{7A533433-095C-4148-8BBE-8CAFE4CC0871}"/>
    <cellStyle name="Comma 2 3 3 3 2" xfId="17142" xr:uid="{EF75EE6C-6F87-4BB2-863C-C57DB9A27737}"/>
    <cellStyle name="Comma 2 3 3 3 2 2" xfId="22451" xr:uid="{58611F06-FCC3-4793-8B21-2150EE60264B}"/>
    <cellStyle name="Comma 2 3 3 3 2 2 2" xfId="33459" xr:uid="{FD82EA72-81C6-4C3C-B477-0587ED2BE7CC}"/>
    <cellStyle name="Comma 2 3 3 3 2 3" xfId="28150" xr:uid="{1BAF77CF-4144-4DCC-BE2E-3A3799537C3D}"/>
    <cellStyle name="Comma 2 3 3 3 3" xfId="19823" xr:uid="{DCEE67CE-50AF-4357-8E9F-9CF05967CABC}"/>
    <cellStyle name="Comma 2 3 3 3 3 2" xfId="30831" xr:uid="{DE95F500-CD44-4AC1-8415-46E3E4658042}"/>
    <cellStyle name="Comma 2 3 3 3 4" xfId="25522" xr:uid="{EA8A9955-EC25-46F7-8CF1-F6768D0F7617}"/>
    <cellStyle name="Comma 2 3 3 4" xfId="15800" xr:uid="{6B813077-7984-4030-88F0-3BB015FE4661}"/>
    <cellStyle name="Comma 2 3 3 4 2" xfId="21109" xr:uid="{D8DB1E1F-6C56-4203-ACB3-6F9BB4F7495A}"/>
    <cellStyle name="Comma 2 3 3 4 2 2" xfId="32117" xr:uid="{9087D54B-77CE-4508-A5DC-57112CA3C201}"/>
    <cellStyle name="Comma 2 3 3 4 3" xfId="26808" xr:uid="{54DFEE4C-912E-4BE1-8226-1A9FF91137D4}"/>
    <cellStyle name="Comma 2 3 3 5" xfId="18481" xr:uid="{0DFEDF18-B576-4225-828E-F3182860ABAF}"/>
    <cellStyle name="Comma 2 3 3 5 2" xfId="29489" xr:uid="{BF0EE151-969B-4FFC-A176-818F72445647}"/>
    <cellStyle name="Comma 2 3 3 6" xfId="24180" xr:uid="{1ECE5016-AFB7-4086-9D6B-D3FDCA1485BA}"/>
    <cellStyle name="Comma 2 3 3 7" xfId="13172" xr:uid="{0ED19A6F-0117-49F8-906D-7420ADFAED1A}"/>
    <cellStyle name="Comma 2 3 4" xfId="13507" xr:uid="{7D57A9EC-F505-47ED-A058-FEC7F1BA72B0}"/>
    <cellStyle name="Comma 2 3 4 2" xfId="14849" xr:uid="{0C37CE40-C42E-43AC-A115-4D6680C45093}"/>
    <cellStyle name="Comma 2 3 4 2 2" xfId="17477" xr:uid="{EA37FB29-75E4-477E-B36E-63F3850E889A}"/>
    <cellStyle name="Comma 2 3 4 2 2 2" xfId="22786" xr:uid="{09845A14-8E5F-462B-9D84-284E371A5D5A}"/>
    <cellStyle name="Comma 2 3 4 2 2 2 2" xfId="33794" xr:uid="{82253CD1-87F7-4DD7-8017-99315A64A3DF}"/>
    <cellStyle name="Comma 2 3 4 2 2 3" xfId="28485" xr:uid="{80FE749D-F655-4631-8DDA-E44875748A92}"/>
    <cellStyle name="Comma 2 3 4 2 3" xfId="20158" xr:uid="{516FB96A-D41B-4079-B30F-51CAE6210258}"/>
    <cellStyle name="Comma 2 3 4 2 3 2" xfId="31166" xr:uid="{578401D0-1A23-4884-BF49-6142E0E760B0}"/>
    <cellStyle name="Comma 2 3 4 2 4" xfId="25857" xr:uid="{FF0E8513-CF00-4153-9207-49415BFE3724}"/>
    <cellStyle name="Comma 2 3 4 3" xfId="16135" xr:uid="{C56F0D39-3B4C-4954-9E36-FB2F73265C8F}"/>
    <cellStyle name="Comma 2 3 4 3 2" xfId="21444" xr:uid="{25311AFB-52F2-4D08-878F-1C227989B4DA}"/>
    <cellStyle name="Comma 2 3 4 3 2 2" xfId="32452" xr:uid="{0B33F683-819B-40F7-91AD-FBF9D860F6DB}"/>
    <cellStyle name="Comma 2 3 4 3 3" xfId="27143" xr:uid="{DD20E01F-2987-4274-A115-BCB16AE9827F}"/>
    <cellStyle name="Comma 2 3 4 4" xfId="18816" xr:uid="{B7C30ECA-CEDB-4F6F-AC04-5BC5AEC64FCC}"/>
    <cellStyle name="Comma 2 3 4 4 2" xfId="29824" xr:uid="{B2910727-7D72-4629-933F-5BF7033C4F0D}"/>
    <cellStyle name="Comma 2 3 4 5" xfId="24515" xr:uid="{CD65637E-BB0C-4CED-95E1-B5F823904F1D}"/>
    <cellStyle name="Comma 2 3 5" xfId="14177" xr:uid="{B87A3F71-4B59-47A5-9030-5F80D4D58733}"/>
    <cellStyle name="Comma 2 3 5 2" xfId="16805" xr:uid="{3D1261A8-B2EB-4895-8982-52E75F9C4F52}"/>
    <cellStyle name="Comma 2 3 5 2 2" xfId="22114" xr:uid="{F43C39D5-7E64-4097-9EE8-9EEB7A360D46}"/>
    <cellStyle name="Comma 2 3 5 2 2 2" xfId="33122" xr:uid="{50636DFE-21C9-49C8-8C7B-5EFC7A58D1CA}"/>
    <cellStyle name="Comma 2 3 5 2 3" xfId="27813" xr:uid="{40B46BF9-5EB2-4388-B429-5FEF62C087D0}"/>
    <cellStyle name="Comma 2 3 5 3" xfId="19486" xr:uid="{92986A1E-59F1-4DB7-8C75-7EDC0F85607C}"/>
    <cellStyle name="Comma 2 3 5 3 2" xfId="30494" xr:uid="{52A34F4F-F5AF-4DE4-B536-41D010B59C73}"/>
    <cellStyle name="Comma 2 3 5 4" xfId="25185" xr:uid="{806416D6-4D21-4ACA-884A-8F843292D609}"/>
    <cellStyle name="Comma 2 3 6" xfId="15467" xr:uid="{BB21B195-91F1-47E2-8C36-262A49845EAC}"/>
    <cellStyle name="Comma 2 3 6 2" xfId="20776" xr:uid="{3AD0B7B4-78F3-4495-B459-5B9A529DC82C}"/>
    <cellStyle name="Comma 2 3 6 2 2" xfId="31784" xr:uid="{2EF288AE-AB74-4D1C-8B69-594A069FB6D0}"/>
    <cellStyle name="Comma 2 3 6 3" xfId="26475" xr:uid="{1EAB687E-F0C9-4610-919C-DDE1935F4AE0}"/>
    <cellStyle name="Comma 2 3 7" xfId="18147" xr:uid="{C2EA1563-3A1E-4F0D-94BE-55775620F98C}"/>
    <cellStyle name="Comma 2 3 7 2" xfId="29155" xr:uid="{1E689079-ED9C-4DAB-B658-61E4DF4937B8}"/>
    <cellStyle name="Comma 2 3 8" xfId="23847" xr:uid="{EA678E23-2EDB-4726-9599-EAB61B6C905C}"/>
    <cellStyle name="Comma 2 3 9" xfId="34509" xr:uid="{52C9927F-C1A0-44E1-9FBF-4252FDB52B58}"/>
    <cellStyle name="Comma 2 4" xfId="53" xr:uid="{00000000-0005-0000-0000-00002C000000}"/>
    <cellStyle name="Comma 2 4 2" xfId="13271" xr:uid="{5DAECA15-36AD-4FC0-ADB7-569E2B510B75}"/>
    <cellStyle name="Comma 2 4 2 2" xfId="13941" xr:uid="{F338B3C3-548A-4E0A-93EB-6F0BCD8CB595}"/>
    <cellStyle name="Comma 2 4 2 2 2" xfId="15283" xr:uid="{0395ACCD-812B-415A-A324-09CD9AE0A3A9}"/>
    <cellStyle name="Comma 2 4 2 2 2 2" xfId="17911" xr:uid="{7FF7625C-8A80-4A49-88EF-4E70D2233881}"/>
    <cellStyle name="Comma 2 4 2 2 2 2 2" xfId="23220" xr:uid="{896B4602-1E55-445A-823E-E6E8B7EEE7AA}"/>
    <cellStyle name="Comma 2 4 2 2 2 2 2 2" xfId="34228" xr:uid="{96D716BF-6EFD-4D0B-934A-008A7B346140}"/>
    <cellStyle name="Comma 2 4 2 2 2 2 3" xfId="28919" xr:uid="{71B94503-9CD4-4629-8211-64F14906395A}"/>
    <cellStyle name="Comma 2 4 2 2 2 3" xfId="20592" xr:uid="{0C3E86C1-FAEF-4716-9571-091249784447}"/>
    <cellStyle name="Comma 2 4 2 2 2 3 2" xfId="31600" xr:uid="{99A6AED3-1F30-48E3-AE4D-6F0411077E06}"/>
    <cellStyle name="Comma 2 4 2 2 2 4" xfId="26291" xr:uid="{5ACC0EA1-BDCC-466A-990F-AA66AD733640}"/>
    <cellStyle name="Comma 2 4 2 2 3" xfId="16569" xr:uid="{E8FEBD3D-A2AB-4A0D-9E0F-F6E35F6DB780}"/>
    <cellStyle name="Comma 2 4 2 2 3 2" xfId="21878" xr:uid="{9F1CE9FF-BA9C-4429-A2B6-604E3736AACA}"/>
    <cellStyle name="Comma 2 4 2 2 3 2 2" xfId="32886" xr:uid="{46752206-C2BE-463F-B3B9-041E7AF222F7}"/>
    <cellStyle name="Comma 2 4 2 2 3 3" xfId="27577" xr:uid="{5AEFF8E6-A35E-4D5A-AB51-5970E01E9854}"/>
    <cellStyle name="Comma 2 4 2 2 4" xfId="19250" xr:uid="{16C15CD2-A814-4184-B821-FF93F60F20EC}"/>
    <cellStyle name="Comma 2 4 2 2 4 2" xfId="30258" xr:uid="{406596A5-B904-44CB-88C8-AE0AC6CB8997}"/>
    <cellStyle name="Comma 2 4 2 2 5" xfId="24949" xr:uid="{F243BA7B-63BA-4F22-9071-9B911FF13EE7}"/>
    <cellStyle name="Comma 2 4 2 3" xfId="14613" xr:uid="{EAD5BC0E-C49B-4AFF-A501-1D6CF5C84C16}"/>
    <cellStyle name="Comma 2 4 2 3 2" xfId="17241" xr:uid="{48C7C075-C0E5-4115-997A-A6F50C96D748}"/>
    <cellStyle name="Comma 2 4 2 3 2 2" xfId="22550" xr:uid="{7C41AC4F-0CF5-4E06-8148-BAA7E74CF7D8}"/>
    <cellStyle name="Comma 2 4 2 3 2 2 2" xfId="33558" xr:uid="{BF7D1F0B-0F2D-4CCB-996A-2C6669EA48AC}"/>
    <cellStyle name="Comma 2 4 2 3 2 3" xfId="28249" xr:uid="{675325C5-1F2C-4F7E-B3D0-0881CBEA848D}"/>
    <cellStyle name="Comma 2 4 2 3 3" xfId="19922" xr:uid="{97B1CF1D-93B2-4C22-9C44-4B71D5E58A4C}"/>
    <cellStyle name="Comma 2 4 2 3 3 2" xfId="30930" xr:uid="{0D059121-A1CE-4087-94C4-1D0EDC65FD86}"/>
    <cellStyle name="Comma 2 4 2 3 4" xfId="25621" xr:uid="{8312BD3C-F181-48E5-8E31-7D9BC7FEF3CA}"/>
    <cellStyle name="Comma 2 4 2 4" xfId="15899" xr:uid="{60EC503D-01D8-477E-B159-C1145E9D13DE}"/>
    <cellStyle name="Comma 2 4 2 4 2" xfId="21208" xr:uid="{834A2DF5-C8AD-496F-B0FC-0EC389B11E43}"/>
    <cellStyle name="Comma 2 4 2 4 2 2" xfId="32216" xr:uid="{C12300CF-2044-4CBB-B3AD-CB7298180345}"/>
    <cellStyle name="Comma 2 4 2 4 3" xfId="26907" xr:uid="{7063B98D-674F-42A3-8C5C-8D7E070D9CF0}"/>
    <cellStyle name="Comma 2 4 2 5" xfId="18580" xr:uid="{B6C2AFF8-0FE4-4200-8CEE-79D138E7841A}"/>
    <cellStyle name="Comma 2 4 2 5 2" xfId="29588" xr:uid="{4A89F4B6-C51C-4C01-A15D-17F6E2DA33C6}"/>
    <cellStyle name="Comma 2 4 2 6" xfId="24279" xr:uid="{5BC337EF-E865-44A9-9692-A8C5C8C4BDA9}"/>
    <cellStyle name="Comma 2 4 3" xfId="13606" xr:uid="{14326000-3FCB-4CEC-92CF-720018315D61}"/>
    <cellStyle name="Comma 2 4 3 2" xfId="14948" xr:uid="{AC091225-2B5A-420D-B8ED-DFDD2A9696C8}"/>
    <cellStyle name="Comma 2 4 3 2 2" xfId="17576" xr:uid="{B3DDC138-23D8-4A1C-AD12-866ED5E69B81}"/>
    <cellStyle name="Comma 2 4 3 2 2 2" xfId="22885" xr:uid="{4990D031-C44E-4A9C-9C9F-13719AC6DFC8}"/>
    <cellStyle name="Comma 2 4 3 2 2 2 2" xfId="33893" xr:uid="{81167397-924B-45AE-925C-64F8FA44FCF3}"/>
    <cellStyle name="Comma 2 4 3 2 2 3" xfId="28584" xr:uid="{ADB48213-D344-4F64-B573-5AD9F46F6890}"/>
    <cellStyle name="Comma 2 4 3 2 3" xfId="20257" xr:uid="{C7AD04E6-CA47-40FA-9719-39A2921ABE51}"/>
    <cellStyle name="Comma 2 4 3 2 3 2" xfId="31265" xr:uid="{C21E7BC8-41D3-4128-AF55-7F3CB84ABA7B}"/>
    <cellStyle name="Comma 2 4 3 2 4" xfId="25956" xr:uid="{06397EE1-4136-448D-8D55-3BE66B18C403}"/>
    <cellStyle name="Comma 2 4 3 3" xfId="16234" xr:uid="{246F3665-7DEB-4B29-9049-DCC29A76A32B}"/>
    <cellStyle name="Comma 2 4 3 3 2" xfId="21543" xr:uid="{02F609E6-02B2-4638-A969-1F2A89AA55B0}"/>
    <cellStyle name="Comma 2 4 3 3 2 2" xfId="32551" xr:uid="{8FB5D78D-E3BF-495A-984D-45ACFDA5FC99}"/>
    <cellStyle name="Comma 2 4 3 3 3" xfId="27242" xr:uid="{1559F7C9-4935-4846-958E-33BEA9A387BB}"/>
    <cellStyle name="Comma 2 4 3 4" xfId="18915" xr:uid="{69BCDA0F-59E4-4CCF-BB72-63250C541D55}"/>
    <cellStyle name="Comma 2 4 3 4 2" xfId="29923" xr:uid="{496E7225-3629-4C82-AC58-B4D9CAF20D17}"/>
    <cellStyle name="Comma 2 4 3 5" xfId="24614" xr:uid="{1EEB71F2-B5CC-4E72-9262-52653AC1BD6A}"/>
    <cellStyle name="Comma 2 4 4" xfId="14276" xr:uid="{7724341B-01B8-4AF5-AD4A-97D431C9FCC4}"/>
    <cellStyle name="Comma 2 4 4 2" xfId="16904" xr:uid="{1C45F57E-91D9-42B3-BF4D-8BF543DE0493}"/>
    <cellStyle name="Comma 2 4 4 2 2" xfId="22213" xr:uid="{0A53D460-C219-4D77-8660-B3E8383DC5D6}"/>
    <cellStyle name="Comma 2 4 4 2 2 2" xfId="33221" xr:uid="{42ED3569-422C-4E37-915D-AEFD2074598C}"/>
    <cellStyle name="Comma 2 4 4 2 3" xfId="27912" xr:uid="{F04878A2-D7F3-46F7-81C0-68278FED5CC7}"/>
    <cellStyle name="Comma 2 4 4 3" xfId="19585" xr:uid="{D297E339-7856-473A-A020-88B24330402F}"/>
    <cellStyle name="Comma 2 4 4 3 2" xfId="30593" xr:uid="{504D01DC-E077-47F6-868B-3AD0BE1F534D}"/>
    <cellStyle name="Comma 2 4 4 4" xfId="25284" xr:uid="{A5256423-768D-49D7-BB20-37A65ADAEA00}"/>
    <cellStyle name="Comma 2 4 5" xfId="15566" xr:uid="{EFD2592A-260E-45DB-A79C-61D202F09D0F}"/>
    <cellStyle name="Comma 2 4 5 2" xfId="20875" xr:uid="{63D5ABA9-7DA9-4233-B9CF-2663BE0B89C0}"/>
    <cellStyle name="Comma 2 4 5 2 2" xfId="31883" xr:uid="{84E37530-5722-4091-A7EE-2726B9512C2D}"/>
    <cellStyle name="Comma 2 4 5 3" xfId="26574" xr:uid="{B49894CE-3D01-42E8-A22C-73DAE56BEC55}"/>
    <cellStyle name="Comma 2 4 6" xfId="18246" xr:uid="{EAEE3E61-FD49-4BB3-84D9-DD4F1675C830}"/>
    <cellStyle name="Comma 2 4 6 2" xfId="29254" xr:uid="{94CD462D-07CE-4026-AFD1-9EA7B2C9F952}"/>
    <cellStyle name="Comma 2 4 7" xfId="23946" xr:uid="{11279F13-CF6B-404F-A2A8-5F85311F63C7}"/>
    <cellStyle name="Comma 2 5" xfId="822" xr:uid="{00000000-0005-0000-0000-00002D000000}"/>
    <cellStyle name="Comma 2 5 2" xfId="13738" xr:uid="{8365B6C5-9DE1-4DE1-9912-49D75F235B57}"/>
    <cellStyle name="Comma 2 5 2 2" xfId="15080" xr:uid="{DB8BCDA9-C99A-4D44-9D8B-504795E84671}"/>
    <cellStyle name="Comma 2 5 2 2 2" xfId="17708" xr:uid="{C1B0F401-5F92-48EB-88AF-B027C0ED245A}"/>
    <cellStyle name="Comma 2 5 2 2 2 2" xfId="23017" xr:uid="{269F3396-EBE7-4F4F-A911-B20EE16230A1}"/>
    <cellStyle name="Comma 2 5 2 2 2 2 2" xfId="34025" xr:uid="{A3096365-8083-42B1-9C4E-2AB2EE7EFAE9}"/>
    <cellStyle name="Comma 2 5 2 2 2 3" xfId="28716" xr:uid="{9C7ED18E-B3D9-4C78-B119-6F517AE80C0A}"/>
    <cellStyle name="Comma 2 5 2 2 3" xfId="20389" xr:uid="{320B1247-9EF6-424C-B1C8-1960024FE5A0}"/>
    <cellStyle name="Comma 2 5 2 2 3 2" xfId="31397" xr:uid="{EEFC4AA1-1BE1-4138-8E20-41B913C678F6}"/>
    <cellStyle name="Comma 2 5 2 2 4" xfId="26088" xr:uid="{CF443D13-74F1-4FFA-989D-0B92980AF4DB}"/>
    <cellStyle name="Comma 2 5 2 3" xfId="16366" xr:uid="{64CE7691-39A5-4166-9767-B7926C18C056}"/>
    <cellStyle name="Comma 2 5 2 3 2" xfId="21675" xr:uid="{2553FB60-C517-4032-9801-9D7EB2788E8B}"/>
    <cellStyle name="Comma 2 5 2 3 2 2" xfId="32683" xr:uid="{13086E80-B4B1-4B86-BA7E-3BA59F82CA0D}"/>
    <cellStyle name="Comma 2 5 2 3 3" xfId="27374" xr:uid="{2F8EFDE7-569C-4B7B-B34C-656EE1CA043C}"/>
    <cellStyle name="Comma 2 5 2 4" xfId="19047" xr:uid="{00DBEF7A-B38D-4548-A56A-D45E68A9BE7B}"/>
    <cellStyle name="Comma 2 5 2 4 2" xfId="30055" xr:uid="{40D24DBD-A374-41CD-B8B3-2DD976BEAC68}"/>
    <cellStyle name="Comma 2 5 2 5" xfId="24746" xr:uid="{161F460E-8EDE-4025-A761-B9923282E278}"/>
    <cellStyle name="Comma 2 5 3" xfId="14410" xr:uid="{A581DF5C-14BF-4D3A-BA32-69F96CED786C}"/>
    <cellStyle name="Comma 2 5 3 2" xfId="17038" xr:uid="{071982D9-93CD-4995-AF4C-D317422E6A5A}"/>
    <cellStyle name="Comma 2 5 3 2 2" xfId="22347" xr:uid="{1A13BA30-0E5D-4D07-9396-2804E7220CE2}"/>
    <cellStyle name="Comma 2 5 3 2 2 2" xfId="33355" xr:uid="{9AD30977-4E4C-45E6-A650-23103DD8DD7F}"/>
    <cellStyle name="Comma 2 5 3 2 3" xfId="28046" xr:uid="{0AE44B13-F058-4BBE-9544-F144F7604D61}"/>
    <cellStyle name="Comma 2 5 3 3" xfId="19719" xr:uid="{89ED5C1D-06B3-4438-9092-2902F60C536E}"/>
    <cellStyle name="Comma 2 5 3 3 2" xfId="30727" xr:uid="{3F8E8EAA-7374-42B8-85B8-4D3C7AD0B85F}"/>
    <cellStyle name="Comma 2 5 3 4" xfId="25418" xr:uid="{4CE379BE-023C-4C60-A2F0-4AB2B4CA7EBF}"/>
    <cellStyle name="Comma 2 5 4" xfId="15696" xr:uid="{4FFD76BA-D885-4986-AE56-5E10770A159D}"/>
    <cellStyle name="Comma 2 5 4 2" xfId="21005" xr:uid="{F9E865B0-0EE7-4815-965A-B5F0737C12E3}"/>
    <cellStyle name="Comma 2 5 4 2 2" xfId="32013" xr:uid="{80813C94-C5BD-49D0-B6A1-C536A340299C}"/>
    <cellStyle name="Comma 2 5 4 3" xfId="26704" xr:uid="{F4818FBE-A01C-4A90-8D13-D5E5E481F8FA}"/>
    <cellStyle name="Comma 2 5 5" xfId="18377" xr:uid="{78E1F77C-CBE9-48BE-A5F7-E89F1404387C}"/>
    <cellStyle name="Comma 2 5 5 2" xfId="29385" xr:uid="{75A59F93-BB99-4BFD-AD3F-F322558F2481}"/>
    <cellStyle name="Comma 2 5 6" xfId="24076" xr:uid="{9C4E2A39-68B8-4957-929D-864118A4A70C}"/>
    <cellStyle name="Comma 2 5 7" xfId="34514" xr:uid="{070C2CC5-B7CB-4864-848F-7F7DC60E6044}"/>
    <cellStyle name="Comma 2 5 8" xfId="13068" xr:uid="{413560A1-4A2D-4B79-AC70-FC7F5805FEB5}"/>
    <cellStyle name="Comma 2 6" xfId="13403" xr:uid="{7031761F-1030-4B2D-8935-A4580B323C7A}"/>
    <cellStyle name="Comma 2 6 2" xfId="14745" xr:uid="{D3677B2E-C94A-4D46-BE07-7AE22AE341BF}"/>
    <cellStyle name="Comma 2 6 2 2" xfId="17373" xr:uid="{5B553655-6215-4579-A2E1-799145021E0C}"/>
    <cellStyle name="Comma 2 6 2 2 2" xfId="22682" xr:uid="{389ADE81-CA19-4742-A7FB-948CD27660A5}"/>
    <cellStyle name="Comma 2 6 2 2 2 2" xfId="33690" xr:uid="{F7578964-844F-43B0-B05D-D8843E8CB064}"/>
    <cellStyle name="Comma 2 6 2 2 3" xfId="28381" xr:uid="{215A3EDB-0B87-44F9-B0F5-F000A48DE836}"/>
    <cellStyle name="Comma 2 6 2 3" xfId="20054" xr:uid="{69636AEB-08DF-432B-8359-3B2EACD561C1}"/>
    <cellStyle name="Comma 2 6 2 3 2" xfId="31062" xr:uid="{D049482B-087F-4DF9-9E0D-A0CBD4B175B6}"/>
    <cellStyle name="Comma 2 6 2 4" xfId="25753" xr:uid="{DEC5EA6C-1CE3-48B4-AB0A-0EFDFCD7BAE3}"/>
    <cellStyle name="Comma 2 6 3" xfId="16031" xr:uid="{B4A5583C-81B4-491E-8067-53D6F38DB6B5}"/>
    <cellStyle name="Comma 2 6 3 2" xfId="21340" xr:uid="{1A52EBC1-38FD-4EEB-8C23-BA0C60F1B08B}"/>
    <cellStyle name="Comma 2 6 3 2 2" xfId="32348" xr:uid="{1282B0C0-4380-4F23-9A54-9FD5C8D84092}"/>
    <cellStyle name="Comma 2 6 3 3" xfId="27039" xr:uid="{F3E036DC-904F-4B6E-9C2C-A0A557655C38}"/>
    <cellStyle name="Comma 2 6 4" xfId="18712" xr:uid="{AABC96DB-DC62-42F5-BD5E-822DE0E137A9}"/>
    <cellStyle name="Comma 2 6 4 2" xfId="29720" xr:uid="{F8577957-102A-44F4-803E-889A8074B5AA}"/>
    <cellStyle name="Comma 2 6 5" xfId="24411" xr:uid="{2A8378A1-2F13-4FE4-A65E-3536FD5A5DEF}"/>
    <cellStyle name="Comma 2 7" xfId="14073" xr:uid="{81A578C3-E29D-45ED-A88F-82041EBE994D}"/>
    <cellStyle name="Comma 2 7 2" xfId="16701" xr:uid="{6D6A28C6-0159-4DC2-8627-D2E7F6F9415D}"/>
    <cellStyle name="Comma 2 7 2 2" xfId="22010" xr:uid="{A1DAFDBE-708E-416E-BC29-054C8DE112BB}"/>
    <cellStyle name="Comma 2 7 2 2 2" xfId="33018" xr:uid="{13A276EE-C888-405C-86C6-4CEB4279F161}"/>
    <cellStyle name="Comma 2 7 2 3" xfId="27709" xr:uid="{DE8C3929-07F8-4B05-BF9F-15E882DB092F}"/>
    <cellStyle name="Comma 2 7 3" xfId="19382" xr:uid="{8498E5DD-97F2-4B5F-B585-7CE351C05654}"/>
    <cellStyle name="Comma 2 7 3 2" xfId="30390" xr:uid="{958C0427-FBFF-4E47-85E8-2ECEA23D9557}"/>
    <cellStyle name="Comma 2 7 4" xfId="25081" xr:uid="{B06CC944-10F0-4F98-A7FF-5CD42A6B339B}"/>
    <cellStyle name="Comma 2 8" xfId="18043" xr:uid="{A5CEF5BD-4E95-4868-9503-9A1723F26075}"/>
    <cellStyle name="Comma 2 8 2" xfId="29051" xr:uid="{D0947F04-6D35-4C14-9551-51DE866B497C}"/>
    <cellStyle name="Comma 2 9" xfId="23743" xr:uid="{46544001-C3B5-441E-9A66-5C0F9BBF805F}"/>
    <cellStyle name="Comma 20" xfId="1276" xr:uid="{12C843DD-8233-431E-BD2F-8E1486BAAC33}"/>
    <cellStyle name="Comma 20 2" xfId="1579" xr:uid="{724D79F4-7E05-4ABB-9CFA-FBF4ACA52234}"/>
    <cellStyle name="Comma 20 2 2" xfId="1816" xr:uid="{5F3669E5-4DC8-44B2-9FD7-D8C927FDC360}"/>
    <cellStyle name="Comma 20 2 2 2" xfId="13242" xr:uid="{A63CD66C-3FB4-4F34-82CA-4890448FAF0D}"/>
    <cellStyle name="Comma 20 2 2 2 2" xfId="13912" xr:uid="{399DD639-38FF-4463-B7E3-6DC80975B378}"/>
    <cellStyle name="Comma 20 2 2 2 2 2" xfId="15254" xr:uid="{A14BCB33-B1A8-4364-AE36-C580F21AAA3A}"/>
    <cellStyle name="Comma 20 2 2 2 2 2 2" xfId="17882" xr:uid="{99F39742-7C77-40FF-BB63-FF71E29BE0C6}"/>
    <cellStyle name="Comma 20 2 2 2 2 2 2 2" xfId="23191" xr:uid="{C713A15B-EB6A-40E1-BA8B-703AD5CAB55D}"/>
    <cellStyle name="Comma 20 2 2 2 2 2 2 2 2" xfId="34199" xr:uid="{E27EC7D7-A1B1-4D7D-BFE0-152B2E06CA79}"/>
    <cellStyle name="Comma 20 2 2 2 2 2 2 3" xfId="28890" xr:uid="{353222B5-F5F9-427C-85F0-DEC197543E79}"/>
    <cellStyle name="Comma 20 2 2 2 2 2 3" xfId="20563" xr:uid="{86EB31FC-C75A-43C7-B49E-5BB4266CD7F6}"/>
    <cellStyle name="Comma 20 2 2 2 2 2 3 2" xfId="31571" xr:uid="{B2222A9B-78AB-440B-8131-CFFCD9E3ACCC}"/>
    <cellStyle name="Comma 20 2 2 2 2 2 4" xfId="26262" xr:uid="{70A37FFB-6124-41C5-B9F6-498BDBAAB1B4}"/>
    <cellStyle name="Comma 20 2 2 2 2 3" xfId="16540" xr:uid="{E5651151-8249-4591-AA8F-36A38899EFB6}"/>
    <cellStyle name="Comma 20 2 2 2 2 3 2" xfId="21849" xr:uid="{3E931A1C-2DBA-49D8-A201-CD89A324D605}"/>
    <cellStyle name="Comma 20 2 2 2 2 3 2 2" xfId="32857" xr:uid="{22E5648F-4B85-4147-AF93-CA785F193552}"/>
    <cellStyle name="Comma 20 2 2 2 2 3 3" xfId="27548" xr:uid="{BBE6CE7F-29AB-42BE-B627-C79B786809D0}"/>
    <cellStyle name="Comma 20 2 2 2 2 4" xfId="19221" xr:uid="{01E77CB9-492A-4C8D-A62E-EC3FD0C8F229}"/>
    <cellStyle name="Comma 20 2 2 2 2 4 2" xfId="30229" xr:uid="{0B7C130C-3178-49A7-93FD-ACEBBFDB4390}"/>
    <cellStyle name="Comma 20 2 2 2 2 5" xfId="24920" xr:uid="{98F85355-7CBC-4F01-B31C-1F31B75281C7}"/>
    <cellStyle name="Comma 20 2 2 2 3" xfId="14584" xr:uid="{5860754E-4666-4D43-9F42-574A1BDB158F}"/>
    <cellStyle name="Comma 20 2 2 2 3 2" xfId="17212" xr:uid="{201C70D1-E632-4067-9A17-9E9D14073884}"/>
    <cellStyle name="Comma 20 2 2 2 3 2 2" xfId="22521" xr:uid="{840C9E02-AE97-4B1C-83AA-DCACA2A70400}"/>
    <cellStyle name="Comma 20 2 2 2 3 2 2 2" xfId="33529" xr:uid="{30C0623D-8E64-431E-925B-E8EE632CB620}"/>
    <cellStyle name="Comma 20 2 2 2 3 2 3" xfId="28220" xr:uid="{FF2B92ED-FB5E-449F-B2D8-9B6565DF9604}"/>
    <cellStyle name="Comma 20 2 2 2 3 3" xfId="19893" xr:uid="{3C399526-3414-42E9-A126-5A91EA9036A1}"/>
    <cellStyle name="Comma 20 2 2 2 3 3 2" xfId="30901" xr:uid="{DFFBA71F-7C64-496F-8FB7-C5BED3BDAC7C}"/>
    <cellStyle name="Comma 20 2 2 2 3 4" xfId="25592" xr:uid="{DFEC582C-801D-4403-B58F-E1F215FDE7E3}"/>
    <cellStyle name="Comma 20 2 2 2 4" xfId="15870" xr:uid="{E54D6F4E-04C7-4C23-B40E-D76FC37BCD66}"/>
    <cellStyle name="Comma 20 2 2 2 4 2" xfId="21179" xr:uid="{0D7BD8D4-33AE-475E-BC26-1B95C39A2FA1}"/>
    <cellStyle name="Comma 20 2 2 2 4 2 2" xfId="32187" xr:uid="{132FD7A9-68EF-498E-9C91-13D69487A147}"/>
    <cellStyle name="Comma 20 2 2 2 4 3" xfId="26878" xr:uid="{4BFBF47E-CE63-4C1F-9E0E-6EC426849456}"/>
    <cellStyle name="Comma 20 2 2 2 5" xfId="18551" xr:uid="{FF93A3D6-BEA1-4CAB-9B3F-2B254D6E3E38}"/>
    <cellStyle name="Comma 20 2 2 2 5 2" xfId="29559" xr:uid="{B00A911E-8F1B-4E51-8206-FD31B27F35DF}"/>
    <cellStyle name="Comma 20 2 2 2 6" xfId="24250" xr:uid="{A76D9F37-7BCE-4F87-9781-4339FDD9D2BB}"/>
    <cellStyle name="Comma 20 2 2 3" xfId="13577" xr:uid="{96D188DD-27FF-4332-8514-47579BC56B0A}"/>
    <cellStyle name="Comma 20 2 2 3 2" xfId="14919" xr:uid="{66598679-96DC-4423-8C7B-91589E764835}"/>
    <cellStyle name="Comma 20 2 2 3 2 2" xfId="17547" xr:uid="{87B70934-819C-4F4A-BBC4-5BD2822598AB}"/>
    <cellStyle name="Comma 20 2 2 3 2 2 2" xfId="22856" xr:uid="{15EEDF8F-E745-430D-BEEB-857734098389}"/>
    <cellStyle name="Comma 20 2 2 3 2 2 2 2" xfId="33864" xr:uid="{B85775A6-E9B5-4B57-95FE-889129BEA77C}"/>
    <cellStyle name="Comma 20 2 2 3 2 2 3" xfId="28555" xr:uid="{5BAC2390-DE5C-4415-B24B-6C069B54CF49}"/>
    <cellStyle name="Comma 20 2 2 3 2 3" xfId="20228" xr:uid="{3AF82920-46A3-4CE5-B9CE-1B066A4FD8C3}"/>
    <cellStyle name="Comma 20 2 2 3 2 3 2" xfId="31236" xr:uid="{570A61CC-F6EA-4632-8E10-7C5884B1A249}"/>
    <cellStyle name="Comma 20 2 2 3 2 4" xfId="25927" xr:uid="{782CE851-2F9F-4ECE-8068-123ACA3B3D57}"/>
    <cellStyle name="Comma 20 2 2 3 3" xfId="16205" xr:uid="{DFE9D0CA-A233-4D03-84BB-D75F22620BD0}"/>
    <cellStyle name="Comma 20 2 2 3 3 2" xfId="21514" xr:uid="{C039CCB5-BDBF-4A30-9006-EECF1C5A9E63}"/>
    <cellStyle name="Comma 20 2 2 3 3 2 2" xfId="32522" xr:uid="{AE20250D-48E3-4A93-B56B-0E85C30F5D05}"/>
    <cellStyle name="Comma 20 2 2 3 3 3" xfId="27213" xr:uid="{1AC0DB12-8809-4158-B275-5BB9DF64B17F}"/>
    <cellStyle name="Comma 20 2 2 3 4" xfId="18886" xr:uid="{F49A8FD5-9A9D-4AC3-8650-97F862A229D3}"/>
    <cellStyle name="Comma 20 2 2 3 4 2" xfId="29894" xr:uid="{9CC3D919-2A5B-4418-A25E-999BB620D0D3}"/>
    <cellStyle name="Comma 20 2 2 3 5" xfId="24585" xr:uid="{312BF3DD-2995-48D9-B916-6D02EC5F09E1}"/>
    <cellStyle name="Comma 20 2 2 4" xfId="14247" xr:uid="{8C0FDAA0-8BB8-443A-96B3-A44BE801FEFE}"/>
    <cellStyle name="Comma 20 2 2 4 2" xfId="16875" xr:uid="{08AA97DC-9E58-475D-953B-33002798EDE2}"/>
    <cellStyle name="Comma 20 2 2 4 2 2" xfId="22184" xr:uid="{0FB2B339-6A1E-4C53-B94E-93F2938EAA05}"/>
    <cellStyle name="Comma 20 2 2 4 2 2 2" xfId="33192" xr:uid="{3C57395F-44F0-4CEE-87E2-71C611D6EFCE}"/>
    <cellStyle name="Comma 20 2 2 4 2 3" xfId="27883" xr:uid="{D5DE880C-54D2-47EC-84EB-51C084DE2BEA}"/>
    <cellStyle name="Comma 20 2 2 4 3" xfId="19556" xr:uid="{D8A904A2-5759-4926-88F2-08E2519692D4}"/>
    <cellStyle name="Comma 20 2 2 4 3 2" xfId="30564" xr:uid="{91D59108-2938-4E6B-8383-CC098864FDBE}"/>
    <cellStyle name="Comma 20 2 2 4 4" xfId="25255" xr:uid="{C697374D-0F54-4AE3-AC15-76280F2CD692}"/>
    <cellStyle name="Comma 20 2 2 5" xfId="15537" xr:uid="{83A547C6-9FDB-41B4-9159-81E8F8203586}"/>
    <cellStyle name="Comma 20 2 2 5 2" xfId="20846" xr:uid="{4371886F-79DF-47AE-8A40-6D93F6C79B2F}"/>
    <cellStyle name="Comma 20 2 2 5 2 2" xfId="31854" xr:uid="{C5EFE4C5-47B6-479C-9D81-6421A1C9EDE3}"/>
    <cellStyle name="Comma 20 2 2 5 3" xfId="26545" xr:uid="{0BF24CD8-A03F-490D-B314-D588E0922394}"/>
    <cellStyle name="Comma 20 2 2 6" xfId="18217" xr:uid="{2E0D7ADD-CD11-4C4C-AEC7-1D63B6D4868A}"/>
    <cellStyle name="Comma 20 2 2 6 2" xfId="29225" xr:uid="{86CCF49A-3E02-4B94-8F43-F0D80CA0F0BF}"/>
    <cellStyle name="Comma 20 2 2 7" xfId="23917" xr:uid="{3AAF55B0-D175-4452-9361-F038510798DD}"/>
    <cellStyle name="Comma 20 2 3" xfId="13138" xr:uid="{29DD85AC-4AB2-49C2-85E4-3E56D0721B1E}"/>
    <cellStyle name="Comma 20 2 3 2" xfId="13808" xr:uid="{DA6FFBA4-D8E8-4D0D-B2FF-BE04AE7E5456}"/>
    <cellStyle name="Comma 20 2 3 2 2" xfId="15150" xr:uid="{B10CFD61-28DC-472A-BDEF-E12C1E9E0292}"/>
    <cellStyle name="Comma 20 2 3 2 2 2" xfId="17778" xr:uid="{A26F4717-E376-4272-92C4-D3413D302F75}"/>
    <cellStyle name="Comma 20 2 3 2 2 2 2" xfId="23087" xr:uid="{CAFBCC77-817E-449A-8C5C-EE7468A3988D}"/>
    <cellStyle name="Comma 20 2 3 2 2 2 2 2" xfId="34095" xr:uid="{EF6ED43C-BB20-4D3F-9E00-FFDFF4FC8E1D}"/>
    <cellStyle name="Comma 20 2 3 2 2 2 3" xfId="28786" xr:uid="{CFBC41A5-FC64-4C1E-985A-AAF3AACF7DCD}"/>
    <cellStyle name="Comma 20 2 3 2 2 3" xfId="20459" xr:uid="{A642271A-3BE6-4A25-BCCF-95131C5CA409}"/>
    <cellStyle name="Comma 20 2 3 2 2 3 2" xfId="31467" xr:uid="{21ED9A5F-1F3F-4509-9B9A-71BDA617E6E3}"/>
    <cellStyle name="Comma 20 2 3 2 2 4" xfId="26158" xr:uid="{2C82E18A-7D96-4D4E-909A-1ECDF0BD2391}"/>
    <cellStyle name="Comma 20 2 3 2 3" xfId="16436" xr:uid="{807A7947-AEAF-4F94-A4A5-E8871C7B0AA4}"/>
    <cellStyle name="Comma 20 2 3 2 3 2" xfId="21745" xr:uid="{5569887E-248F-47AA-828E-3064F468F732}"/>
    <cellStyle name="Comma 20 2 3 2 3 2 2" xfId="32753" xr:uid="{0B142A65-17D5-43E3-947F-C591A1C6664D}"/>
    <cellStyle name="Comma 20 2 3 2 3 3" xfId="27444" xr:uid="{7711396B-ABD2-490F-A749-D2EACEC5BD6C}"/>
    <cellStyle name="Comma 20 2 3 2 4" xfId="19117" xr:uid="{A94AF025-9922-4AF4-97E7-DC98E3C2DDD2}"/>
    <cellStyle name="Comma 20 2 3 2 4 2" xfId="30125" xr:uid="{1821F112-264C-4E09-808E-39E1A0816550}"/>
    <cellStyle name="Comma 20 2 3 2 5" xfId="24816" xr:uid="{8E6CABDA-DDDA-4E78-B6C8-BE80262E1C0A}"/>
    <cellStyle name="Comma 20 2 3 3" xfId="14480" xr:uid="{DF455BFC-F359-4887-943E-4BFE008C0584}"/>
    <cellStyle name="Comma 20 2 3 3 2" xfId="17108" xr:uid="{9B29D71E-A8C5-44B4-B61F-4D8BC944AADE}"/>
    <cellStyle name="Comma 20 2 3 3 2 2" xfId="22417" xr:uid="{B1E95482-7C5F-42AD-A0C5-24F610069484}"/>
    <cellStyle name="Comma 20 2 3 3 2 2 2" xfId="33425" xr:uid="{9B8E7EE2-34F7-49BD-B672-1DE38B4A547A}"/>
    <cellStyle name="Comma 20 2 3 3 2 3" xfId="28116" xr:uid="{6FEE2AFA-3ACF-48F9-AE3B-AF7233B75032}"/>
    <cellStyle name="Comma 20 2 3 3 3" xfId="19789" xr:uid="{9C14999C-1213-4ADA-9F89-17937FBBF5DE}"/>
    <cellStyle name="Comma 20 2 3 3 3 2" xfId="30797" xr:uid="{9E0BD38B-2CC9-4379-A00C-B0C710E41F4D}"/>
    <cellStyle name="Comma 20 2 3 3 4" xfId="25488" xr:uid="{4684771B-C37F-4417-9D11-3DEB99563B17}"/>
    <cellStyle name="Comma 20 2 3 4" xfId="15766" xr:uid="{805D7C22-081C-4621-9615-CB1C9D1501A2}"/>
    <cellStyle name="Comma 20 2 3 4 2" xfId="21075" xr:uid="{8E4776B9-0CC3-4192-8168-33D14DEA001B}"/>
    <cellStyle name="Comma 20 2 3 4 2 2" xfId="32083" xr:uid="{FC796078-3106-4060-B0FD-AC296A1D90E3}"/>
    <cellStyle name="Comma 20 2 3 4 3" xfId="26774" xr:uid="{8586CCB2-70E1-4BBA-A797-6C3DFB6C4430}"/>
    <cellStyle name="Comma 20 2 3 5" xfId="18447" xr:uid="{652F5AF8-41B0-4C4E-B43C-CD26C2725CC9}"/>
    <cellStyle name="Comma 20 2 3 5 2" xfId="29455" xr:uid="{ED87D81C-BB39-4078-ABA8-D3E4ABE1B0B1}"/>
    <cellStyle name="Comma 20 2 3 6" xfId="24146" xr:uid="{EB3E3CE2-4DDA-4C51-97C6-A278CC00B4C5}"/>
    <cellStyle name="Comma 20 2 4" xfId="13473" xr:uid="{9E5E86D5-8F63-4BAB-ADFC-EF8CB71ADE05}"/>
    <cellStyle name="Comma 20 2 4 2" xfId="14815" xr:uid="{854F7589-357D-490C-B969-D9C49B331294}"/>
    <cellStyle name="Comma 20 2 4 2 2" xfId="17443" xr:uid="{F3A62372-A526-4DE7-9AE3-3FD104D6B8C4}"/>
    <cellStyle name="Comma 20 2 4 2 2 2" xfId="22752" xr:uid="{C328E23D-A967-4EBC-ADDC-8E89C7F9F42D}"/>
    <cellStyle name="Comma 20 2 4 2 2 2 2" xfId="33760" xr:uid="{DC0C95FA-3FC6-4FCC-BCFA-5F0ADC8A0380}"/>
    <cellStyle name="Comma 20 2 4 2 2 3" xfId="28451" xr:uid="{0BD8339C-E06A-469D-B021-46611D6C3B38}"/>
    <cellStyle name="Comma 20 2 4 2 3" xfId="20124" xr:uid="{363A16CF-6ED7-4EC4-9550-461562C906B8}"/>
    <cellStyle name="Comma 20 2 4 2 3 2" xfId="31132" xr:uid="{0F3FFBC4-4BC9-4ADE-BCCA-6359A3EF3559}"/>
    <cellStyle name="Comma 20 2 4 2 4" xfId="25823" xr:uid="{C2811A3B-5F7C-41A9-85DE-5A45F8ED088C}"/>
    <cellStyle name="Comma 20 2 4 3" xfId="16101" xr:uid="{65E39344-FA34-46BD-BC59-A5CF11FF74BA}"/>
    <cellStyle name="Comma 20 2 4 3 2" xfId="21410" xr:uid="{F3FD819B-69FC-4728-8B96-BDA6815F561C}"/>
    <cellStyle name="Comma 20 2 4 3 2 2" xfId="32418" xr:uid="{BB49F79C-24C4-456D-99B0-5FDD617717CF}"/>
    <cellStyle name="Comma 20 2 4 3 3" xfId="27109" xr:uid="{7DCAC938-3696-4F86-949E-039499D99145}"/>
    <cellStyle name="Comma 20 2 4 4" xfId="18782" xr:uid="{956BE321-648D-4692-ACC2-4C71CFDC22CF}"/>
    <cellStyle name="Comma 20 2 4 4 2" xfId="29790" xr:uid="{3D381688-4FE4-4281-82D9-7E48E8F66299}"/>
    <cellStyle name="Comma 20 2 4 5" xfId="24481" xr:uid="{8BCF327E-41A8-4A6B-AC95-C799362A1D6D}"/>
    <cellStyle name="Comma 20 2 5" xfId="14143" xr:uid="{A9D0B2C8-68C9-461A-A0F3-4F0F9842E38B}"/>
    <cellStyle name="Comma 20 2 5 2" xfId="16771" xr:uid="{A074CB99-615E-4C99-804F-72874F604AD1}"/>
    <cellStyle name="Comma 20 2 5 2 2" xfId="22080" xr:uid="{803EC4E9-03AE-4AF6-901C-943E7AF50D8A}"/>
    <cellStyle name="Comma 20 2 5 2 2 2" xfId="33088" xr:uid="{10BF1FE4-9EF8-4707-9C74-BC5C5C655833}"/>
    <cellStyle name="Comma 20 2 5 2 3" xfId="27779" xr:uid="{BC4B6DDD-BE90-4856-81BF-C1985BA3FD7D}"/>
    <cellStyle name="Comma 20 2 5 3" xfId="19452" xr:uid="{78F89AEB-C6EF-4028-A117-78968DCA37AD}"/>
    <cellStyle name="Comma 20 2 5 3 2" xfId="30460" xr:uid="{33B04DDD-F5F2-4BFE-AD28-20A8573C4731}"/>
    <cellStyle name="Comma 20 2 5 4" xfId="25151" xr:uid="{D522C863-A4CF-4F08-8856-BC07E0634F2C}"/>
    <cellStyle name="Comma 20 2 6" xfId="15433" xr:uid="{00252932-7705-4106-982E-C5AA41A9B348}"/>
    <cellStyle name="Comma 20 2 6 2" xfId="20742" xr:uid="{A2873C77-896A-4303-A701-4A8BFD7D24DC}"/>
    <cellStyle name="Comma 20 2 6 2 2" xfId="31750" xr:uid="{9E7D732D-DB8A-4F52-BA27-7E99A024048A}"/>
    <cellStyle name="Comma 20 2 6 3" xfId="26441" xr:uid="{5E4E58A7-846B-49BE-A3DB-75CB2B482544}"/>
    <cellStyle name="Comma 20 2 7" xfId="18113" xr:uid="{157BDDC6-774B-47FB-BE2A-FEBC669EBE32}"/>
    <cellStyle name="Comma 20 2 7 2" xfId="29121" xr:uid="{294A2286-4829-43E7-A298-342EC7508F5C}"/>
    <cellStyle name="Comma 20 2 8" xfId="23813" xr:uid="{D9411712-4434-427A-92E0-2CA207BA8BF0}"/>
    <cellStyle name="Comma 20 3" xfId="1763" xr:uid="{3EE189CF-15C5-4333-9EDB-3B35F9651719}"/>
    <cellStyle name="Comma 20 3 2" xfId="13190" xr:uid="{5D5012AF-1A44-4F9B-B9D5-29EEF3DA6EA7}"/>
    <cellStyle name="Comma 20 3 2 2" xfId="13860" xr:uid="{E8A03D89-F931-4990-8170-F88EC27A039E}"/>
    <cellStyle name="Comma 20 3 2 2 2" xfId="15202" xr:uid="{5B234ED6-DD35-4184-90C2-B8BC61EA78DD}"/>
    <cellStyle name="Comma 20 3 2 2 2 2" xfId="17830" xr:uid="{F33BE24C-C2B6-4E84-A7F0-9D8DA3A2B8F0}"/>
    <cellStyle name="Comma 20 3 2 2 2 2 2" xfId="23139" xr:uid="{B2729550-D4D4-4728-8548-E65DE3B38CAB}"/>
    <cellStyle name="Comma 20 3 2 2 2 2 2 2" xfId="34147" xr:uid="{A2A6EB7F-7A1A-442A-BEAA-CBA1EB666DD3}"/>
    <cellStyle name="Comma 20 3 2 2 2 2 3" xfId="28838" xr:uid="{9A862202-90F2-43D5-AE76-64E6B2D36361}"/>
    <cellStyle name="Comma 20 3 2 2 2 3" xfId="20511" xr:uid="{ABA0A62A-52C0-4BDD-871A-88EBB70868D9}"/>
    <cellStyle name="Comma 20 3 2 2 2 3 2" xfId="31519" xr:uid="{BA63121A-465D-4EA6-B5DE-9E47EE1F6F51}"/>
    <cellStyle name="Comma 20 3 2 2 2 4" xfId="26210" xr:uid="{8065BAFF-C011-42AB-A6AE-275ADB3A6CDF}"/>
    <cellStyle name="Comma 20 3 2 2 3" xfId="16488" xr:uid="{9526F55D-CBE4-46C0-A61C-89637AAA9178}"/>
    <cellStyle name="Comma 20 3 2 2 3 2" xfId="21797" xr:uid="{D7B128AE-127E-42BB-8D64-4E77398241D3}"/>
    <cellStyle name="Comma 20 3 2 2 3 2 2" xfId="32805" xr:uid="{79F17EAF-778A-400A-99E4-79BF2EDD316A}"/>
    <cellStyle name="Comma 20 3 2 2 3 3" xfId="27496" xr:uid="{5E21946E-57AD-445F-8DA8-926DEC9CB562}"/>
    <cellStyle name="Comma 20 3 2 2 4" xfId="19169" xr:uid="{6D097C38-DCA8-4F34-AF60-51D26CEE1BB1}"/>
    <cellStyle name="Comma 20 3 2 2 4 2" xfId="30177" xr:uid="{18CE7F35-AB76-4575-B961-38D99F09DF8F}"/>
    <cellStyle name="Comma 20 3 2 2 5" xfId="24868" xr:uid="{5B59C808-5022-4692-805A-18F91720DF4A}"/>
    <cellStyle name="Comma 20 3 2 3" xfId="14532" xr:uid="{6F65BA2A-C080-4667-8CBC-985D274B8060}"/>
    <cellStyle name="Comma 20 3 2 3 2" xfId="17160" xr:uid="{3389253B-6147-4921-AD85-B9C54C541580}"/>
    <cellStyle name="Comma 20 3 2 3 2 2" xfId="22469" xr:uid="{CE44D860-3202-4B78-9EA3-457493A4BDAC}"/>
    <cellStyle name="Comma 20 3 2 3 2 2 2" xfId="33477" xr:uid="{CAB342EB-41D9-468B-9490-4F1C20D00F37}"/>
    <cellStyle name="Comma 20 3 2 3 2 3" xfId="28168" xr:uid="{08D8ED6C-21D4-4550-AED2-04509E2D461A}"/>
    <cellStyle name="Comma 20 3 2 3 3" xfId="19841" xr:uid="{4A9F2170-783D-4F25-BB01-EB23BEA0C97D}"/>
    <cellStyle name="Comma 20 3 2 3 3 2" xfId="30849" xr:uid="{E283CB38-3416-43BB-B843-B1453CFBCC65}"/>
    <cellStyle name="Comma 20 3 2 3 4" xfId="25540" xr:uid="{BD53C0B3-BF9A-4F30-A4D4-12D114C9B6D2}"/>
    <cellStyle name="Comma 20 3 2 4" xfId="15818" xr:uid="{486C40B4-B75F-4ECB-A0DA-2A787016686D}"/>
    <cellStyle name="Comma 20 3 2 4 2" xfId="21127" xr:uid="{7EB39370-A44F-4336-9951-0EEB65C92F33}"/>
    <cellStyle name="Comma 20 3 2 4 2 2" xfId="32135" xr:uid="{E021AC5E-BA21-4488-9045-C2DFB81F201F}"/>
    <cellStyle name="Comma 20 3 2 4 3" xfId="26826" xr:uid="{637E25ED-5AEF-4B31-863B-3B4E7AC3E1ED}"/>
    <cellStyle name="Comma 20 3 2 5" xfId="18499" xr:uid="{87E8218C-A756-4716-88CC-F0807CF4FE4E}"/>
    <cellStyle name="Comma 20 3 2 5 2" xfId="29507" xr:uid="{BD7EBE5F-CC14-4AD1-97E5-A7D0F945ECA6}"/>
    <cellStyle name="Comma 20 3 2 6" xfId="24198" xr:uid="{6FFDC7D1-B3B8-4371-9B1F-F5D23722AE94}"/>
    <cellStyle name="Comma 20 3 3" xfId="13525" xr:uid="{70D00287-9B13-4D90-8FF4-CB35F7D9D4C3}"/>
    <cellStyle name="Comma 20 3 3 2" xfId="14867" xr:uid="{2B99ADB3-7BBD-41FD-BF76-33F25646A3EB}"/>
    <cellStyle name="Comma 20 3 3 2 2" xfId="17495" xr:uid="{82E23D36-58DE-45B8-8ECC-109B2956D949}"/>
    <cellStyle name="Comma 20 3 3 2 2 2" xfId="22804" xr:uid="{6A77E84D-782D-4CCE-8F1A-0F861AD17DFF}"/>
    <cellStyle name="Comma 20 3 3 2 2 2 2" xfId="33812" xr:uid="{CA4E0569-79DB-4826-B4D6-274B1DBCC5FB}"/>
    <cellStyle name="Comma 20 3 3 2 2 3" xfId="28503" xr:uid="{6A99CAE7-31F9-45DF-BB19-CF35F887A81B}"/>
    <cellStyle name="Comma 20 3 3 2 3" xfId="20176" xr:uid="{EA076086-2E6A-455E-AF1E-DF68D8B40F95}"/>
    <cellStyle name="Comma 20 3 3 2 3 2" xfId="31184" xr:uid="{6785F513-F422-4C54-84C8-5D582D15D6CC}"/>
    <cellStyle name="Comma 20 3 3 2 4" xfId="25875" xr:uid="{E8DA7091-36CD-491C-B668-99FAD1AD4121}"/>
    <cellStyle name="Comma 20 3 3 3" xfId="16153" xr:uid="{25308C31-5C7E-4F64-B17A-4714F64BCDB4}"/>
    <cellStyle name="Comma 20 3 3 3 2" xfId="21462" xr:uid="{8BC09BE2-9EDE-4926-A6EB-0A28E1C7D5FE}"/>
    <cellStyle name="Comma 20 3 3 3 2 2" xfId="32470" xr:uid="{14115CD4-54B8-4A58-BC98-D44F3114C093}"/>
    <cellStyle name="Comma 20 3 3 3 3" xfId="27161" xr:uid="{376A7439-BA94-4FD3-9B4D-1707A50F6C02}"/>
    <cellStyle name="Comma 20 3 3 4" xfId="18834" xr:uid="{F82085BF-CA4E-49DA-91B4-7820CBC9F23B}"/>
    <cellStyle name="Comma 20 3 3 4 2" xfId="29842" xr:uid="{2646EE0B-AEE6-4277-B897-D36753A2970F}"/>
    <cellStyle name="Comma 20 3 3 5" xfId="24533" xr:uid="{F6BBC82A-39B7-4E1D-98D7-27B265317DB1}"/>
    <cellStyle name="Comma 20 3 4" xfId="14195" xr:uid="{B96D5443-39FE-44E9-81F6-CAD7A4740DD5}"/>
    <cellStyle name="Comma 20 3 4 2" xfId="16823" xr:uid="{768D779C-5B71-4FC7-9032-8026C4A408A1}"/>
    <cellStyle name="Comma 20 3 4 2 2" xfId="22132" xr:uid="{6E1C24E0-E108-4B2C-8A9C-56050C9F4B21}"/>
    <cellStyle name="Comma 20 3 4 2 2 2" xfId="33140" xr:uid="{682D3D9E-1588-4351-8CC3-1FFBB0E85338}"/>
    <cellStyle name="Comma 20 3 4 2 3" xfId="27831" xr:uid="{F4D2E561-2F71-4926-82D5-B511F8BDEC33}"/>
    <cellStyle name="Comma 20 3 4 3" xfId="19504" xr:uid="{17F619EE-5C4A-4C1B-8511-01602C6568F6}"/>
    <cellStyle name="Comma 20 3 4 3 2" xfId="30512" xr:uid="{17AAE3BB-D83D-4D23-99CA-69B3C8CA29A9}"/>
    <cellStyle name="Comma 20 3 4 4" xfId="25203" xr:uid="{D05727FA-DBE5-49F8-9D24-5D603B4B54E7}"/>
    <cellStyle name="Comma 20 3 5" xfId="15485" xr:uid="{43D1DC4F-E1DD-47D8-824D-9D6FF1A5A739}"/>
    <cellStyle name="Comma 20 3 5 2" xfId="20794" xr:uid="{25226785-EBBB-4753-8C6F-1A7A3B938F6D}"/>
    <cellStyle name="Comma 20 3 5 2 2" xfId="31802" xr:uid="{583F64C0-9C25-412E-B9A2-4DEC4969EBEF}"/>
    <cellStyle name="Comma 20 3 5 3" xfId="26493" xr:uid="{02A77889-25BF-49E9-8B3D-E36A179E534C}"/>
    <cellStyle name="Comma 20 3 6" xfId="18165" xr:uid="{D3EBA421-2F3F-45C5-BCFA-A79A2BC1AA17}"/>
    <cellStyle name="Comma 20 3 6 2" xfId="29173" xr:uid="{56A1E074-5AEC-4067-BB4B-D6E35FD2869A}"/>
    <cellStyle name="Comma 20 3 7" xfId="23865" xr:uid="{EF8456AE-EC0E-4B67-A6DB-505666CCE968}"/>
    <cellStyle name="Comma 20 4" xfId="13086" xr:uid="{E684C81A-5744-4E18-8F54-CBE515F24506}"/>
    <cellStyle name="Comma 20 4 2" xfId="13756" xr:uid="{25A55AB1-B299-45B8-A680-E98ED9C442B1}"/>
    <cellStyle name="Comma 20 4 2 2" xfId="15098" xr:uid="{6A4230E2-EC5D-42CC-A18D-290732EC8EE8}"/>
    <cellStyle name="Comma 20 4 2 2 2" xfId="17726" xr:uid="{C2F44612-F5A5-4290-AEAA-E3430D2A0632}"/>
    <cellStyle name="Comma 20 4 2 2 2 2" xfId="23035" xr:uid="{973B9574-54AD-4B5B-B47C-DF81E1584670}"/>
    <cellStyle name="Comma 20 4 2 2 2 2 2" xfId="34043" xr:uid="{663DB538-B681-4E84-AD66-23881DCD6CAD}"/>
    <cellStyle name="Comma 20 4 2 2 2 3" xfId="28734" xr:uid="{ED25165D-22B9-409F-AA33-A554074BFC48}"/>
    <cellStyle name="Comma 20 4 2 2 3" xfId="20407" xr:uid="{0B551EAC-E176-476D-AEA9-5EF0B4A986FA}"/>
    <cellStyle name="Comma 20 4 2 2 3 2" xfId="31415" xr:uid="{6E50F2E9-A9EA-47FC-AC10-ADA61FAFA1AE}"/>
    <cellStyle name="Comma 20 4 2 2 4" xfId="26106" xr:uid="{01845CAA-8643-4D46-A2D1-C7BDD7CC1197}"/>
    <cellStyle name="Comma 20 4 2 3" xfId="16384" xr:uid="{C3C0D61E-6FC8-4DBF-A3A1-DDBBA489AA83}"/>
    <cellStyle name="Comma 20 4 2 3 2" xfId="21693" xr:uid="{A4897B0E-5749-4235-B109-F04C4CCFA75A}"/>
    <cellStyle name="Comma 20 4 2 3 2 2" xfId="32701" xr:uid="{B2267648-D155-4A2A-9C95-14457E55C8A5}"/>
    <cellStyle name="Comma 20 4 2 3 3" xfId="27392" xr:uid="{3218DEA3-9426-4D59-B81F-F0E44289489D}"/>
    <cellStyle name="Comma 20 4 2 4" xfId="19065" xr:uid="{65DF4666-2734-4B74-830D-F0377906013B}"/>
    <cellStyle name="Comma 20 4 2 4 2" xfId="30073" xr:uid="{99D9A30D-3269-4C62-B821-A15BDD7EA9EE}"/>
    <cellStyle name="Comma 20 4 2 5" xfId="24764" xr:uid="{0FA05003-D6F4-4D1D-9366-69BE26C8B5D3}"/>
    <cellStyle name="Comma 20 4 3" xfId="14428" xr:uid="{DF3E8D34-2399-4D7B-A51E-11354AABD88C}"/>
    <cellStyle name="Comma 20 4 3 2" xfId="17056" xr:uid="{7181C7D7-9ECE-46D9-B4EA-9A130E0078BF}"/>
    <cellStyle name="Comma 20 4 3 2 2" xfId="22365" xr:uid="{5C56F67E-CDB8-49F1-BB0F-99393E148727}"/>
    <cellStyle name="Comma 20 4 3 2 2 2" xfId="33373" xr:uid="{88D93324-1BCB-4EEF-81B5-AFD6AD0633C5}"/>
    <cellStyle name="Comma 20 4 3 2 3" xfId="28064" xr:uid="{0B0A3727-455B-44D7-8892-DB436911C354}"/>
    <cellStyle name="Comma 20 4 3 3" xfId="19737" xr:uid="{2733D11A-6AE7-43BE-8B31-4953920E6953}"/>
    <cellStyle name="Comma 20 4 3 3 2" xfId="30745" xr:uid="{6843E086-8FE2-45BE-9E92-D61F20112D71}"/>
    <cellStyle name="Comma 20 4 3 4" xfId="25436" xr:uid="{73569860-B0E2-4201-BDA6-793146D20BEA}"/>
    <cellStyle name="Comma 20 4 4" xfId="15714" xr:uid="{8AA633E0-29B6-47A8-A0DA-FFA01B6022FE}"/>
    <cellStyle name="Comma 20 4 4 2" xfId="21023" xr:uid="{F03FF028-6B3B-44A9-851E-65A681F582FA}"/>
    <cellStyle name="Comma 20 4 4 2 2" xfId="32031" xr:uid="{9C9210C7-25A4-4F9B-B301-FD96426B1628}"/>
    <cellStyle name="Comma 20 4 4 3" xfId="26722" xr:uid="{A5EC94E5-5731-4383-9F82-A815869F1A9D}"/>
    <cellStyle name="Comma 20 4 5" xfId="18395" xr:uid="{19FB5FC7-79DA-4EF3-B466-EA464BEB5359}"/>
    <cellStyle name="Comma 20 4 5 2" xfId="29403" xr:uid="{94B9FAF5-D5D2-4A03-A75C-F937521E534F}"/>
    <cellStyle name="Comma 20 4 6" xfId="24094" xr:uid="{58C81412-47A1-41B9-ACDB-3EC5D575EA83}"/>
    <cellStyle name="Comma 20 5" xfId="13421" xr:uid="{41C05B6E-9D92-4467-918A-3E7BB39F7A07}"/>
    <cellStyle name="Comma 20 5 2" xfId="14763" xr:uid="{D0FBEBE6-40BA-4643-81EC-AEE1FE4245B4}"/>
    <cellStyle name="Comma 20 5 2 2" xfId="17391" xr:uid="{EFFBA5B5-2E5F-4C63-B36A-46B6B17CA5C1}"/>
    <cellStyle name="Comma 20 5 2 2 2" xfId="22700" xr:uid="{7F505154-2AA9-4DDF-A036-6D4C7EF62101}"/>
    <cellStyle name="Comma 20 5 2 2 2 2" xfId="33708" xr:uid="{F21622B4-0003-465C-BE4D-8DD17C0B71BE}"/>
    <cellStyle name="Comma 20 5 2 2 3" xfId="28399" xr:uid="{AB10D4FE-6226-4DB7-8F9E-73F6286325F6}"/>
    <cellStyle name="Comma 20 5 2 3" xfId="20072" xr:uid="{3236ACA4-2C54-4DED-A325-27A360F47821}"/>
    <cellStyle name="Comma 20 5 2 3 2" xfId="31080" xr:uid="{8521B6B2-78E5-472A-BFEF-E6FFE103A594}"/>
    <cellStyle name="Comma 20 5 2 4" xfId="25771" xr:uid="{514BA42A-1480-4BC5-A565-27E62C7E9882}"/>
    <cellStyle name="Comma 20 5 3" xfId="16049" xr:uid="{BDED31E5-7BF0-4E2A-B74C-C3C06F9DCEB7}"/>
    <cellStyle name="Comma 20 5 3 2" xfId="21358" xr:uid="{0717F391-5999-4EA5-B1D0-99A2449DB8AD}"/>
    <cellStyle name="Comma 20 5 3 2 2" xfId="32366" xr:uid="{3CD132D1-2B18-4AA1-B86D-F4FF2F7807D0}"/>
    <cellStyle name="Comma 20 5 3 3" xfId="27057" xr:uid="{7A994A82-B7D5-413A-81C3-403A946B873E}"/>
    <cellStyle name="Comma 20 5 4" xfId="18730" xr:uid="{A1693B99-C4F0-45D0-83B9-9CA49AC5D48C}"/>
    <cellStyle name="Comma 20 5 4 2" xfId="29738" xr:uid="{E5B18438-CC99-4DEA-82B9-31CFAAB5F6F8}"/>
    <cellStyle name="Comma 20 5 5" xfId="24429" xr:uid="{D265AB45-FDA1-4406-9559-B66BF1C5E92E}"/>
    <cellStyle name="Comma 20 6" xfId="14091" xr:uid="{C045ADCC-79F3-4ECE-8528-7488E11A1D06}"/>
    <cellStyle name="Comma 20 6 2" xfId="16719" xr:uid="{3A532FA1-592B-4476-A8F8-339F3E2EC319}"/>
    <cellStyle name="Comma 20 6 2 2" xfId="22028" xr:uid="{A3EBEAED-1C0A-4D59-8C52-85DF6AFF52BE}"/>
    <cellStyle name="Comma 20 6 2 2 2" xfId="33036" xr:uid="{CF2E5E42-6AE9-4130-8F29-F0EF47A612F6}"/>
    <cellStyle name="Comma 20 6 2 3" xfId="27727" xr:uid="{2A7C506D-5CAE-4234-B48B-B4C619A06D5C}"/>
    <cellStyle name="Comma 20 6 3" xfId="19400" xr:uid="{CBF2CE34-712D-4FEE-BF4F-208362BE35FD}"/>
    <cellStyle name="Comma 20 6 3 2" xfId="30408" xr:uid="{4517B31C-C486-402E-B07E-990746257357}"/>
    <cellStyle name="Comma 20 6 4" xfId="25099" xr:uid="{B6758081-04B6-40C1-A96C-FD9A304FE7CA}"/>
    <cellStyle name="Comma 20 7" xfId="18061" xr:uid="{DE4EC4AB-8F39-46CD-A60C-DDB23B02F596}"/>
    <cellStyle name="Comma 20 7 2" xfId="29069" xr:uid="{3C4FE394-188E-43C6-BB7D-A4583297CBA8}"/>
    <cellStyle name="Comma 20 8" xfId="23761" xr:uid="{566A633F-6198-4450-B5DE-8F9EB745F0B5}"/>
    <cellStyle name="Comma 21" xfId="1279" xr:uid="{DEFEC75D-FAE7-4FD6-9B6C-934BD0521AD2}"/>
    <cellStyle name="Comma 21 2" xfId="1580" xr:uid="{FE33723F-239E-4CED-92B7-819C11D3A9D7}"/>
    <cellStyle name="Comma 21 2 2" xfId="1817" xr:uid="{058C1E89-9019-41A2-BEFC-570122812F92}"/>
    <cellStyle name="Comma 21 2 2 2" xfId="13243" xr:uid="{B433A7FD-0DCA-4FF6-900D-90E8FBE7B51D}"/>
    <cellStyle name="Comma 21 2 2 2 2" xfId="13913" xr:uid="{46984757-EE0E-47C9-AE01-895CC36A28CC}"/>
    <cellStyle name="Comma 21 2 2 2 2 2" xfId="15255" xr:uid="{85964875-A786-4BF0-BC93-2F88D719E83E}"/>
    <cellStyle name="Comma 21 2 2 2 2 2 2" xfId="17883" xr:uid="{077B9CFC-0B0F-4B1D-B13E-DEF129E3713E}"/>
    <cellStyle name="Comma 21 2 2 2 2 2 2 2" xfId="23192" xr:uid="{813A5025-BFD9-4EF3-B0FA-F8B2020DE634}"/>
    <cellStyle name="Comma 21 2 2 2 2 2 2 2 2" xfId="34200" xr:uid="{5FAD310B-CF3B-43BC-90B4-CFEA1C425CEE}"/>
    <cellStyle name="Comma 21 2 2 2 2 2 2 3" xfId="28891" xr:uid="{B686C09C-1B19-440E-B30C-0C9A7A81D1BA}"/>
    <cellStyle name="Comma 21 2 2 2 2 2 3" xfId="20564" xr:uid="{D11E6F11-5DC7-4646-8819-ED7ECD7B2CA4}"/>
    <cellStyle name="Comma 21 2 2 2 2 2 3 2" xfId="31572" xr:uid="{D8C7BC35-8856-4AD6-946B-D4BFFEB41487}"/>
    <cellStyle name="Comma 21 2 2 2 2 2 4" xfId="26263" xr:uid="{832D295E-C330-4D2D-9C92-C07DC74295EA}"/>
    <cellStyle name="Comma 21 2 2 2 2 3" xfId="16541" xr:uid="{52B1B4CD-BABA-4042-9EDC-853659215D67}"/>
    <cellStyle name="Comma 21 2 2 2 2 3 2" xfId="21850" xr:uid="{52238F58-6EAE-4664-A8A7-F387BF4ED508}"/>
    <cellStyle name="Comma 21 2 2 2 2 3 2 2" xfId="32858" xr:uid="{0349CDE1-0D32-4375-BB19-6CDEC8F489E3}"/>
    <cellStyle name="Comma 21 2 2 2 2 3 3" xfId="27549" xr:uid="{4235A27C-DF93-4E6D-A689-8A178DC3D4F0}"/>
    <cellStyle name="Comma 21 2 2 2 2 4" xfId="19222" xr:uid="{B8D09667-8B9D-4763-A5B8-8319598E1CB2}"/>
    <cellStyle name="Comma 21 2 2 2 2 4 2" xfId="30230" xr:uid="{C3F1E199-1FA4-4A9B-B875-38F1748E7741}"/>
    <cellStyle name="Comma 21 2 2 2 2 5" xfId="24921" xr:uid="{85DDFE36-CD4C-4B1F-930F-B3A2EB37D19B}"/>
    <cellStyle name="Comma 21 2 2 2 3" xfId="14585" xr:uid="{49015404-6900-453D-BE1F-2B2979D9694A}"/>
    <cellStyle name="Comma 21 2 2 2 3 2" xfId="17213" xr:uid="{05BF999C-AD63-4890-9AE7-A28318213607}"/>
    <cellStyle name="Comma 21 2 2 2 3 2 2" xfId="22522" xr:uid="{9D9E6A39-7B61-421A-A481-EC5954BFC302}"/>
    <cellStyle name="Comma 21 2 2 2 3 2 2 2" xfId="33530" xr:uid="{B21607F3-4254-499E-A942-E2C059D5CEF4}"/>
    <cellStyle name="Comma 21 2 2 2 3 2 3" xfId="28221" xr:uid="{EAF3D002-1292-482B-B0C0-A590C8CABD38}"/>
    <cellStyle name="Comma 21 2 2 2 3 3" xfId="19894" xr:uid="{974355B3-531E-44A6-9116-C06AC81AA23D}"/>
    <cellStyle name="Comma 21 2 2 2 3 3 2" xfId="30902" xr:uid="{29720E67-1374-4B28-988D-08D6CF9F7334}"/>
    <cellStyle name="Comma 21 2 2 2 3 4" xfId="25593" xr:uid="{8AAB7626-C09B-457D-A40C-CF0D2B1F5EEF}"/>
    <cellStyle name="Comma 21 2 2 2 4" xfId="15871" xr:uid="{44785598-A3A9-49BA-B712-E89B9B90869D}"/>
    <cellStyle name="Comma 21 2 2 2 4 2" xfId="21180" xr:uid="{CFC16653-DC57-4657-8C27-0DBFAF154EC7}"/>
    <cellStyle name="Comma 21 2 2 2 4 2 2" xfId="32188" xr:uid="{5703F6F7-898A-42F1-997B-1463A34B6178}"/>
    <cellStyle name="Comma 21 2 2 2 4 3" xfId="26879" xr:uid="{BAA89050-07DF-4A6A-8567-A5A459208671}"/>
    <cellStyle name="Comma 21 2 2 2 5" xfId="18552" xr:uid="{65A772DD-8081-4820-8FD7-7E4DEA2399E1}"/>
    <cellStyle name="Comma 21 2 2 2 5 2" xfId="29560" xr:uid="{E2C71780-1991-4135-A033-9234F0F016E9}"/>
    <cellStyle name="Comma 21 2 2 2 6" xfId="24251" xr:uid="{7C3D66FF-F3EB-4C2B-9B85-006C9523DEE1}"/>
    <cellStyle name="Comma 21 2 2 3" xfId="13578" xr:uid="{148D4112-CD78-4AB0-A80A-D063A470A36C}"/>
    <cellStyle name="Comma 21 2 2 3 2" xfId="14920" xr:uid="{6895C409-105F-48A9-B65E-73F84DEA6503}"/>
    <cellStyle name="Comma 21 2 2 3 2 2" xfId="17548" xr:uid="{32E0EB39-02DD-4A23-9A3A-A2CB678BE4E1}"/>
    <cellStyle name="Comma 21 2 2 3 2 2 2" xfId="22857" xr:uid="{79133B23-0401-4498-841E-7567209B64E8}"/>
    <cellStyle name="Comma 21 2 2 3 2 2 2 2" xfId="33865" xr:uid="{9D208230-9CEC-45D2-8862-DD35501B05D9}"/>
    <cellStyle name="Comma 21 2 2 3 2 2 3" xfId="28556" xr:uid="{D23DF06A-B57C-425F-A189-D6EFF7D564E2}"/>
    <cellStyle name="Comma 21 2 2 3 2 3" xfId="20229" xr:uid="{69BC05A6-9A82-448D-969A-047166DE0218}"/>
    <cellStyle name="Comma 21 2 2 3 2 3 2" xfId="31237" xr:uid="{26589227-903A-4653-8491-4AA724AEF9A6}"/>
    <cellStyle name="Comma 21 2 2 3 2 4" xfId="25928" xr:uid="{D83AFF8B-A0F1-4CA5-B044-CB5D0CFD8A08}"/>
    <cellStyle name="Comma 21 2 2 3 3" xfId="16206" xr:uid="{AA7766FE-D751-423F-AC38-188AF3518F99}"/>
    <cellStyle name="Comma 21 2 2 3 3 2" xfId="21515" xr:uid="{82D8499C-A698-4942-B832-22766AECB950}"/>
    <cellStyle name="Comma 21 2 2 3 3 2 2" xfId="32523" xr:uid="{CB45C989-903F-44DB-9654-417713C2CD3C}"/>
    <cellStyle name="Comma 21 2 2 3 3 3" xfId="27214" xr:uid="{38F564FF-A18C-42DF-A551-E32740FF2C85}"/>
    <cellStyle name="Comma 21 2 2 3 4" xfId="18887" xr:uid="{6428B037-224B-4361-9268-811791CDC9B7}"/>
    <cellStyle name="Comma 21 2 2 3 4 2" xfId="29895" xr:uid="{701593EB-F10B-4B85-93CC-213F6F73A96D}"/>
    <cellStyle name="Comma 21 2 2 3 5" xfId="24586" xr:uid="{84ABCEC5-01AA-47AD-A0ED-3A7C6A882B4A}"/>
    <cellStyle name="Comma 21 2 2 4" xfId="14248" xr:uid="{6B3A52D4-A469-4617-8278-13F87BB33F0F}"/>
    <cellStyle name="Comma 21 2 2 4 2" xfId="16876" xr:uid="{0B63D0A0-F897-4228-85DB-2363BBDC9290}"/>
    <cellStyle name="Comma 21 2 2 4 2 2" xfId="22185" xr:uid="{7976D3F3-A724-4D59-A6F7-16B2DC94F12C}"/>
    <cellStyle name="Comma 21 2 2 4 2 2 2" xfId="33193" xr:uid="{D696D91E-93CB-42A0-89B4-C3D3C1602260}"/>
    <cellStyle name="Comma 21 2 2 4 2 3" xfId="27884" xr:uid="{D79F1584-4D71-428A-8634-BDDD407F8FF8}"/>
    <cellStyle name="Comma 21 2 2 4 3" xfId="19557" xr:uid="{3BB81E54-C52B-4328-BF8A-AF3A3E503EE8}"/>
    <cellStyle name="Comma 21 2 2 4 3 2" xfId="30565" xr:uid="{A035F069-28CE-4F89-B018-F8CE3E911FD1}"/>
    <cellStyle name="Comma 21 2 2 4 4" xfId="25256" xr:uid="{51E9E7E4-1179-47AC-A4D9-7CC2015C9A89}"/>
    <cellStyle name="Comma 21 2 2 5" xfId="15538" xr:uid="{CC572EC2-F061-44DF-9E31-370C322E10AB}"/>
    <cellStyle name="Comma 21 2 2 5 2" xfId="20847" xr:uid="{1F7AB016-BC2E-46EB-936A-1980130F2F03}"/>
    <cellStyle name="Comma 21 2 2 5 2 2" xfId="31855" xr:uid="{775100E6-FE44-44EC-AD40-30E5639D5118}"/>
    <cellStyle name="Comma 21 2 2 5 3" xfId="26546" xr:uid="{4FB466A0-6117-46C8-B1C9-49720B4C37EF}"/>
    <cellStyle name="Comma 21 2 2 6" xfId="18218" xr:uid="{BF0A9736-4BB4-4C96-8F5F-58636310FD47}"/>
    <cellStyle name="Comma 21 2 2 6 2" xfId="29226" xr:uid="{BAB522AB-0FF0-4976-8433-7A198FBBF7BA}"/>
    <cellStyle name="Comma 21 2 2 7" xfId="23918" xr:uid="{0BD57B6B-2335-4648-94B4-0C9A3A9860D5}"/>
    <cellStyle name="Comma 21 2 3" xfId="13139" xr:uid="{57D7B122-0078-4531-BE88-DD8AAA950ADB}"/>
    <cellStyle name="Comma 21 2 3 2" xfId="13809" xr:uid="{E0DE4A0F-FDE9-40C5-A32A-88DC9CD3A588}"/>
    <cellStyle name="Comma 21 2 3 2 2" xfId="15151" xr:uid="{52E8D9F3-A5C2-4672-B015-EF9E282FFB5E}"/>
    <cellStyle name="Comma 21 2 3 2 2 2" xfId="17779" xr:uid="{53632AFB-C255-4779-B505-2C8A59041A00}"/>
    <cellStyle name="Comma 21 2 3 2 2 2 2" xfId="23088" xr:uid="{13EEA92F-07FF-47A7-84A5-A0DD2EC2A6C2}"/>
    <cellStyle name="Comma 21 2 3 2 2 2 2 2" xfId="34096" xr:uid="{CBDBDBEA-9613-45D9-B4A3-67566F54ECD8}"/>
    <cellStyle name="Comma 21 2 3 2 2 2 3" xfId="28787" xr:uid="{DCBCD21A-EEF3-4C0B-96EF-BC1F6EC456CC}"/>
    <cellStyle name="Comma 21 2 3 2 2 3" xfId="20460" xr:uid="{DF8B3275-174C-4FE5-9FD0-58AB3583A517}"/>
    <cellStyle name="Comma 21 2 3 2 2 3 2" xfId="31468" xr:uid="{4DBAD841-3831-4B54-8FF5-4F3D5BBD91C5}"/>
    <cellStyle name="Comma 21 2 3 2 2 4" xfId="26159" xr:uid="{C21CF569-B6E6-4EFC-851D-FDAC80EF6F0C}"/>
    <cellStyle name="Comma 21 2 3 2 3" xfId="16437" xr:uid="{93282117-718A-4B6D-A908-8FFD7B3C11D8}"/>
    <cellStyle name="Comma 21 2 3 2 3 2" xfId="21746" xr:uid="{B09FD4A3-0180-4B7E-ACB7-4F86220D5123}"/>
    <cellStyle name="Comma 21 2 3 2 3 2 2" xfId="32754" xr:uid="{90955889-6D24-4AA5-AA2E-5C35750F63AC}"/>
    <cellStyle name="Comma 21 2 3 2 3 3" xfId="27445" xr:uid="{9EC4BAEA-B771-456C-8E49-BD3B7DE877CB}"/>
    <cellStyle name="Comma 21 2 3 2 4" xfId="19118" xr:uid="{780F9C51-1AEA-413E-8660-C63C59BD29D0}"/>
    <cellStyle name="Comma 21 2 3 2 4 2" xfId="30126" xr:uid="{1EFF7459-F5AC-4195-8AA1-6BEEE127FFCE}"/>
    <cellStyle name="Comma 21 2 3 2 5" xfId="24817" xr:uid="{9AAD6A35-3E50-464E-8A28-D7B5614C5B96}"/>
    <cellStyle name="Comma 21 2 3 3" xfId="14481" xr:uid="{BEC00153-D0EA-4F0C-B3A9-B4E52DBDF98B}"/>
    <cellStyle name="Comma 21 2 3 3 2" xfId="17109" xr:uid="{3A686C22-4C54-42B1-AD22-1B8AF6DD9B12}"/>
    <cellStyle name="Comma 21 2 3 3 2 2" xfId="22418" xr:uid="{2F4EA622-8922-4A93-830F-51795C3E60A7}"/>
    <cellStyle name="Comma 21 2 3 3 2 2 2" xfId="33426" xr:uid="{6849A880-A5D5-409C-909D-40145D6777A9}"/>
    <cellStyle name="Comma 21 2 3 3 2 3" xfId="28117" xr:uid="{105322CA-C66C-4BBC-BDAE-32FB8D0DD139}"/>
    <cellStyle name="Comma 21 2 3 3 3" xfId="19790" xr:uid="{92C5FAC1-DF14-4693-B546-128E7D42A7D7}"/>
    <cellStyle name="Comma 21 2 3 3 3 2" xfId="30798" xr:uid="{09DC88C4-F25A-476D-9966-ECBEE6122271}"/>
    <cellStyle name="Comma 21 2 3 3 4" xfId="25489" xr:uid="{4C88D936-5235-46B7-942B-C9F346D2AE31}"/>
    <cellStyle name="Comma 21 2 3 4" xfId="15767" xr:uid="{1855C628-250A-4888-88C9-FF421A8A3EFD}"/>
    <cellStyle name="Comma 21 2 3 4 2" xfId="21076" xr:uid="{5BA78F77-368A-4CFD-82E2-021EA3298372}"/>
    <cellStyle name="Comma 21 2 3 4 2 2" xfId="32084" xr:uid="{65CF12F9-66AB-44EE-8736-6455A8F6E65D}"/>
    <cellStyle name="Comma 21 2 3 4 3" xfId="26775" xr:uid="{2B478D3B-0FA8-4F54-98A6-89EA790A19F7}"/>
    <cellStyle name="Comma 21 2 3 5" xfId="18448" xr:uid="{F178A4E8-5A48-46F3-BE4E-1816588BBD09}"/>
    <cellStyle name="Comma 21 2 3 5 2" xfId="29456" xr:uid="{31974F75-C70E-4F1D-8283-B4014CD63684}"/>
    <cellStyle name="Comma 21 2 3 6" xfId="24147" xr:uid="{14D3D8FB-974C-458A-A6EA-49D72DA4D3DD}"/>
    <cellStyle name="Comma 21 2 4" xfId="13474" xr:uid="{1C2642A1-1D04-4B18-BBC8-DC49D18C6565}"/>
    <cellStyle name="Comma 21 2 4 2" xfId="14816" xr:uid="{5320073A-819C-4355-ACDF-2971F4973063}"/>
    <cellStyle name="Comma 21 2 4 2 2" xfId="17444" xr:uid="{3A230211-15A2-4E1C-8F91-A8D0257C9E39}"/>
    <cellStyle name="Comma 21 2 4 2 2 2" xfId="22753" xr:uid="{E14373AC-4A8D-4FA3-ACBC-67C48B490C72}"/>
    <cellStyle name="Comma 21 2 4 2 2 2 2" xfId="33761" xr:uid="{6AB2881E-11E6-409D-BBEB-459890A339CA}"/>
    <cellStyle name="Comma 21 2 4 2 2 3" xfId="28452" xr:uid="{AA6EA31E-E9E3-4BDE-BD3C-74474602AC0D}"/>
    <cellStyle name="Comma 21 2 4 2 3" xfId="20125" xr:uid="{FDEB1F1F-B9FC-4233-BAE0-5449657E7B8D}"/>
    <cellStyle name="Comma 21 2 4 2 3 2" xfId="31133" xr:uid="{F9B1E865-C11F-4C81-B04B-80F4AC0E5AF3}"/>
    <cellStyle name="Comma 21 2 4 2 4" xfId="25824" xr:uid="{E1651C38-4D38-451B-AEDC-33D47330DE7B}"/>
    <cellStyle name="Comma 21 2 4 3" xfId="16102" xr:uid="{B034DC10-F6FD-4DE3-B534-5F79752730A3}"/>
    <cellStyle name="Comma 21 2 4 3 2" xfId="21411" xr:uid="{036B8F01-FA81-40A5-A578-414EB0B864EC}"/>
    <cellStyle name="Comma 21 2 4 3 2 2" xfId="32419" xr:uid="{EC14CCA2-F0AA-4011-9A4F-316F02982E7B}"/>
    <cellStyle name="Comma 21 2 4 3 3" xfId="27110" xr:uid="{B664632B-DFBE-469A-9398-B1FD1B0C2DF7}"/>
    <cellStyle name="Comma 21 2 4 4" xfId="18783" xr:uid="{DD6C5DB6-3456-4501-BE02-336C42FF2133}"/>
    <cellStyle name="Comma 21 2 4 4 2" xfId="29791" xr:uid="{8D53EC32-8231-4777-BBBF-ECD4FCAC0AB6}"/>
    <cellStyle name="Comma 21 2 4 5" xfId="24482" xr:uid="{ACEAAAC9-7C3E-4FB0-9220-5567D8070CC1}"/>
    <cellStyle name="Comma 21 2 5" xfId="14144" xr:uid="{2888930B-A308-415D-AE1C-7D2C76524322}"/>
    <cellStyle name="Comma 21 2 5 2" xfId="16772" xr:uid="{8A5D27D2-735E-4EF1-932E-626F737C6AE0}"/>
    <cellStyle name="Comma 21 2 5 2 2" xfId="22081" xr:uid="{D4E94368-E242-43BA-ABBC-408F19C9D4A5}"/>
    <cellStyle name="Comma 21 2 5 2 2 2" xfId="33089" xr:uid="{0D8912B4-E541-41A3-AEAA-A4FF232A8761}"/>
    <cellStyle name="Comma 21 2 5 2 3" xfId="27780" xr:uid="{3FBC52F8-60F9-48E1-BC57-52E66D333F2F}"/>
    <cellStyle name="Comma 21 2 5 3" xfId="19453" xr:uid="{F7D776FE-7CC9-434A-98D6-A7145FD47726}"/>
    <cellStyle name="Comma 21 2 5 3 2" xfId="30461" xr:uid="{18B7807B-8769-445B-B9A0-6563CA1187EB}"/>
    <cellStyle name="Comma 21 2 5 4" xfId="25152" xr:uid="{4BA0EAE1-55F2-47AA-B5BF-F844EECD6ADE}"/>
    <cellStyle name="Comma 21 2 6" xfId="15434" xr:uid="{149754DD-7D82-4BB1-90E7-65D463FDE44E}"/>
    <cellStyle name="Comma 21 2 6 2" xfId="20743" xr:uid="{37BE982E-0139-439E-B84B-B6B4D119F5B5}"/>
    <cellStyle name="Comma 21 2 6 2 2" xfId="31751" xr:uid="{6804AB59-1695-405C-947C-2271C9EDA706}"/>
    <cellStyle name="Comma 21 2 6 3" xfId="26442" xr:uid="{FC70388D-237F-42A1-9924-261591356616}"/>
    <cellStyle name="Comma 21 2 7" xfId="18114" xr:uid="{1030EC70-1355-4166-8B89-05B3D2AFAD19}"/>
    <cellStyle name="Comma 21 2 7 2" xfId="29122" xr:uid="{DA305B78-7CB8-4B64-96C9-394BFD4EC491}"/>
    <cellStyle name="Comma 21 2 8" xfId="23814" xr:uid="{58343B80-DE31-47A8-BD40-6B09E434ABC1}"/>
    <cellStyle name="Comma 21 3" xfId="1764" xr:uid="{164E62EC-EBD2-451A-B500-03B2EC2A17BC}"/>
    <cellStyle name="Comma 21 3 2" xfId="13191" xr:uid="{820EBA42-5476-48DD-AFC1-491E9E6402A4}"/>
    <cellStyle name="Comma 21 3 2 2" xfId="13861" xr:uid="{055A4424-516F-4AE6-86AC-A6E979C32630}"/>
    <cellStyle name="Comma 21 3 2 2 2" xfId="15203" xr:uid="{AF74482E-7EA8-4BE8-86D5-D84F4AA4908B}"/>
    <cellStyle name="Comma 21 3 2 2 2 2" xfId="17831" xr:uid="{EA607253-B0DD-48DF-9EFF-0D0242FE3A13}"/>
    <cellStyle name="Comma 21 3 2 2 2 2 2" xfId="23140" xr:uid="{9FA4FD8F-07AE-49BE-8218-5E37986AD7DC}"/>
    <cellStyle name="Comma 21 3 2 2 2 2 2 2" xfId="34148" xr:uid="{C6D74B10-9E32-4F4B-B899-C21AA5E55B6E}"/>
    <cellStyle name="Comma 21 3 2 2 2 2 3" xfId="28839" xr:uid="{EFB6DFEF-FDCF-4503-A69F-FD72CFC7C3A6}"/>
    <cellStyle name="Comma 21 3 2 2 2 3" xfId="20512" xr:uid="{B09A910D-975D-4DDA-8691-01F32DABF728}"/>
    <cellStyle name="Comma 21 3 2 2 2 3 2" xfId="31520" xr:uid="{33F41635-0A8E-4BD0-89AB-4D111C6F2AB7}"/>
    <cellStyle name="Comma 21 3 2 2 2 4" xfId="26211" xr:uid="{4F5B36E6-CF03-4331-8182-CBEC1AD58B4A}"/>
    <cellStyle name="Comma 21 3 2 2 3" xfId="16489" xr:uid="{0130FCF9-91E6-4B5E-A49F-44802A1C4214}"/>
    <cellStyle name="Comma 21 3 2 2 3 2" xfId="21798" xr:uid="{4373C56A-4EBE-42B0-82DD-23D193F3E303}"/>
    <cellStyle name="Comma 21 3 2 2 3 2 2" xfId="32806" xr:uid="{2830A5ED-31D4-4C6E-99DC-BC52D8DBF8A6}"/>
    <cellStyle name="Comma 21 3 2 2 3 3" xfId="27497" xr:uid="{2BA0B3FE-1FAD-4E07-A1D8-1A4912626CC9}"/>
    <cellStyle name="Comma 21 3 2 2 4" xfId="19170" xr:uid="{8527E18E-A00B-4432-B0AA-A1286032A681}"/>
    <cellStyle name="Comma 21 3 2 2 4 2" xfId="30178" xr:uid="{66DF314C-E57F-40CA-ACDE-3C22A76FDBB3}"/>
    <cellStyle name="Comma 21 3 2 2 5" xfId="24869" xr:uid="{CC38ACBD-2D2C-44F2-BC09-8887A3E049B9}"/>
    <cellStyle name="Comma 21 3 2 3" xfId="14533" xr:uid="{B9BEFC65-029B-4779-9426-6154F5EFE302}"/>
    <cellStyle name="Comma 21 3 2 3 2" xfId="17161" xr:uid="{173C5977-EC11-48A3-8AFE-18BE9E247B9B}"/>
    <cellStyle name="Comma 21 3 2 3 2 2" xfId="22470" xr:uid="{BBCDD5BF-1F68-4B75-AF6A-C79063CB558C}"/>
    <cellStyle name="Comma 21 3 2 3 2 2 2" xfId="33478" xr:uid="{E24E89B2-0CB9-414C-8CC7-4886000508AC}"/>
    <cellStyle name="Comma 21 3 2 3 2 3" xfId="28169" xr:uid="{A2519B39-1EAE-4696-8070-0F3960446EE9}"/>
    <cellStyle name="Comma 21 3 2 3 3" xfId="19842" xr:uid="{9511EF98-0596-47A4-984F-07DF5E9276B2}"/>
    <cellStyle name="Comma 21 3 2 3 3 2" xfId="30850" xr:uid="{75E9B368-C71D-43E6-A43F-6D961E1D992F}"/>
    <cellStyle name="Comma 21 3 2 3 4" xfId="25541" xr:uid="{BEF42BDB-858B-4966-A895-C3ECC59A0CF8}"/>
    <cellStyle name="Comma 21 3 2 4" xfId="15819" xr:uid="{892CF824-F222-4169-B95B-34224DC61B3D}"/>
    <cellStyle name="Comma 21 3 2 4 2" xfId="21128" xr:uid="{569DC9C7-69E8-4E22-B316-03ACFA744EE2}"/>
    <cellStyle name="Comma 21 3 2 4 2 2" xfId="32136" xr:uid="{CC0C33F8-D376-4D26-B834-CE21FBC43038}"/>
    <cellStyle name="Comma 21 3 2 4 3" xfId="26827" xr:uid="{0F667F71-2ECF-490C-B67E-A3D54A3A8762}"/>
    <cellStyle name="Comma 21 3 2 5" xfId="18500" xr:uid="{24D01AB6-85B8-49C8-8C56-71AA2071AD3A}"/>
    <cellStyle name="Comma 21 3 2 5 2" xfId="29508" xr:uid="{7296AE5A-411F-4180-945E-E5A31DE8C4F5}"/>
    <cellStyle name="Comma 21 3 2 6" xfId="24199" xr:uid="{5BD120C0-418F-430F-855A-E4BFC1B33A43}"/>
    <cellStyle name="Comma 21 3 3" xfId="13526" xr:uid="{C36D3814-B836-40E4-AF14-EF971DD60043}"/>
    <cellStyle name="Comma 21 3 3 2" xfId="14868" xr:uid="{507C7B94-66A0-4EFA-BC14-830A89BF1B69}"/>
    <cellStyle name="Comma 21 3 3 2 2" xfId="17496" xr:uid="{7A42818E-52E2-471E-8D32-C69C3BF9C6D4}"/>
    <cellStyle name="Comma 21 3 3 2 2 2" xfId="22805" xr:uid="{D53A486A-E770-419C-BC07-52855D9B129D}"/>
    <cellStyle name="Comma 21 3 3 2 2 2 2" xfId="33813" xr:uid="{7D5DBD2E-8BBC-4344-B91D-23137FA5C581}"/>
    <cellStyle name="Comma 21 3 3 2 2 3" xfId="28504" xr:uid="{E8114D9E-6184-4EB9-A666-124E40941A77}"/>
    <cellStyle name="Comma 21 3 3 2 3" xfId="20177" xr:uid="{4830FFE8-95DA-4965-8835-31FCFD00ED69}"/>
    <cellStyle name="Comma 21 3 3 2 3 2" xfId="31185" xr:uid="{B480444A-7FA3-4E32-A8F4-922996CF4801}"/>
    <cellStyle name="Comma 21 3 3 2 4" xfId="25876" xr:uid="{3302F03A-4DA0-4B43-8201-BF56E2825A59}"/>
    <cellStyle name="Comma 21 3 3 3" xfId="16154" xr:uid="{4696498A-653A-4226-88F6-116271CB40A2}"/>
    <cellStyle name="Comma 21 3 3 3 2" xfId="21463" xr:uid="{664B88F9-1E0A-4A63-A5AD-E7E627821D44}"/>
    <cellStyle name="Comma 21 3 3 3 2 2" xfId="32471" xr:uid="{EBCDE05A-6488-43A2-8B61-22C0D2D8457A}"/>
    <cellStyle name="Comma 21 3 3 3 3" xfId="27162" xr:uid="{B9751743-4273-4A3B-8F81-B4B1DFB37606}"/>
    <cellStyle name="Comma 21 3 3 4" xfId="18835" xr:uid="{1C9E49DC-0D1B-498F-BA41-9735385358A4}"/>
    <cellStyle name="Comma 21 3 3 4 2" xfId="29843" xr:uid="{129D8281-A715-4468-89EC-1C09B4C4AA65}"/>
    <cellStyle name="Comma 21 3 3 5" xfId="24534" xr:uid="{8FA68835-24CD-4DB8-9208-12D6A84C206A}"/>
    <cellStyle name="Comma 21 3 4" xfId="14196" xr:uid="{B76E8825-4ACA-48CF-8620-F0AED75F9779}"/>
    <cellStyle name="Comma 21 3 4 2" xfId="16824" xr:uid="{5BE2ADF7-1605-4176-BDDC-69926B5D09D8}"/>
    <cellStyle name="Comma 21 3 4 2 2" xfId="22133" xr:uid="{CA37F2C0-C901-4A41-9F7A-6C53210D07CA}"/>
    <cellStyle name="Comma 21 3 4 2 2 2" xfId="33141" xr:uid="{9C868D21-D5FF-4930-9E68-26A45032171A}"/>
    <cellStyle name="Comma 21 3 4 2 3" xfId="27832" xr:uid="{E7FD6E95-BE66-402C-8B11-93C7B858BA51}"/>
    <cellStyle name="Comma 21 3 4 3" xfId="19505" xr:uid="{1EBBC710-2366-4DE5-9C6D-EBDFE64C5F00}"/>
    <cellStyle name="Comma 21 3 4 3 2" xfId="30513" xr:uid="{7D43B834-F5F5-48E2-B279-A15EBF8853F8}"/>
    <cellStyle name="Comma 21 3 4 4" xfId="25204" xr:uid="{C1D035B7-BAB3-45D1-9987-B4B20FBF45F9}"/>
    <cellStyle name="Comma 21 3 5" xfId="15486" xr:uid="{18AF9686-FFF4-410F-9CD0-4870942C23A8}"/>
    <cellStyle name="Comma 21 3 5 2" xfId="20795" xr:uid="{355C3B17-A903-44E4-9C5E-C1E234274300}"/>
    <cellStyle name="Comma 21 3 5 2 2" xfId="31803" xr:uid="{1ABC046C-2FD9-4714-BA8E-9BB1BA788AA9}"/>
    <cellStyle name="Comma 21 3 5 3" xfId="26494" xr:uid="{5FBEBE90-13C3-452A-9573-A59D3FB46848}"/>
    <cellStyle name="Comma 21 3 6" xfId="18166" xr:uid="{2AD58351-F830-434C-9E39-A3B39B019F62}"/>
    <cellStyle name="Comma 21 3 6 2" xfId="29174" xr:uid="{362C37F0-7E6B-4959-8653-E2D8507C1E85}"/>
    <cellStyle name="Comma 21 3 7" xfId="23866" xr:uid="{DA75460C-B4EC-4EA0-AE56-78C943A81676}"/>
    <cellStyle name="Comma 21 4" xfId="13087" xr:uid="{D7519767-000A-4178-B7FB-68C20DAE8E27}"/>
    <cellStyle name="Comma 21 4 2" xfId="13757" xr:uid="{D6C8B1AD-A11A-4D8E-96FE-92FB2E322B3F}"/>
    <cellStyle name="Comma 21 4 2 2" xfId="15099" xr:uid="{D5239257-9E9D-4229-AF7D-76590444BF8B}"/>
    <cellStyle name="Comma 21 4 2 2 2" xfId="17727" xr:uid="{38F62D11-A9B6-49CD-B209-CA75488729AF}"/>
    <cellStyle name="Comma 21 4 2 2 2 2" xfId="23036" xr:uid="{21B042BA-D9A8-4655-9BA2-98292C1DF2CE}"/>
    <cellStyle name="Comma 21 4 2 2 2 2 2" xfId="34044" xr:uid="{7CF518D5-C5DD-405D-A98D-92D162D2BAE8}"/>
    <cellStyle name="Comma 21 4 2 2 2 3" xfId="28735" xr:uid="{B2B074CD-FFCF-400D-B807-D30813B90BA7}"/>
    <cellStyle name="Comma 21 4 2 2 3" xfId="20408" xr:uid="{4F386B0D-0E4F-458B-B6A5-DB806E128F09}"/>
    <cellStyle name="Comma 21 4 2 2 3 2" xfId="31416" xr:uid="{E132CCC8-85D1-4E7B-B1DC-BF6DAD3C6BF6}"/>
    <cellStyle name="Comma 21 4 2 2 4" xfId="26107" xr:uid="{717F8670-3782-4928-9395-6FB4E21B075C}"/>
    <cellStyle name="Comma 21 4 2 3" xfId="16385" xr:uid="{E8C6F0B2-5786-4AED-8312-46867CBE9968}"/>
    <cellStyle name="Comma 21 4 2 3 2" xfId="21694" xr:uid="{DFE90E4E-9044-4E47-9A01-B7AB0FDC8DBF}"/>
    <cellStyle name="Comma 21 4 2 3 2 2" xfId="32702" xr:uid="{3902F7A3-FB5D-4CA9-A23C-4E5A2EBD8691}"/>
    <cellStyle name="Comma 21 4 2 3 3" xfId="27393" xr:uid="{0957AEF2-A6A2-4B9A-BAE8-E4BA24233659}"/>
    <cellStyle name="Comma 21 4 2 4" xfId="19066" xr:uid="{D925DE82-C265-4559-A9C6-C506A5AD6F91}"/>
    <cellStyle name="Comma 21 4 2 4 2" xfId="30074" xr:uid="{D702D428-7F4D-41A8-9A63-127A9E12BEDD}"/>
    <cellStyle name="Comma 21 4 2 5" xfId="24765" xr:uid="{90DF191B-316B-4B6B-9C96-B1C04D789838}"/>
    <cellStyle name="Comma 21 4 3" xfId="14429" xr:uid="{3C749B45-7FED-4416-BB0B-894D5A0EE779}"/>
    <cellStyle name="Comma 21 4 3 2" xfId="17057" xr:uid="{8C1CD993-614F-484B-BB33-5CCA0B1CC61C}"/>
    <cellStyle name="Comma 21 4 3 2 2" xfId="22366" xr:uid="{6C363F4F-1427-473A-92B6-DB886CC5BC2D}"/>
    <cellStyle name="Comma 21 4 3 2 2 2" xfId="33374" xr:uid="{92B5EC88-2755-4212-A555-7247319E7DB1}"/>
    <cellStyle name="Comma 21 4 3 2 3" xfId="28065" xr:uid="{7EE877B9-29D5-42B6-B2AD-348FFFF67857}"/>
    <cellStyle name="Comma 21 4 3 3" xfId="19738" xr:uid="{A7708063-2665-4CB3-B1E2-42994E49CB9A}"/>
    <cellStyle name="Comma 21 4 3 3 2" xfId="30746" xr:uid="{A2CB0FEC-B650-4B66-8639-858DB1176D25}"/>
    <cellStyle name="Comma 21 4 3 4" xfId="25437" xr:uid="{CBDB7DA6-BDDC-47B6-BB37-92599107D328}"/>
    <cellStyle name="Comma 21 4 4" xfId="15715" xr:uid="{C7361626-F34A-45DC-92AA-CF454CC3BFDC}"/>
    <cellStyle name="Comma 21 4 4 2" xfId="21024" xr:uid="{6E60A775-2C51-464D-9258-D2DCD2AA83F4}"/>
    <cellStyle name="Comma 21 4 4 2 2" xfId="32032" xr:uid="{59C32385-5729-4744-9E53-08665AF62DCE}"/>
    <cellStyle name="Comma 21 4 4 3" xfId="26723" xr:uid="{BBCD419A-3E10-4EA3-9478-29856E87EA51}"/>
    <cellStyle name="Comma 21 4 5" xfId="18396" xr:uid="{97FE46DA-7B1C-4BAA-B49D-B7E78B276EBC}"/>
    <cellStyle name="Comma 21 4 5 2" xfId="29404" xr:uid="{2559A261-5A80-4C32-884D-D9CB3A35F320}"/>
    <cellStyle name="Comma 21 4 6" xfId="24095" xr:uid="{518A779F-2855-4B3E-83FF-3F6D99499B40}"/>
    <cellStyle name="Comma 21 5" xfId="13422" xr:uid="{2CD52FAA-7AA2-485B-8FF3-42CB9B4E5A25}"/>
    <cellStyle name="Comma 21 5 2" xfId="14764" xr:uid="{07641630-38FC-4A7E-A75B-CC095B24EF00}"/>
    <cellStyle name="Comma 21 5 2 2" xfId="17392" xr:uid="{2D38F194-1548-40F8-9560-39068389BF31}"/>
    <cellStyle name="Comma 21 5 2 2 2" xfId="22701" xr:uid="{2125525F-2080-43B2-823F-3138635B4EE7}"/>
    <cellStyle name="Comma 21 5 2 2 2 2" xfId="33709" xr:uid="{7AB346B5-745E-4295-A984-719737B73460}"/>
    <cellStyle name="Comma 21 5 2 2 3" xfId="28400" xr:uid="{FA218ACA-656B-4185-826C-FAD134DF6AE5}"/>
    <cellStyle name="Comma 21 5 2 3" xfId="20073" xr:uid="{A7BFC928-A707-4EF7-ADAE-4F07EF40B208}"/>
    <cellStyle name="Comma 21 5 2 3 2" xfId="31081" xr:uid="{4F48DCB9-DC9B-4AE5-8D8D-DB0C4D3ECA43}"/>
    <cellStyle name="Comma 21 5 2 4" xfId="25772" xr:uid="{EAED4D69-EC0E-4D36-99C7-37B20C590EB0}"/>
    <cellStyle name="Comma 21 5 3" xfId="16050" xr:uid="{3D93CD04-28C6-4BBA-9F47-0F4920F4B7F4}"/>
    <cellStyle name="Comma 21 5 3 2" xfId="21359" xr:uid="{9BDAC6EE-72B9-41AD-8709-308809C77367}"/>
    <cellStyle name="Comma 21 5 3 2 2" xfId="32367" xr:uid="{D472E27B-2FEF-4899-B4BD-FB9064478909}"/>
    <cellStyle name="Comma 21 5 3 3" xfId="27058" xr:uid="{29345CEB-243A-4968-9831-E2B4099303B6}"/>
    <cellStyle name="Comma 21 5 4" xfId="18731" xr:uid="{F2B02188-0725-4FB5-9D15-7386D0BECA3F}"/>
    <cellStyle name="Comma 21 5 4 2" xfId="29739" xr:uid="{3CB9EEE1-0C98-4E6E-BD86-A65AA44E77EB}"/>
    <cellStyle name="Comma 21 5 5" xfId="24430" xr:uid="{FCBFC8E3-DEC0-4B3A-9C81-20DCD2A14FCC}"/>
    <cellStyle name="Comma 21 6" xfId="14092" xr:uid="{BB5986A4-49CE-4233-A81F-BDAC36D7586F}"/>
    <cellStyle name="Comma 21 6 2" xfId="16720" xr:uid="{2967B890-6272-499C-83BB-9F26F0800DB6}"/>
    <cellStyle name="Comma 21 6 2 2" xfId="22029" xr:uid="{02462F7D-0137-492B-A797-DC2719424F05}"/>
    <cellStyle name="Comma 21 6 2 2 2" xfId="33037" xr:uid="{9C74E5C4-EA27-4348-8209-74FBACC3376A}"/>
    <cellStyle name="Comma 21 6 2 3" xfId="27728" xr:uid="{A43171ED-2320-433B-B5F9-7C669E7BB9C2}"/>
    <cellStyle name="Comma 21 6 3" xfId="19401" xr:uid="{344A7818-6B1B-4E34-AFB5-4B48AAC3571D}"/>
    <cellStyle name="Comma 21 6 3 2" xfId="30409" xr:uid="{A5DA621D-5572-42B7-A093-B693FFE79558}"/>
    <cellStyle name="Comma 21 6 4" xfId="25100" xr:uid="{2FA8A492-2983-48B2-9935-377A0980CA2E}"/>
    <cellStyle name="Comma 21 7" xfId="18062" xr:uid="{C5211805-1E1C-4787-85E8-1DFAF09B80FA}"/>
    <cellStyle name="Comma 21 7 2" xfId="29070" xr:uid="{654785B4-7EDF-4CB0-A73B-168268FD7BB2}"/>
    <cellStyle name="Comma 21 8" xfId="23762" xr:uid="{62BBD207-F4C4-4C08-893C-FB5239129CBC}"/>
    <cellStyle name="Comma 22" xfId="1283" xr:uid="{0A7B1222-8931-4D05-907E-1D1F39344982}"/>
    <cellStyle name="Comma 22 2" xfId="1581" xr:uid="{5A8C5032-CDFE-4C43-A0E0-D534CC735C3B}"/>
    <cellStyle name="Comma 22 2 2" xfId="1818" xr:uid="{BEB8BE2F-B1B1-48A0-A368-EB430AF6EB95}"/>
    <cellStyle name="Comma 22 2 2 2" xfId="13244" xr:uid="{7B370E3A-5C9E-44B1-A399-99F9BE1A69F0}"/>
    <cellStyle name="Comma 22 2 2 2 2" xfId="13914" xr:uid="{2C02A63A-809E-449B-A2B8-D5B332AA91D3}"/>
    <cellStyle name="Comma 22 2 2 2 2 2" xfId="15256" xr:uid="{D46EA364-17F6-40DE-BF3C-876CE430C77D}"/>
    <cellStyle name="Comma 22 2 2 2 2 2 2" xfId="17884" xr:uid="{F9B6C797-56A9-46C4-976C-A7E0D7FAEF6D}"/>
    <cellStyle name="Comma 22 2 2 2 2 2 2 2" xfId="23193" xr:uid="{D6B1FE56-CE88-4273-A32A-A8ECC500D42F}"/>
    <cellStyle name="Comma 22 2 2 2 2 2 2 2 2" xfId="34201" xr:uid="{E00BEDC7-5D60-462D-8354-DEB7B4375B7E}"/>
    <cellStyle name="Comma 22 2 2 2 2 2 2 3" xfId="28892" xr:uid="{CBBEFF12-DBF7-4232-94CD-9D4DDA28D6F6}"/>
    <cellStyle name="Comma 22 2 2 2 2 2 3" xfId="20565" xr:uid="{D2AE809F-761D-4F9C-991A-3D90D1847BFD}"/>
    <cellStyle name="Comma 22 2 2 2 2 2 3 2" xfId="31573" xr:uid="{05A4B863-3103-4714-8471-D8A9858AC4F2}"/>
    <cellStyle name="Comma 22 2 2 2 2 2 4" xfId="26264" xr:uid="{BC91B52C-7784-459F-BD8F-B8557F958FAA}"/>
    <cellStyle name="Comma 22 2 2 2 2 3" xfId="16542" xr:uid="{F19C2724-F4DB-4970-9294-5A3D99A8C141}"/>
    <cellStyle name="Comma 22 2 2 2 2 3 2" xfId="21851" xr:uid="{907742F3-821A-4246-A738-7E8EF3745FD9}"/>
    <cellStyle name="Comma 22 2 2 2 2 3 2 2" xfId="32859" xr:uid="{A58D2E4A-C6EB-4CFE-ADAA-0C145F88B8B4}"/>
    <cellStyle name="Comma 22 2 2 2 2 3 3" xfId="27550" xr:uid="{E9E9ECDB-3C5D-4D9F-9F91-4B40542E35A4}"/>
    <cellStyle name="Comma 22 2 2 2 2 4" xfId="19223" xr:uid="{BF79EBF1-2638-48C9-94BB-CDC699673D41}"/>
    <cellStyle name="Comma 22 2 2 2 2 4 2" xfId="30231" xr:uid="{DAC54AF9-ED80-4789-A3D3-69CBB0A249B9}"/>
    <cellStyle name="Comma 22 2 2 2 2 5" xfId="24922" xr:uid="{E2EEC152-81CD-44B6-853A-4888EE57DF6F}"/>
    <cellStyle name="Comma 22 2 2 2 3" xfId="14586" xr:uid="{381854A4-F52D-4850-BE36-619709C649F8}"/>
    <cellStyle name="Comma 22 2 2 2 3 2" xfId="17214" xr:uid="{1793D9BD-1BAD-4F2E-BA8D-7F960D32DD70}"/>
    <cellStyle name="Comma 22 2 2 2 3 2 2" xfId="22523" xr:uid="{244D9B0F-DAD7-477D-9A61-E5025D0EF7BF}"/>
    <cellStyle name="Comma 22 2 2 2 3 2 2 2" xfId="33531" xr:uid="{1916CE29-C6AA-4578-BB15-25698810E45F}"/>
    <cellStyle name="Comma 22 2 2 2 3 2 3" xfId="28222" xr:uid="{7FE4FA64-7C0B-4811-960D-C77F9849C4D1}"/>
    <cellStyle name="Comma 22 2 2 2 3 3" xfId="19895" xr:uid="{353EA7CC-D026-4846-B709-8578097A3E92}"/>
    <cellStyle name="Comma 22 2 2 2 3 3 2" xfId="30903" xr:uid="{1680854B-0F34-474B-8661-EA6078EF147E}"/>
    <cellStyle name="Comma 22 2 2 2 3 4" xfId="25594" xr:uid="{167F765B-6466-4774-9F36-05DFB6EAF6F0}"/>
    <cellStyle name="Comma 22 2 2 2 4" xfId="15872" xr:uid="{D0900F0C-705D-471B-B10E-C91E38686BF6}"/>
    <cellStyle name="Comma 22 2 2 2 4 2" xfId="21181" xr:uid="{A55F9A7A-6659-4FE2-B3DE-694BE0847AC7}"/>
    <cellStyle name="Comma 22 2 2 2 4 2 2" xfId="32189" xr:uid="{8E60B1FC-7031-4EA7-82E4-501B488E9FF1}"/>
    <cellStyle name="Comma 22 2 2 2 4 3" xfId="26880" xr:uid="{0B895E4B-6FA5-46A0-91D7-01B80385F7BE}"/>
    <cellStyle name="Comma 22 2 2 2 5" xfId="18553" xr:uid="{50BE6764-98AF-4DA2-9873-685FD568B697}"/>
    <cellStyle name="Comma 22 2 2 2 5 2" xfId="29561" xr:uid="{19BE9833-DCBE-4B96-89A3-6109D9CA77BE}"/>
    <cellStyle name="Comma 22 2 2 2 6" xfId="24252" xr:uid="{25EFB15A-1ED2-46E1-9BC1-7B2C7FE1BF1F}"/>
    <cellStyle name="Comma 22 2 2 3" xfId="13579" xr:uid="{1730B7BF-62D0-4E75-8CAA-23E1C2A15104}"/>
    <cellStyle name="Comma 22 2 2 3 2" xfId="14921" xr:uid="{8FECD4C1-4F20-441E-B75D-000706E60DCF}"/>
    <cellStyle name="Comma 22 2 2 3 2 2" xfId="17549" xr:uid="{1310645D-51EF-44B5-BEC0-A0868F7E49D3}"/>
    <cellStyle name="Comma 22 2 2 3 2 2 2" xfId="22858" xr:uid="{951FA205-9E53-4292-9163-209053EEC79B}"/>
    <cellStyle name="Comma 22 2 2 3 2 2 2 2" xfId="33866" xr:uid="{85A7F180-BF88-4460-ADE0-20D6136FEBA2}"/>
    <cellStyle name="Comma 22 2 2 3 2 2 3" xfId="28557" xr:uid="{07A3802A-9A8B-4F76-9981-B24282E5CE6C}"/>
    <cellStyle name="Comma 22 2 2 3 2 3" xfId="20230" xr:uid="{B08E4F5B-24E0-4906-973F-4A86DBC69761}"/>
    <cellStyle name="Comma 22 2 2 3 2 3 2" xfId="31238" xr:uid="{569739C2-74DE-4873-A598-372B2A55CB3F}"/>
    <cellStyle name="Comma 22 2 2 3 2 4" xfId="25929" xr:uid="{0461F6F1-3AD0-4AC1-9B32-E793E4BA57C1}"/>
    <cellStyle name="Comma 22 2 2 3 3" xfId="16207" xr:uid="{8274F654-553F-4AF6-9E8B-7C39D545573A}"/>
    <cellStyle name="Comma 22 2 2 3 3 2" xfId="21516" xr:uid="{99EF1DAD-EC6E-439F-9288-E5C1EACA833F}"/>
    <cellStyle name="Comma 22 2 2 3 3 2 2" xfId="32524" xr:uid="{A631628E-5FD4-49EA-831C-D6D649EBBA96}"/>
    <cellStyle name="Comma 22 2 2 3 3 3" xfId="27215" xr:uid="{6198B65D-9AEC-4C18-B460-347983581B49}"/>
    <cellStyle name="Comma 22 2 2 3 4" xfId="18888" xr:uid="{6B4FC9C3-1F81-437D-83D1-49BF462ECC10}"/>
    <cellStyle name="Comma 22 2 2 3 4 2" xfId="29896" xr:uid="{08ACEDCC-ED4D-4790-A25A-83AE0EE63088}"/>
    <cellStyle name="Comma 22 2 2 3 5" xfId="24587" xr:uid="{A07C7894-5E6F-49B3-B213-3E5B9F5D237E}"/>
    <cellStyle name="Comma 22 2 2 4" xfId="14249" xr:uid="{2CA396E0-B139-4B20-9077-66A33556F3DD}"/>
    <cellStyle name="Comma 22 2 2 4 2" xfId="16877" xr:uid="{AECBB14A-4120-42BC-9849-C518438D0C87}"/>
    <cellStyle name="Comma 22 2 2 4 2 2" xfId="22186" xr:uid="{4574A4D3-5066-4231-99C6-C7C3A6E4E8DA}"/>
    <cellStyle name="Comma 22 2 2 4 2 2 2" xfId="33194" xr:uid="{F352285F-BF99-4C25-8039-5B394462D6D0}"/>
    <cellStyle name="Comma 22 2 2 4 2 3" xfId="27885" xr:uid="{DFA22E9B-331D-4F6C-931B-13B0DDCCB3FF}"/>
    <cellStyle name="Comma 22 2 2 4 3" xfId="19558" xr:uid="{3515ADA1-F7FF-40A0-B7FD-7F39DB9F47CB}"/>
    <cellStyle name="Comma 22 2 2 4 3 2" xfId="30566" xr:uid="{0F83B9F6-D378-4827-B114-5E1ACC1ABD31}"/>
    <cellStyle name="Comma 22 2 2 4 4" xfId="25257" xr:uid="{E842D722-FCA9-4BBC-AB23-B0FF7F040EA7}"/>
    <cellStyle name="Comma 22 2 2 5" xfId="15539" xr:uid="{C8876E0E-F3F3-4CDC-B56A-68653E412D48}"/>
    <cellStyle name="Comma 22 2 2 5 2" xfId="20848" xr:uid="{9E159E72-0E43-446A-AD87-44C18CE17473}"/>
    <cellStyle name="Comma 22 2 2 5 2 2" xfId="31856" xr:uid="{6539FDDB-EFA5-4104-9417-D25715AF7F38}"/>
    <cellStyle name="Comma 22 2 2 5 3" xfId="26547" xr:uid="{AFDEDEFE-8941-4FD5-897A-69EB90A79D89}"/>
    <cellStyle name="Comma 22 2 2 6" xfId="18219" xr:uid="{B089D812-3FAA-41BF-87BE-6873EC1C8D25}"/>
    <cellStyle name="Comma 22 2 2 6 2" xfId="29227" xr:uid="{740D62DA-31CF-433D-916B-072843325BD6}"/>
    <cellStyle name="Comma 22 2 2 7" xfId="23919" xr:uid="{F08BCE0A-46D7-4A9F-BB3D-903DF43A07D0}"/>
    <cellStyle name="Comma 22 2 3" xfId="13140" xr:uid="{5CE85CE8-1E6E-486C-8E02-B655EE31579C}"/>
    <cellStyle name="Comma 22 2 3 2" xfId="13810" xr:uid="{313B1F5D-D02A-4572-8DD3-86E2B82B87CB}"/>
    <cellStyle name="Comma 22 2 3 2 2" xfId="15152" xr:uid="{8D5AC5CB-D9EA-4425-BCF9-4041FC1CC6A6}"/>
    <cellStyle name="Comma 22 2 3 2 2 2" xfId="17780" xr:uid="{5E987947-0780-4D68-8804-F7F0E8B434D8}"/>
    <cellStyle name="Comma 22 2 3 2 2 2 2" xfId="23089" xr:uid="{E8AE8BB1-C705-4DC9-B6D9-5FC7C3949E32}"/>
    <cellStyle name="Comma 22 2 3 2 2 2 2 2" xfId="34097" xr:uid="{B908E9B1-3F13-46D4-A2E8-C474377BF91C}"/>
    <cellStyle name="Comma 22 2 3 2 2 2 3" xfId="28788" xr:uid="{BB3197AE-7C89-4B6F-A36F-421CA338B5DD}"/>
    <cellStyle name="Comma 22 2 3 2 2 3" xfId="20461" xr:uid="{C2091572-E700-4948-8690-91952273A0BC}"/>
    <cellStyle name="Comma 22 2 3 2 2 3 2" xfId="31469" xr:uid="{FA731DFF-80EB-4C2F-864B-881613DC79FE}"/>
    <cellStyle name="Comma 22 2 3 2 2 4" xfId="26160" xr:uid="{B0B3C2C7-D5EB-4110-B60A-47B66519BA8E}"/>
    <cellStyle name="Comma 22 2 3 2 3" xfId="16438" xr:uid="{FD95E1E2-160D-427D-A7C0-CFE02DF32B74}"/>
    <cellStyle name="Comma 22 2 3 2 3 2" xfId="21747" xr:uid="{6566A58A-0494-4D12-BF13-E6C57C8A7ACA}"/>
    <cellStyle name="Comma 22 2 3 2 3 2 2" xfId="32755" xr:uid="{CD83979B-8FAC-4653-B222-D05047D25120}"/>
    <cellStyle name="Comma 22 2 3 2 3 3" xfId="27446" xr:uid="{28635ACF-E17C-490E-9C99-5F04F63A5CDC}"/>
    <cellStyle name="Comma 22 2 3 2 4" xfId="19119" xr:uid="{096E24B9-B988-4BBC-A96F-4649F0784777}"/>
    <cellStyle name="Comma 22 2 3 2 4 2" xfId="30127" xr:uid="{CBB2F582-FB9E-4C7F-BE54-5589579A6C63}"/>
    <cellStyle name="Comma 22 2 3 2 5" xfId="24818" xr:uid="{50A33117-7689-4466-AC4C-53327491850F}"/>
    <cellStyle name="Comma 22 2 3 3" xfId="14482" xr:uid="{A872E9FA-230A-441B-97E6-46EEF5D060D8}"/>
    <cellStyle name="Comma 22 2 3 3 2" xfId="17110" xr:uid="{7B57425E-A454-4020-AE40-1BB660F07863}"/>
    <cellStyle name="Comma 22 2 3 3 2 2" xfId="22419" xr:uid="{6113BD7B-9599-423F-9093-351C27627679}"/>
    <cellStyle name="Comma 22 2 3 3 2 2 2" xfId="33427" xr:uid="{580B4F09-1464-4AB3-9BD1-E98A8BF64A24}"/>
    <cellStyle name="Comma 22 2 3 3 2 3" xfId="28118" xr:uid="{E1800B02-8FE2-43B1-A307-4953A9C392F1}"/>
    <cellStyle name="Comma 22 2 3 3 3" xfId="19791" xr:uid="{4F1112B9-601E-4934-B811-FBAEABD97B07}"/>
    <cellStyle name="Comma 22 2 3 3 3 2" xfId="30799" xr:uid="{9BF5919C-2584-4CDF-90F6-2AA7782E6738}"/>
    <cellStyle name="Comma 22 2 3 3 4" xfId="25490" xr:uid="{43A86F9A-C22A-44E7-AA70-2C8950C41062}"/>
    <cellStyle name="Comma 22 2 3 4" xfId="15768" xr:uid="{0B6797BF-187F-45A5-9E94-56F7A67EE07E}"/>
    <cellStyle name="Comma 22 2 3 4 2" xfId="21077" xr:uid="{AB087A98-56E2-4B19-BC30-F6DEB129BB7B}"/>
    <cellStyle name="Comma 22 2 3 4 2 2" xfId="32085" xr:uid="{6A50FB01-CFA2-45C9-A44A-0D662D80844B}"/>
    <cellStyle name="Comma 22 2 3 4 3" xfId="26776" xr:uid="{F2611691-28A4-4438-A58F-790ACA65EE99}"/>
    <cellStyle name="Comma 22 2 3 5" xfId="18449" xr:uid="{037D6C93-48F0-46F5-9B4B-C264536000BC}"/>
    <cellStyle name="Comma 22 2 3 5 2" xfId="29457" xr:uid="{3F7EB606-19A3-4D83-A2EF-3B93A7A03BF0}"/>
    <cellStyle name="Comma 22 2 3 6" xfId="24148" xr:uid="{E2F78941-9163-4452-8159-EC257503DEC5}"/>
    <cellStyle name="Comma 22 2 4" xfId="13475" xr:uid="{9D639BB8-79DF-49FA-A9C3-6F2B71AF8BC7}"/>
    <cellStyle name="Comma 22 2 4 2" xfId="14817" xr:uid="{B478293F-4A6B-4061-A885-AD417F41977F}"/>
    <cellStyle name="Comma 22 2 4 2 2" xfId="17445" xr:uid="{6CEF0CF4-8F54-407F-96EC-E80AEC37B092}"/>
    <cellStyle name="Comma 22 2 4 2 2 2" xfId="22754" xr:uid="{41A4636B-4269-4B04-8C97-9E9C0A95CDF9}"/>
    <cellStyle name="Comma 22 2 4 2 2 2 2" xfId="33762" xr:uid="{16BD1C62-0FAC-4E16-B09C-F160F90CEFC0}"/>
    <cellStyle name="Comma 22 2 4 2 2 3" xfId="28453" xr:uid="{7A6E19B4-77C6-4CA3-B264-1825C297AD24}"/>
    <cellStyle name="Comma 22 2 4 2 3" xfId="20126" xr:uid="{511299BA-1F2F-49AB-B173-927B1BAC1E2C}"/>
    <cellStyle name="Comma 22 2 4 2 3 2" xfId="31134" xr:uid="{2130CB5A-D863-4DFF-81BF-5115308FF113}"/>
    <cellStyle name="Comma 22 2 4 2 4" xfId="25825" xr:uid="{B2E1B89A-AC5A-4EDB-A9AC-72ECF4933FEA}"/>
    <cellStyle name="Comma 22 2 4 3" xfId="16103" xr:uid="{21C883C1-94D9-4E88-8591-8B35692629D6}"/>
    <cellStyle name="Comma 22 2 4 3 2" xfId="21412" xr:uid="{BA55CEDB-726B-4616-B4BA-37E266825DB7}"/>
    <cellStyle name="Comma 22 2 4 3 2 2" xfId="32420" xr:uid="{84919D55-0C16-40B2-A64C-B9B41C2B7778}"/>
    <cellStyle name="Comma 22 2 4 3 3" xfId="27111" xr:uid="{F9410ECE-353B-417F-8B07-AC466445327E}"/>
    <cellStyle name="Comma 22 2 4 4" xfId="18784" xr:uid="{ABC395D4-340E-40CF-87FB-506D687D9B66}"/>
    <cellStyle name="Comma 22 2 4 4 2" xfId="29792" xr:uid="{0740E04C-FD73-4A18-8BAF-E5EAA3CEFCFB}"/>
    <cellStyle name="Comma 22 2 4 5" xfId="24483" xr:uid="{02ABAB84-A8C5-4CA5-8A9B-B097E5EBFCFE}"/>
    <cellStyle name="Comma 22 2 5" xfId="14145" xr:uid="{04DD1B4C-CDF4-41F8-A01C-0CDE913C11B6}"/>
    <cellStyle name="Comma 22 2 5 2" xfId="16773" xr:uid="{C8A3D9A1-9B20-471C-BA78-8DA4A570A1C3}"/>
    <cellStyle name="Comma 22 2 5 2 2" xfId="22082" xr:uid="{27FF419C-8093-4783-9200-19A4FBA8DC1A}"/>
    <cellStyle name="Comma 22 2 5 2 2 2" xfId="33090" xr:uid="{551060FD-8798-4EB8-8B13-B4B020AB8301}"/>
    <cellStyle name="Comma 22 2 5 2 3" xfId="27781" xr:uid="{76E59D9E-F2B0-4EB2-95C4-FA7C38EA8410}"/>
    <cellStyle name="Comma 22 2 5 3" xfId="19454" xr:uid="{CB642088-B200-4C71-B890-D7AF201FC061}"/>
    <cellStyle name="Comma 22 2 5 3 2" xfId="30462" xr:uid="{73457C9C-3D26-41A5-AA14-D619BE573F21}"/>
    <cellStyle name="Comma 22 2 5 4" xfId="25153" xr:uid="{803711BD-ACD7-49D3-8278-5A0E19D9CBD9}"/>
    <cellStyle name="Comma 22 2 6" xfId="15435" xr:uid="{8D4A40AD-1E3B-439C-99B6-B1B98C133231}"/>
    <cellStyle name="Comma 22 2 6 2" xfId="20744" xr:uid="{BF6C9F18-2D91-40B2-B593-7AB120287D9F}"/>
    <cellStyle name="Comma 22 2 6 2 2" xfId="31752" xr:uid="{23FB4FE9-AC24-4F26-971B-1B3B1C467159}"/>
    <cellStyle name="Comma 22 2 6 3" xfId="26443" xr:uid="{260571B1-4158-4061-BA17-7BC1D7DB2E1E}"/>
    <cellStyle name="Comma 22 2 7" xfId="18115" xr:uid="{3842FBDC-64DB-4C82-B052-2AB8695EF1F7}"/>
    <cellStyle name="Comma 22 2 7 2" xfId="29123" xr:uid="{98EAB1B7-AEB3-4FB7-BBAC-D806DBB7FC00}"/>
    <cellStyle name="Comma 22 2 8" xfId="23815" xr:uid="{993746EF-69AC-4450-9F5B-B1949AB42747}"/>
    <cellStyle name="Comma 22 3" xfId="1765" xr:uid="{E1C86400-BAAC-4578-AA8A-0D4648A37857}"/>
    <cellStyle name="Comma 22 3 2" xfId="13192" xr:uid="{3DC349D3-E938-44C9-9859-1A6C9801F932}"/>
    <cellStyle name="Comma 22 3 2 2" xfId="13862" xr:uid="{6D581D14-89E4-409A-85E9-5931E0BDDD11}"/>
    <cellStyle name="Comma 22 3 2 2 2" xfId="15204" xr:uid="{CE0ED4DF-0D88-481C-8DBC-E985FF9B74AB}"/>
    <cellStyle name="Comma 22 3 2 2 2 2" xfId="17832" xr:uid="{03BE8390-40E4-4B8C-8FC6-E15513ECBFAA}"/>
    <cellStyle name="Comma 22 3 2 2 2 2 2" xfId="23141" xr:uid="{E05BA2D6-4277-4B0E-A2CC-54361F1CCEFF}"/>
    <cellStyle name="Comma 22 3 2 2 2 2 2 2" xfId="34149" xr:uid="{B81DFCDB-4A01-4762-8417-EA9CAB802ABD}"/>
    <cellStyle name="Comma 22 3 2 2 2 2 3" xfId="28840" xr:uid="{000CBCD3-6A77-4D1B-A662-CB1AC6152DD0}"/>
    <cellStyle name="Comma 22 3 2 2 2 3" xfId="20513" xr:uid="{B765F4E0-CC44-4C91-A263-094F1EE63324}"/>
    <cellStyle name="Comma 22 3 2 2 2 3 2" xfId="31521" xr:uid="{DDAC57C4-0A8F-42DB-8055-2B4069641C18}"/>
    <cellStyle name="Comma 22 3 2 2 2 4" xfId="26212" xr:uid="{570FAFDE-F37B-45DB-8B2F-5E4AC629D1FE}"/>
    <cellStyle name="Comma 22 3 2 2 3" xfId="16490" xr:uid="{5920E24F-6E89-4C69-8F2A-6FFCF2BB752D}"/>
    <cellStyle name="Comma 22 3 2 2 3 2" xfId="21799" xr:uid="{4CAE0F4C-7757-4667-9879-B3E919C898F6}"/>
    <cellStyle name="Comma 22 3 2 2 3 2 2" xfId="32807" xr:uid="{F8294A14-DBB3-42DB-808D-24809935EC1B}"/>
    <cellStyle name="Comma 22 3 2 2 3 3" xfId="27498" xr:uid="{BFB15714-F461-444C-9986-1F2721F841D1}"/>
    <cellStyle name="Comma 22 3 2 2 4" xfId="19171" xr:uid="{640F7A4C-5740-463F-9ACF-5DA4C449325B}"/>
    <cellStyle name="Comma 22 3 2 2 4 2" xfId="30179" xr:uid="{3F61A525-29F6-4B0F-B40C-303854B550D6}"/>
    <cellStyle name="Comma 22 3 2 2 5" xfId="24870" xr:uid="{FEEB93C5-7657-4F31-9A1D-96A21D0CD32C}"/>
    <cellStyle name="Comma 22 3 2 3" xfId="14534" xr:uid="{D477EBD5-759D-4D4B-B8CB-F49581C88878}"/>
    <cellStyle name="Comma 22 3 2 3 2" xfId="17162" xr:uid="{5546181A-A53F-45B4-90D9-7D6D9A3CF550}"/>
    <cellStyle name="Comma 22 3 2 3 2 2" xfId="22471" xr:uid="{E22E2CD2-B153-4604-B8E0-A1DB25A04782}"/>
    <cellStyle name="Comma 22 3 2 3 2 2 2" xfId="33479" xr:uid="{98DB1428-A591-462F-909C-A6C0BE9AD597}"/>
    <cellStyle name="Comma 22 3 2 3 2 3" xfId="28170" xr:uid="{2E034B00-0866-44FE-939B-117120CCEC05}"/>
    <cellStyle name="Comma 22 3 2 3 3" xfId="19843" xr:uid="{81F563AE-D06C-49C8-B24F-0DF383209669}"/>
    <cellStyle name="Comma 22 3 2 3 3 2" xfId="30851" xr:uid="{48CEB5BB-EFB6-40C4-B912-FD1D9BC1A3EB}"/>
    <cellStyle name="Comma 22 3 2 3 4" xfId="25542" xr:uid="{02E884E3-B506-4B0D-83B2-6F47585C2065}"/>
    <cellStyle name="Comma 22 3 2 4" xfId="15820" xr:uid="{D735B22D-6EB2-4B92-A816-08AA3EC0EB8B}"/>
    <cellStyle name="Comma 22 3 2 4 2" xfId="21129" xr:uid="{3C0D7BDB-9DD7-4785-9A38-8C3C576DAC0B}"/>
    <cellStyle name="Comma 22 3 2 4 2 2" xfId="32137" xr:uid="{1D41C83F-ACE6-4B6C-B3E1-3377CCBCC0FF}"/>
    <cellStyle name="Comma 22 3 2 4 3" xfId="26828" xr:uid="{B0F3730B-379B-4682-B239-FA0EBCB33E99}"/>
    <cellStyle name="Comma 22 3 2 5" xfId="18501" xr:uid="{67868CE4-DCF1-443F-801E-A8BFF365C4FD}"/>
    <cellStyle name="Comma 22 3 2 5 2" xfId="29509" xr:uid="{22A82476-E741-4CE9-8FAE-CE2CDC5E545D}"/>
    <cellStyle name="Comma 22 3 2 6" xfId="24200" xr:uid="{BC1C08F3-C2BC-4538-AEE9-65D3E4F60F8A}"/>
    <cellStyle name="Comma 22 3 3" xfId="13527" xr:uid="{89924E52-61EC-4F3B-9898-86AE497CF792}"/>
    <cellStyle name="Comma 22 3 3 2" xfId="14869" xr:uid="{FC87A4E7-48B9-4B2C-9394-7B3ED3C9FB56}"/>
    <cellStyle name="Comma 22 3 3 2 2" xfId="17497" xr:uid="{2EEE42AB-90F0-479E-9E42-47ED069B58B7}"/>
    <cellStyle name="Comma 22 3 3 2 2 2" xfId="22806" xr:uid="{4DD9E3FA-1620-4C2D-A5EE-0F1C37162CAC}"/>
    <cellStyle name="Comma 22 3 3 2 2 2 2" xfId="33814" xr:uid="{3B363677-72E6-44A1-B9DA-8BC5FD13D8A2}"/>
    <cellStyle name="Comma 22 3 3 2 2 3" xfId="28505" xr:uid="{C8E6D480-2917-4DE6-BEBE-79091E1AAA85}"/>
    <cellStyle name="Comma 22 3 3 2 3" xfId="20178" xr:uid="{C870122D-D64C-4785-82D9-CC468C8D62B9}"/>
    <cellStyle name="Comma 22 3 3 2 3 2" xfId="31186" xr:uid="{BBDD17DC-437E-4007-91FD-4E9A7703CDFD}"/>
    <cellStyle name="Comma 22 3 3 2 4" xfId="25877" xr:uid="{57F63CAA-5847-4478-8974-BD6EF578E69B}"/>
    <cellStyle name="Comma 22 3 3 3" xfId="16155" xr:uid="{386C9AA5-5E24-41F6-9795-5389E094244E}"/>
    <cellStyle name="Comma 22 3 3 3 2" xfId="21464" xr:uid="{323E2189-DD6E-4EB4-93EA-1A9978428032}"/>
    <cellStyle name="Comma 22 3 3 3 2 2" xfId="32472" xr:uid="{23ABE01B-82E4-45B8-911F-21EFC9753E98}"/>
    <cellStyle name="Comma 22 3 3 3 3" xfId="27163" xr:uid="{C811439A-0B0A-48A6-AEEB-ECF3BE79D157}"/>
    <cellStyle name="Comma 22 3 3 4" xfId="18836" xr:uid="{8697F7EA-A513-4D51-9C3F-101872EC1E81}"/>
    <cellStyle name="Comma 22 3 3 4 2" xfId="29844" xr:uid="{37F20DE2-E583-4AA7-BE53-C73E2D336C03}"/>
    <cellStyle name="Comma 22 3 3 5" xfId="24535" xr:uid="{43724F3B-7845-40A9-ADF5-B9DA80A9BBA0}"/>
    <cellStyle name="Comma 22 3 4" xfId="14197" xr:uid="{CFD718F1-EA39-4AD2-99B4-97552CA5FFCB}"/>
    <cellStyle name="Comma 22 3 4 2" xfId="16825" xr:uid="{17B80A0B-E1C2-4FD3-96C5-DB6E51B4051F}"/>
    <cellStyle name="Comma 22 3 4 2 2" xfId="22134" xr:uid="{CD2D1FFE-899B-496B-B3A1-C5B80EB173FD}"/>
    <cellStyle name="Comma 22 3 4 2 2 2" xfId="33142" xr:uid="{B9F9D7D8-46F7-48AE-993B-1EB8C375F3FC}"/>
    <cellStyle name="Comma 22 3 4 2 3" xfId="27833" xr:uid="{8D6D6BE2-66C1-4218-8C40-145F02C815C4}"/>
    <cellStyle name="Comma 22 3 4 3" xfId="19506" xr:uid="{5FEC8E8E-C81B-4C58-A65B-2982DD830FB0}"/>
    <cellStyle name="Comma 22 3 4 3 2" xfId="30514" xr:uid="{997682C9-7733-48C0-9E32-55B4C04CEA7B}"/>
    <cellStyle name="Comma 22 3 4 4" xfId="25205" xr:uid="{F97F8048-74A4-4B08-B8E2-6167725E380C}"/>
    <cellStyle name="Comma 22 3 5" xfId="15487" xr:uid="{36259EA5-FDB1-4ADD-B700-A66EFCAD411C}"/>
    <cellStyle name="Comma 22 3 5 2" xfId="20796" xr:uid="{6D4BF9FA-3D18-4B65-BA88-ED0DB39C4903}"/>
    <cellStyle name="Comma 22 3 5 2 2" xfId="31804" xr:uid="{12B9F57E-6CCF-4C39-8861-2E977DE2905C}"/>
    <cellStyle name="Comma 22 3 5 3" xfId="26495" xr:uid="{8B36E17F-4280-4A40-87EB-3F60D934A2A4}"/>
    <cellStyle name="Comma 22 3 6" xfId="18167" xr:uid="{3647AF67-5E48-4E16-8F5E-CCCC0F824BCF}"/>
    <cellStyle name="Comma 22 3 6 2" xfId="29175" xr:uid="{6E418AF5-C1E1-48CB-A8A2-B06EBA96D358}"/>
    <cellStyle name="Comma 22 3 7" xfId="23867" xr:uid="{6644F87B-8F1A-468C-A633-FFBEBD6CB5D7}"/>
    <cellStyle name="Comma 22 4" xfId="13088" xr:uid="{671363F1-C1FD-4065-861F-4D24B6C371DC}"/>
    <cellStyle name="Comma 22 4 2" xfId="13758" xr:uid="{8636E7EC-C532-406F-A37B-FEB494781F46}"/>
    <cellStyle name="Comma 22 4 2 2" xfId="15100" xr:uid="{891DDAAC-408A-4E7E-B800-47EAA5858ABA}"/>
    <cellStyle name="Comma 22 4 2 2 2" xfId="17728" xr:uid="{6EC67F90-D843-48ED-A069-350A23818E8B}"/>
    <cellStyle name="Comma 22 4 2 2 2 2" xfId="23037" xr:uid="{FAEAAC5C-C832-4044-9C0E-73022566FAA4}"/>
    <cellStyle name="Comma 22 4 2 2 2 2 2" xfId="34045" xr:uid="{69E0D700-E449-46DC-AD87-85ABE4C80F4C}"/>
    <cellStyle name="Comma 22 4 2 2 2 3" xfId="28736" xr:uid="{01C3C41B-D315-4775-8A94-9E9CBC982596}"/>
    <cellStyle name="Comma 22 4 2 2 3" xfId="20409" xr:uid="{5D70209C-F877-432E-9FBA-89BEF89ED0D0}"/>
    <cellStyle name="Comma 22 4 2 2 3 2" xfId="31417" xr:uid="{4FA71016-0C94-4472-A637-81B67DDDDF35}"/>
    <cellStyle name="Comma 22 4 2 2 4" xfId="26108" xr:uid="{F9AD9F24-4B2B-4FD5-BDB7-1DA6828B1912}"/>
    <cellStyle name="Comma 22 4 2 3" xfId="16386" xr:uid="{EF768BA9-1EA1-4432-B3E5-307063874249}"/>
    <cellStyle name="Comma 22 4 2 3 2" xfId="21695" xr:uid="{E5B6A3B9-C658-4D56-9C2F-FAB00F06E747}"/>
    <cellStyle name="Comma 22 4 2 3 2 2" xfId="32703" xr:uid="{D5ACE1BE-1A77-4F71-8623-8CFCC02D81F7}"/>
    <cellStyle name="Comma 22 4 2 3 3" xfId="27394" xr:uid="{AD2E2E33-D3E1-4530-AAD9-94337EB82279}"/>
    <cellStyle name="Comma 22 4 2 4" xfId="19067" xr:uid="{99C1211E-995E-49E2-B82E-70A2781ACAC4}"/>
    <cellStyle name="Comma 22 4 2 4 2" xfId="30075" xr:uid="{9B937D5B-C750-43F9-9E70-32DE7484A925}"/>
    <cellStyle name="Comma 22 4 2 5" xfId="24766" xr:uid="{2FC77976-B71A-4838-ABB7-097DF41F3784}"/>
    <cellStyle name="Comma 22 4 3" xfId="14430" xr:uid="{99958BBB-FB24-4167-8D43-3F5DC40C967D}"/>
    <cellStyle name="Comma 22 4 3 2" xfId="17058" xr:uid="{6C9FAAC4-BC12-445F-97F3-4245687DBD3E}"/>
    <cellStyle name="Comma 22 4 3 2 2" xfId="22367" xr:uid="{F995F239-2ED4-4273-947D-BF4575AA7923}"/>
    <cellStyle name="Comma 22 4 3 2 2 2" xfId="33375" xr:uid="{3A057004-2573-46FD-AE44-E4EF0F824B9B}"/>
    <cellStyle name="Comma 22 4 3 2 3" xfId="28066" xr:uid="{4766274D-93F0-4B06-9CD2-1EFFFE9F7288}"/>
    <cellStyle name="Comma 22 4 3 3" xfId="19739" xr:uid="{88B31306-7717-4C71-BF17-4B5762D2D5F8}"/>
    <cellStyle name="Comma 22 4 3 3 2" xfId="30747" xr:uid="{676F5FD8-ABC4-45ED-832F-D18EF7232AD0}"/>
    <cellStyle name="Comma 22 4 3 4" xfId="25438" xr:uid="{F556E91B-B45A-4FCD-A739-D05B9DAAC155}"/>
    <cellStyle name="Comma 22 4 4" xfId="15716" xr:uid="{C5E027B5-F4E3-46D6-B087-F6175C527347}"/>
    <cellStyle name="Comma 22 4 4 2" xfId="21025" xr:uid="{4536CAB0-3C96-4EF0-934B-BEF54ECC7220}"/>
    <cellStyle name="Comma 22 4 4 2 2" xfId="32033" xr:uid="{5EB51C7C-3896-4E78-A5E1-D9FA14EEAC8D}"/>
    <cellStyle name="Comma 22 4 4 3" xfId="26724" xr:uid="{A3B613BD-D2D3-44FE-9DC8-07C105AC4F1D}"/>
    <cellStyle name="Comma 22 4 5" xfId="18397" xr:uid="{E30DBBE8-DE78-4F88-AF62-46A75BA7811B}"/>
    <cellStyle name="Comma 22 4 5 2" xfId="29405" xr:uid="{F04FADF7-220B-4393-88A1-C23EC2423469}"/>
    <cellStyle name="Comma 22 4 6" xfId="24096" xr:uid="{BE7B7304-D7D5-4D33-BB04-641CD981E2AB}"/>
    <cellStyle name="Comma 22 5" xfId="13423" xr:uid="{1AC17017-D3F2-4545-A942-8DB4BAACFE5D}"/>
    <cellStyle name="Comma 22 5 2" xfId="14765" xr:uid="{A70E6F22-4CCC-45D3-8851-DF7A4E85B024}"/>
    <cellStyle name="Comma 22 5 2 2" xfId="17393" xr:uid="{A83C8F48-0C1D-4B3A-ADEE-C360D1F48386}"/>
    <cellStyle name="Comma 22 5 2 2 2" xfId="22702" xr:uid="{71FA3CD3-4490-4E69-9F4F-639B2FBC775F}"/>
    <cellStyle name="Comma 22 5 2 2 2 2" xfId="33710" xr:uid="{572843FA-B72B-4D7C-A316-3EC21D8F2145}"/>
    <cellStyle name="Comma 22 5 2 2 3" xfId="28401" xr:uid="{E89F712E-70B8-4012-A7D6-4AB6F7DA66D8}"/>
    <cellStyle name="Comma 22 5 2 3" xfId="20074" xr:uid="{5E5655E7-84DD-4423-8D73-E523C5171072}"/>
    <cellStyle name="Comma 22 5 2 3 2" xfId="31082" xr:uid="{74A82CC1-8C86-473B-84C3-B0A5A0AA3A2A}"/>
    <cellStyle name="Comma 22 5 2 4" xfId="25773" xr:uid="{265CD12C-35AA-412A-9C05-83370B33ECE4}"/>
    <cellStyle name="Comma 22 5 3" xfId="16051" xr:uid="{B89E6CC3-E733-4D8C-AAE3-CD4B5DE237DB}"/>
    <cellStyle name="Comma 22 5 3 2" xfId="21360" xr:uid="{8080D874-F101-4A1F-8C67-90D0D2180972}"/>
    <cellStyle name="Comma 22 5 3 2 2" xfId="32368" xr:uid="{CBA3D1CA-A286-4186-9BBA-EF4566A328DB}"/>
    <cellStyle name="Comma 22 5 3 3" xfId="27059" xr:uid="{3E2E2F52-87C8-498F-8D27-10CDF18155E8}"/>
    <cellStyle name="Comma 22 5 4" xfId="18732" xr:uid="{91C9C28B-E057-4083-B59F-90D5078979D1}"/>
    <cellStyle name="Comma 22 5 4 2" xfId="29740" xr:uid="{951C2F02-DB3B-4389-BA44-8C535B71F205}"/>
    <cellStyle name="Comma 22 5 5" xfId="24431" xr:uid="{799DCE93-B41B-4047-9504-1B3EDB7063B7}"/>
    <cellStyle name="Comma 22 6" xfId="14093" xr:uid="{BB64DC31-3DC2-4DF0-B6D4-60A07246A87D}"/>
    <cellStyle name="Comma 22 6 2" xfId="16721" xr:uid="{BEE8B445-C821-4A9A-A00A-4951ADFBDC8A}"/>
    <cellStyle name="Comma 22 6 2 2" xfId="22030" xr:uid="{EAB87B86-2DE5-4684-A758-7F0A6C6DA3D6}"/>
    <cellStyle name="Comma 22 6 2 2 2" xfId="33038" xr:uid="{EF8B3CB5-F206-494B-A8F2-E7B2C7C596B3}"/>
    <cellStyle name="Comma 22 6 2 3" xfId="27729" xr:uid="{0BD62E32-0652-429F-A2B7-5C92988C3A8F}"/>
    <cellStyle name="Comma 22 6 3" xfId="19402" xr:uid="{B48313DE-8695-4176-94DA-0A5CCDBEF66C}"/>
    <cellStyle name="Comma 22 6 3 2" xfId="30410" xr:uid="{97FD082A-FD54-4FC1-B561-08AE99594C93}"/>
    <cellStyle name="Comma 22 6 4" xfId="25101" xr:uid="{382D502B-E653-48CD-875E-3A7BAC83427D}"/>
    <cellStyle name="Comma 22 7" xfId="18063" xr:uid="{30B97DC5-8442-4B0A-8402-D4D733C937D1}"/>
    <cellStyle name="Comma 22 7 2" xfId="29071" xr:uid="{02358437-839D-409F-AD7A-AF2F248902E0}"/>
    <cellStyle name="Comma 22 8" xfId="23763" xr:uid="{E492E66A-F053-403E-A084-C18955D92AC2}"/>
    <cellStyle name="Comma 23" xfId="1288" xr:uid="{8BD1C85E-3E0F-4F21-AFD8-7C27C8757BE9}"/>
    <cellStyle name="Comma 23 2" xfId="1582" xr:uid="{1ECDB93B-6490-46B0-8799-ED0BA0399420}"/>
    <cellStyle name="Comma 23 2 2" xfId="1819" xr:uid="{CA5558A1-9947-4E94-9E32-946BC04E2845}"/>
    <cellStyle name="Comma 23 2 2 2" xfId="13245" xr:uid="{96370E8E-EEAE-4EDF-A504-0E0E26F239E4}"/>
    <cellStyle name="Comma 23 2 2 2 2" xfId="13915" xr:uid="{5EEFFC34-6C9B-45CE-9A03-E8E22AC24C8F}"/>
    <cellStyle name="Comma 23 2 2 2 2 2" xfId="15257" xr:uid="{B0EB0B89-3EF0-41B6-8DBB-51C5DAF0DA14}"/>
    <cellStyle name="Comma 23 2 2 2 2 2 2" xfId="17885" xr:uid="{66C15905-C870-4FAF-B1C0-6DB5E367FED2}"/>
    <cellStyle name="Comma 23 2 2 2 2 2 2 2" xfId="23194" xr:uid="{A5C7E02F-3A8F-4EC3-B81B-0328288B5F94}"/>
    <cellStyle name="Comma 23 2 2 2 2 2 2 2 2" xfId="34202" xr:uid="{48540D7D-A18D-41E9-982C-3A3A1C92AFF7}"/>
    <cellStyle name="Comma 23 2 2 2 2 2 2 3" xfId="28893" xr:uid="{1E7F9DC4-56CA-4B74-91F2-EFA5F85B83A2}"/>
    <cellStyle name="Comma 23 2 2 2 2 2 3" xfId="20566" xr:uid="{02742327-7B8B-4237-A7DA-BAD15F89100C}"/>
    <cellStyle name="Comma 23 2 2 2 2 2 3 2" xfId="31574" xr:uid="{C4CAA048-B0C8-408F-8764-4738EA679224}"/>
    <cellStyle name="Comma 23 2 2 2 2 2 4" xfId="26265" xr:uid="{CAB81FD4-B8DE-4310-A67A-78DD572915CB}"/>
    <cellStyle name="Comma 23 2 2 2 2 3" xfId="16543" xr:uid="{1C329074-B81F-48B5-B6DE-ECBF1E1E1913}"/>
    <cellStyle name="Comma 23 2 2 2 2 3 2" xfId="21852" xr:uid="{0796CEAF-5ED8-44A9-B028-90ED79331C13}"/>
    <cellStyle name="Comma 23 2 2 2 2 3 2 2" xfId="32860" xr:uid="{597A54FD-A4FB-4EF0-8AEB-5587BA60AA40}"/>
    <cellStyle name="Comma 23 2 2 2 2 3 3" xfId="27551" xr:uid="{D36E45C8-4255-409C-962A-F7A3A9F38AB9}"/>
    <cellStyle name="Comma 23 2 2 2 2 4" xfId="19224" xr:uid="{6E5FFFFD-71C3-43A6-BE90-56EA404BF87E}"/>
    <cellStyle name="Comma 23 2 2 2 2 4 2" xfId="30232" xr:uid="{01ADBF1B-8335-4707-98FE-2C45C0C97343}"/>
    <cellStyle name="Comma 23 2 2 2 2 5" xfId="24923" xr:uid="{4E7C7EA8-DA96-4915-A2B4-09B1416966E9}"/>
    <cellStyle name="Comma 23 2 2 2 3" xfId="14587" xr:uid="{AA628154-D492-46B0-9675-7C7F643D8D10}"/>
    <cellStyle name="Comma 23 2 2 2 3 2" xfId="17215" xr:uid="{814ED627-8C59-46EA-B1D6-6598B044A2DA}"/>
    <cellStyle name="Comma 23 2 2 2 3 2 2" xfId="22524" xr:uid="{CFB62495-CFC6-4E7B-A28C-7E474627C38C}"/>
    <cellStyle name="Comma 23 2 2 2 3 2 2 2" xfId="33532" xr:uid="{1CD7684E-C1B5-45AD-84F1-C07B093F74BD}"/>
    <cellStyle name="Comma 23 2 2 2 3 2 3" xfId="28223" xr:uid="{CE0C4461-45E1-4D70-972A-90F9B9C1B083}"/>
    <cellStyle name="Comma 23 2 2 2 3 3" xfId="19896" xr:uid="{7EDCEFB8-77D3-4978-B4A5-718E4FF3753B}"/>
    <cellStyle name="Comma 23 2 2 2 3 3 2" xfId="30904" xr:uid="{D5B74EE0-E89C-4174-8F33-0BFB007ED4F5}"/>
    <cellStyle name="Comma 23 2 2 2 3 4" xfId="25595" xr:uid="{BB43BEA1-0F0A-4060-B54D-F0B2EEA706F2}"/>
    <cellStyle name="Comma 23 2 2 2 4" xfId="15873" xr:uid="{6CC82E11-079A-49E4-8D7F-933A7589C465}"/>
    <cellStyle name="Comma 23 2 2 2 4 2" xfId="21182" xr:uid="{22FBF7E7-5104-4B11-B4EB-53B843255C2B}"/>
    <cellStyle name="Comma 23 2 2 2 4 2 2" xfId="32190" xr:uid="{FA96F1CA-FEBA-44F8-96D8-D37BB5896911}"/>
    <cellStyle name="Comma 23 2 2 2 4 3" xfId="26881" xr:uid="{ADC94703-B8F2-452C-928B-EE4E40E3EFB2}"/>
    <cellStyle name="Comma 23 2 2 2 5" xfId="18554" xr:uid="{15548333-84EE-4279-B1C4-55BB61340378}"/>
    <cellStyle name="Comma 23 2 2 2 5 2" xfId="29562" xr:uid="{4CABAB5F-E538-41CF-8AA8-6290B054D56E}"/>
    <cellStyle name="Comma 23 2 2 2 6" xfId="24253" xr:uid="{429A9F56-2254-4F89-8405-7E4EF4DC7CBB}"/>
    <cellStyle name="Comma 23 2 2 3" xfId="13580" xr:uid="{B37EB85E-3542-4B78-96AB-CE3F8CA4ADD8}"/>
    <cellStyle name="Comma 23 2 2 3 2" xfId="14922" xr:uid="{79311F53-079F-4A6E-A078-A511CE0B73AF}"/>
    <cellStyle name="Comma 23 2 2 3 2 2" xfId="17550" xr:uid="{6F177761-B4B4-4CC0-AD67-8F3DEAB57331}"/>
    <cellStyle name="Comma 23 2 2 3 2 2 2" xfId="22859" xr:uid="{91B44D12-9264-43F4-8371-36C2EB4276EA}"/>
    <cellStyle name="Comma 23 2 2 3 2 2 2 2" xfId="33867" xr:uid="{4449222E-7B89-4637-B29E-E02BAED7843C}"/>
    <cellStyle name="Comma 23 2 2 3 2 2 3" xfId="28558" xr:uid="{54C9436A-E75F-4BE6-9DC2-0900E46B9073}"/>
    <cellStyle name="Comma 23 2 2 3 2 3" xfId="20231" xr:uid="{7F1257C6-4D74-40CB-BB4D-9B20B8938527}"/>
    <cellStyle name="Comma 23 2 2 3 2 3 2" xfId="31239" xr:uid="{C693E53B-A405-49B3-8C39-55CEC854A37B}"/>
    <cellStyle name="Comma 23 2 2 3 2 4" xfId="25930" xr:uid="{63E55828-BC93-43FA-B9AE-FD9DECB85A8E}"/>
    <cellStyle name="Comma 23 2 2 3 3" xfId="16208" xr:uid="{AC0CDB82-D5BC-4333-94F1-658ACB1F3120}"/>
    <cellStyle name="Comma 23 2 2 3 3 2" xfId="21517" xr:uid="{5715D301-9A38-40BE-B3FB-D9DB035CD19D}"/>
    <cellStyle name="Comma 23 2 2 3 3 2 2" xfId="32525" xr:uid="{5CDDCD71-105F-43D4-838D-A95E2BB47C32}"/>
    <cellStyle name="Comma 23 2 2 3 3 3" xfId="27216" xr:uid="{31DCFACE-810B-4C47-97D6-014DFBF4D04E}"/>
    <cellStyle name="Comma 23 2 2 3 4" xfId="18889" xr:uid="{D9589E86-E5EE-49B0-B50F-B0993A0E72E9}"/>
    <cellStyle name="Comma 23 2 2 3 4 2" xfId="29897" xr:uid="{8207842E-1D90-467C-B4DC-CF035F1F3F58}"/>
    <cellStyle name="Comma 23 2 2 3 5" xfId="24588" xr:uid="{E179D925-A3DE-4A43-8E82-B56C3331CCEE}"/>
    <cellStyle name="Comma 23 2 2 4" xfId="14250" xr:uid="{F8FC9316-1D23-4EBC-A001-D096EBE1228B}"/>
    <cellStyle name="Comma 23 2 2 4 2" xfId="16878" xr:uid="{03BCF5AA-EA1C-4735-B16D-3BE5CA2EFBCB}"/>
    <cellStyle name="Comma 23 2 2 4 2 2" xfId="22187" xr:uid="{81C32A37-722F-47BD-A32D-FDBC8AA17062}"/>
    <cellStyle name="Comma 23 2 2 4 2 2 2" xfId="33195" xr:uid="{F8C970D9-15E2-4CC4-A9DB-BC38921AB3D0}"/>
    <cellStyle name="Comma 23 2 2 4 2 3" xfId="27886" xr:uid="{3C1B89D8-A2F0-41EC-BD0D-ADFFC69A0A7D}"/>
    <cellStyle name="Comma 23 2 2 4 3" xfId="19559" xr:uid="{BEBB5E70-657E-4E68-ADDF-1CFD6C39FFE0}"/>
    <cellStyle name="Comma 23 2 2 4 3 2" xfId="30567" xr:uid="{50401907-281F-42EF-834F-D3947E328531}"/>
    <cellStyle name="Comma 23 2 2 4 4" xfId="25258" xr:uid="{84DF73FC-AA13-47E6-AEE3-89E40BF531FC}"/>
    <cellStyle name="Comma 23 2 2 5" xfId="15540" xr:uid="{95D91440-8D14-47EF-AA7F-B45EE69933F3}"/>
    <cellStyle name="Comma 23 2 2 5 2" xfId="20849" xr:uid="{7039A5D3-CC47-4E30-9D77-9C5B7A44B277}"/>
    <cellStyle name="Comma 23 2 2 5 2 2" xfId="31857" xr:uid="{F12F64A3-A0A7-49C5-96AC-94B0FAB28E82}"/>
    <cellStyle name="Comma 23 2 2 5 3" xfId="26548" xr:uid="{E6421EB7-0502-4032-9599-67F908E1FB7D}"/>
    <cellStyle name="Comma 23 2 2 6" xfId="18220" xr:uid="{A1011714-0BDA-4094-886F-3EB1FA05BA55}"/>
    <cellStyle name="Comma 23 2 2 6 2" xfId="29228" xr:uid="{5AB91013-37F2-46D2-AC4C-B4FB9993D684}"/>
    <cellStyle name="Comma 23 2 2 7" xfId="23920" xr:uid="{A89A6A38-23BE-423B-8E49-50E17DF6ABC4}"/>
    <cellStyle name="Comma 23 2 3" xfId="13141" xr:uid="{94642060-0043-4554-87AC-2582ADB782C6}"/>
    <cellStyle name="Comma 23 2 3 2" xfId="13811" xr:uid="{B44FC5B0-C2CD-4D24-9A0D-B9E36B5F7447}"/>
    <cellStyle name="Comma 23 2 3 2 2" xfId="15153" xr:uid="{DEE579FE-4517-4F85-88E7-458F86AE0207}"/>
    <cellStyle name="Comma 23 2 3 2 2 2" xfId="17781" xr:uid="{A9FD857C-49F7-4F21-BCC4-5B11E0FE16E6}"/>
    <cellStyle name="Comma 23 2 3 2 2 2 2" xfId="23090" xr:uid="{A71CE46D-1E27-4EE1-B49B-32B441F14A14}"/>
    <cellStyle name="Comma 23 2 3 2 2 2 2 2" xfId="34098" xr:uid="{924011BD-7F7C-4620-9B20-B63C8B32D09F}"/>
    <cellStyle name="Comma 23 2 3 2 2 2 3" xfId="28789" xr:uid="{85DD3474-C204-4260-8541-CED040DC7DAC}"/>
    <cellStyle name="Comma 23 2 3 2 2 3" xfId="20462" xr:uid="{B94C32F9-909D-4169-AC52-C4918FC2A32E}"/>
    <cellStyle name="Comma 23 2 3 2 2 3 2" xfId="31470" xr:uid="{B259E9EB-DD17-4B7B-B674-AD5C6D4B10D6}"/>
    <cellStyle name="Comma 23 2 3 2 2 4" xfId="26161" xr:uid="{51207095-E405-4663-8034-F641D0C1A45A}"/>
    <cellStyle name="Comma 23 2 3 2 3" xfId="16439" xr:uid="{B46137BB-D376-4635-849F-98A068FA3380}"/>
    <cellStyle name="Comma 23 2 3 2 3 2" xfId="21748" xr:uid="{8C7CB874-B083-439F-9A6D-309173F46A38}"/>
    <cellStyle name="Comma 23 2 3 2 3 2 2" xfId="32756" xr:uid="{3E9F7CB7-AC66-41B2-900B-45735270957B}"/>
    <cellStyle name="Comma 23 2 3 2 3 3" xfId="27447" xr:uid="{3513D3D4-13D9-4834-962B-2F4B0C0F85E5}"/>
    <cellStyle name="Comma 23 2 3 2 4" xfId="19120" xr:uid="{22257AEB-1F89-4B1A-982D-09723B1CC1AF}"/>
    <cellStyle name="Comma 23 2 3 2 4 2" xfId="30128" xr:uid="{539DC73D-DE8D-418C-A6D0-7D209C8A8E9C}"/>
    <cellStyle name="Comma 23 2 3 2 5" xfId="24819" xr:uid="{40E4B567-CEC1-4D7F-9425-E7A7A48A4CBD}"/>
    <cellStyle name="Comma 23 2 3 3" xfId="14483" xr:uid="{D20E84D0-0C2C-4B37-9189-8C03208AD8AB}"/>
    <cellStyle name="Comma 23 2 3 3 2" xfId="17111" xr:uid="{89C0B776-BE4B-44F7-8CD3-1F0E279E08B3}"/>
    <cellStyle name="Comma 23 2 3 3 2 2" xfId="22420" xr:uid="{CABC9F7E-6083-4E9A-95C6-5438026594FE}"/>
    <cellStyle name="Comma 23 2 3 3 2 2 2" xfId="33428" xr:uid="{C08FFD86-65C1-4D7A-9CB1-D403C10628F2}"/>
    <cellStyle name="Comma 23 2 3 3 2 3" xfId="28119" xr:uid="{5CE85E2A-ABF4-4DC9-B490-0084498B57F9}"/>
    <cellStyle name="Comma 23 2 3 3 3" xfId="19792" xr:uid="{B7666C42-BEC6-4D2A-95C9-E7104E33D943}"/>
    <cellStyle name="Comma 23 2 3 3 3 2" xfId="30800" xr:uid="{DCF0DE24-18D6-4756-A75D-CC14AD915E5B}"/>
    <cellStyle name="Comma 23 2 3 3 4" xfId="25491" xr:uid="{0452D458-1B0E-4378-9FFF-6EAE821D071D}"/>
    <cellStyle name="Comma 23 2 3 4" xfId="15769" xr:uid="{A27D6A4C-9400-4E88-916F-240A53DDCC25}"/>
    <cellStyle name="Comma 23 2 3 4 2" xfId="21078" xr:uid="{66172BBD-D85E-4BF3-BA5D-4024ED6CF96A}"/>
    <cellStyle name="Comma 23 2 3 4 2 2" xfId="32086" xr:uid="{70F8376E-9BDD-4B43-BF94-52175C4C81C0}"/>
    <cellStyle name="Comma 23 2 3 4 3" xfId="26777" xr:uid="{2C433833-6F55-4628-9D02-20F453A50674}"/>
    <cellStyle name="Comma 23 2 3 5" xfId="18450" xr:uid="{34E7162D-47F4-4FB0-ABE4-59270CED8695}"/>
    <cellStyle name="Comma 23 2 3 5 2" xfId="29458" xr:uid="{23F897E3-380B-4509-AD6F-7FCE0F045DB9}"/>
    <cellStyle name="Comma 23 2 3 6" xfId="24149" xr:uid="{4AD91A0E-1A35-4B06-85F7-AA028F699588}"/>
    <cellStyle name="Comma 23 2 4" xfId="13476" xr:uid="{0ACDCEC1-57C9-4922-BD11-0837C653844D}"/>
    <cellStyle name="Comma 23 2 4 2" xfId="14818" xr:uid="{75EA0E4C-7F96-4265-8896-199D77B644DC}"/>
    <cellStyle name="Comma 23 2 4 2 2" xfId="17446" xr:uid="{E721E0A1-9045-4E1E-BA59-8E477677040A}"/>
    <cellStyle name="Comma 23 2 4 2 2 2" xfId="22755" xr:uid="{0D43CB10-6F26-4231-926B-6FA4108F60CE}"/>
    <cellStyle name="Comma 23 2 4 2 2 2 2" xfId="33763" xr:uid="{6F3D45E9-CDE7-4478-9C42-C0B886DC1F91}"/>
    <cellStyle name="Comma 23 2 4 2 2 3" xfId="28454" xr:uid="{9AF36423-59B7-47E4-B967-92EBD8E96190}"/>
    <cellStyle name="Comma 23 2 4 2 3" xfId="20127" xr:uid="{1174A212-5479-484E-B725-8C11D3B0F61D}"/>
    <cellStyle name="Comma 23 2 4 2 3 2" xfId="31135" xr:uid="{6F84E2F6-2A55-40EB-A7D9-413ACE08980B}"/>
    <cellStyle name="Comma 23 2 4 2 4" xfId="25826" xr:uid="{4622AD42-540B-41E3-85B8-6B047F5E779F}"/>
    <cellStyle name="Comma 23 2 4 3" xfId="16104" xr:uid="{9C89D4BC-BC22-4839-BCA7-56A13443ACFF}"/>
    <cellStyle name="Comma 23 2 4 3 2" xfId="21413" xr:uid="{FB89D3D0-4027-4025-9775-B0B80D83766D}"/>
    <cellStyle name="Comma 23 2 4 3 2 2" xfId="32421" xr:uid="{9950BB4E-F35B-4B15-86CC-4A9CA85AAD15}"/>
    <cellStyle name="Comma 23 2 4 3 3" xfId="27112" xr:uid="{53A44C9B-4293-41AE-A8BA-118F31633966}"/>
    <cellStyle name="Comma 23 2 4 4" xfId="18785" xr:uid="{017068EF-9C0A-4367-9E1F-BF038660463F}"/>
    <cellStyle name="Comma 23 2 4 4 2" xfId="29793" xr:uid="{BF7A8ACB-BFA3-4C17-9896-7CD3864023EA}"/>
    <cellStyle name="Comma 23 2 4 5" xfId="24484" xr:uid="{92E6265D-4B7F-4E44-BC52-6C1D34D0C8CC}"/>
    <cellStyle name="Comma 23 2 5" xfId="14146" xr:uid="{70528101-0B14-4F1B-B74B-8144F7F26355}"/>
    <cellStyle name="Comma 23 2 5 2" xfId="16774" xr:uid="{21737D12-84D9-4B01-997B-7D8C894C9CB6}"/>
    <cellStyle name="Comma 23 2 5 2 2" xfId="22083" xr:uid="{ADDC9203-3D56-41B5-AB52-00F92E5B4FCD}"/>
    <cellStyle name="Comma 23 2 5 2 2 2" xfId="33091" xr:uid="{CA899E3A-445B-4D3F-A42A-5503493DAC79}"/>
    <cellStyle name="Comma 23 2 5 2 3" xfId="27782" xr:uid="{F29F2CE6-3FCC-4063-98F6-A1936A505807}"/>
    <cellStyle name="Comma 23 2 5 3" xfId="19455" xr:uid="{8A9A422D-5CD1-4331-8794-2C99FC900137}"/>
    <cellStyle name="Comma 23 2 5 3 2" xfId="30463" xr:uid="{AE2C2534-2D5C-46B7-9E85-736249A9FCD5}"/>
    <cellStyle name="Comma 23 2 5 4" xfId="25154" xr:uid="{0A7E7BCC-623A-4054-A3DB-1CE4BF3DF804}"/>
    <cellStyle name="Comma 23 2 6" xfId="15436" xr:uid="{C8A00AAC-60DC-4A62-8E25-2B4978863632}"/>
    <cellStyle name="Comma 23 2 6 2" xfId="20745" xr:uid="{1393E373-9EE1-487E-B1B9-71843A08F0A2}"/>
    <cellStyle name="Comma 23 2 6 2 2" xfId="31753" xr:uid="{017D6261-F19B-41A9-BD28-730DA3CBB098}"/>
    <cellStyle name="Comma 23 2 6 3" xfId="26444" xr:uid="{0E253941-1025-447E-9AFC-31CD89C88B39}"/>
    <cellStyle name="Comma 23 2 7" xfId="18116" xr:uid="{907C934B-AEE3-4BB3-9CC3-599866F7E327}"/>
    <cellStyle name="Comma 23 2 7 2" xfId="29124" xr:uid="{E2C01E80-7952-42E1-94CB-86AA2E30634A}"/>
    <cellStyle name="Comma 23 2 8" xfId="23816" xr:uid="{46B67463-4829-49A2-8926-225B72BC4284}"/>
    <cellStyle name="Comma 23 3" xfId="1766" xr:uid="{B4F5903D-CDAD-4F45-B006-BA5FB641F841}"/>
    <cellStyle name="Comma 23 3 2" xfId="13193" xr:uid="{257611D7-9689-4695-B091-3F787C79C47A}"/>
    <cellStyle name="Comma 23 3 2 2" xfId="13863" xr:uid="{68EFC00F-936F-4273-AD46-12236EF16574}"/>
    <cellStyle name="Comma 23 3 2 2 2" xfId="15205" xr:uid="{94042600-1ED1-4618-93FF-FC58CC7C4FCE}"/>
    <cellStyle name="Comma 23 3 2 2 2 2" xfId="17833" xr:uid="{D5351CDF-3A1C-4472-960A-775CE12FBCAD}"/>
    <cellStyle name="Comma 23 3 2 2 2 2 2" xfId="23142" xr:uid="{5A23F50D-D25C-4C03-ACCF-2B7ABD79086D}"/>
    <cellStyle name="Comma 23 3 2 2 2 2 2 2" xfId="34150" xr:uid="{2C6965CA-E090-47B7-95AB-EE2A2D83FAA4}"/>
    <cellStyle name="Comma 23 3 2 2 2 2 3" xfId="28841" xr:uid="{EFAD1690-1C97-4E49-A52B-FBC5BB7114FB}"/>
    <cellStyle name="Comma 23 3 2 2 2 3" xfId="20514" xr:uid="{76720358-EBBC-410C-B15C-9666EA24CF7D}"/>
    <cellStyle name="Comma 23 3 2 2 2 3 2" xfId="31522" xr:uid="{CF6BAB21-0831-4CC3-AC27-D8409FD0A010}"/>
    <cellStyle name="Comma 23 3 2 2 2 4" xfId="26213" xr:uid="{3839ACF0-21E0-410E-BD67-791C57955C6D}"/>
    <cellStyle name="Comma 23 3 2 2 3" xfId="16491" xr:uid="{7957EE0D-9DA9-4EB9-9DE9-770CCBB87133}"/>
    <cellStyle name="Comma 23 3 2 2 3 2" xfId="21800" xr:uid="{590BAF71-5CCB-4E6A-A35A-0EE4247659A5}"/>
    <cellStyle name="Comma 23 3 2 2 3 2 2" xfId="32808" xr:uid="{C3C6F428-5111-47E4-AB90-260276568B0C}"/>
    <cellStyle name="Comma 23 3 2 2 3 3" xfId="27499" xr:uid="{098E50EF-8B76-49AA-9AD2-FDE4F98D00AF}"/>
    <cellStyle name="Comma 23 3 2 2 4" xfId="19172" xr:uid="{97F85EAA-BC21-4E28-8F61-422E424AED3C}"/>
    <cellStyle name="Comma 23 3 2 2 4 2" xfId="30180" xr:uid="{76477BCB-0D3D-43DD-AAC8-E1E5804AE0B4}"/>
    <cellStyle name="Comma 23 3 2 2 5" xfId="24871" xr:uid="{C539346B-F984-416C-AF66-8DFF562A4329}"/>
    <cellStyle name="Comma 23 3 2 3" xfId="14535" xr:uid="{C5E2BAA6-A624-438C-8675-F81BD18D5F50}"/>
    <cellStyle name="Comma 23 3 2 3 2" xfId="17163" xr:uid="{43A9112E-56D5-4DB9-9A37-71FF23FEB8D0}"/>
    <cellStyle name="Comma 23 3 2 3 2 2" xfId="22472" xr:uid="{2B86E260-9CA1-4A0C-8FDE-86A2B94D6698}"/>
    <cellStyle name="Comma 23 3 2 3 2 2 2" xfId="33480" xr:uid="{E13DC6A3-BA9F-4F60-8FD8-DF60EF219CC5}"/>
    <cellStyle name="Comma 23 3 2 3 2 3" xfId="28171" xr:uid="{CFF9C28C-4BEC-4213-84A4-4D1E96CE9DC4}"/>
    <cellStyle name="Comma 23 3 2 3 3" xfId="19844" xr:uid="{BF0D0DC2-6B0F-4E6B-A816-5A1F6A4875ED}"/>
    <cellStyle name="Comma 23 3 2 3 3 2" xfId="30852" xr:uid="{FD4783EA-78C2-46B1-AEE6-BBF048F6385A}"/>
    <cellStyle name="Comma 23 3 2 3 4" xfId="25543" xr:uid="{DCD5C086-5E1F-448B-92F0-FE0C4B01CD05}"/>
    <cellStyle name="Comma 23 3 2 4" xfId="15821" xr:uid="{11ADE5E8-7AF1-44D7-A2A7-72357A3B6D42}"/>
    <cellStyle name="Comma 23 3 2 4 2" xfId="21130" xr:uid="{C38FDC12-1F22-41AF-ACA0-7EC5386ED27D}"/>
    <cellStyle name="Comma 23 3 2 4 2 2" xfId="32138" xr:uid="{5E68FED5-7BEC-4193-976D-2C57A77C6D20}"/>
    <cellStyle name="Comma 23 3 2 4 3" xfId="26829" xr:uid="{CF17F993-4AF3-4D5C-9DD6-E1E4BFB8E30E}"/>
    <cellStyle name="Comma 23 3 2 5" xfId="18502" xr:uid="{5ECE2E6A-2099-4EFB-BCB8-89C9834C5471}"/>
    <cellStyle name="Comma 23 3 2 5 2" xfId="29510" xr:uid="{993D41EE-538F-4BAC-AB22-98C15E8DCA8C}"/>
    <cellStyle name="Comma 23 3 2 6" xfId="24201" xr:uid="{13A4F90B-6B31-4094-BA51-6958FB36052C}"/>
    <cellStyle name="Comma 23 3 3" xfId="13528" xr:uid="{87E725CA-E53C-41A6-B174-9A5C46208C38}"/>
    <cellStyle name="Comma 23 3 3 2" xfId="14870" xr:uid="{55183DA2-77EB-435B-9355-288F336B61C7}"/>
    <cellStyle name="Comma 23 3 3 2 2" xfId="17498" xr:uid="{978604DF-EC97-4BB9-97FA-F25B334FFD2B}"/>
    <cellStyle name="Comma 23 3 3 2 2 2" xfId="22807" xr:uid="{9912D009-10EE-4252-ACE3-C66BFAA8FEF2}"/>
    <cellStyle name="Comma 23 3 3 2 2 2 2" xfId="33815" xr:uid="{BEF839F9-2BBC-4B2C-B326-DC2FB8CEDE63}"/>
    <cellStyle name="Comma 23 3 3 2 2 3" xfId="28506" xr:uid="{9EC341BC-E3F8-4CE0-84F3-7CB4F69AF9A9}"/>
    <cellStyle name="Comma 23 3 3 2 3" xfId="20179" xr:uid="{2E604783-23F3-4B5C-8FE9-AB37B2F6B0FC}"/>
    <cellStyle name="Comma 23 3 3 2 3 2" xfId="31187" xr:uid="{3C1272B4-7EFC-4748-887D-A929CB0225C0}"/>
    <cellStyle name="Comma 23 3 3 2 4" xfId="25878" xr:uid="{27F2FCBD-79F1-4093-A373-ACBBFBFD18DB}"/>
    <cellStyle name="Comma 23 3 3 3" xfId="16156" xr:uid="{A898986D-9B99-4653-9B0F-677748C28A24}"/>
    <cellStyle name="Comma 23 3 3 3 2" xfId="21465" xr:uid="{AAD30FCD-952A-426B-82E3-6EA64329CC22}"/>
    <cellStyle name="Comma 23 3 3 3 2 2" xfId="32473" xr:uid="{330F0F25-0105-4DC5-A878-EC50F187C43C}"/>
    <cellStyle name="Comma 23 3 3 3 3" xfId="27164" xr:uid="{6E19371D-B970-4C9C-86BF-C47C39AF223D}"/>
    <cellStyle name="Comma 23 3 3 4" xfId="18837" xr:uid="{3F2AAF2B-BB55-4C15-9597-3E0C3BA476D8}"/>
    <cellStyle name="Comma 23 3 3 4 2" xfId="29845" xr:uid="{16ED7870-EBF6-4697-836D-4FFCFFE7CE20}"/>
    <cellStyle name="Comma 23 3 3 5" xfId="24536" xr:uid="{6341B604-9DED-4FEB-A31E-E83DCB3FD6E2}"/>
    <cellStyle name="Comma 23 3 4" xfId="14198" xr:uid="{90789E8B-D769-4371-8D4A-E9761D79A6B1}"/>
    <cellStyle name="Comma 23 3 4 2" xfId="16826" xr:uid="{8F3890D2-4113-4B32-A648-95EB0DE0D5DE}"/>
    <cellStyle name="Comma 23 3 4 2 2" xfId="22135" xr:uid="{EA10A170-2F7E-4CA8-B818-314CB90139B2}"/>
    <cellStyle name="Comma 23 3 4 2 2 2" xfId="33143" xr:uid="{F399BD1A-0C5A-462E-A39C-B68A51DBA7A2}"/>
    <cellStyle name="Comma 23 3 4 2 3" xfId="27834" xr:uid="{BA813C07-E22D-47DE-8347-D66A7291C06C}"/>
    <cellStyle name="Comma 23 3 4 3" xfId="19507" xr:uid="{78F6D2BB-01F5-4D0A-98A1-5A71A6C6AEA1}"/>
    <cellStyle name="Comma 23 3 4 3 2" xfId="30515" xr:uid="{1D7801AF-3FCF-4D02-8D46-38E3FB320639}"/>
    <cellStyle name="Comma 23 3 4 4" xfId="25206" xr:uid="{D2ABC44E-F041-4169-9CFB-5F83635EDF1B}"/>
    <cellStyle name="Comma 23 3 5" xfId="15488" xr:uid="{A3892445-7529-4DF0-8136-0AAB3D81569B}"/>
    <cellStyle name="Comma 23 3 5 2" xfId="20797" xr:uid="{2ED17B41-0A9C-4AD3-9EBF-973C193F302B}"/>
    <cellStyle name="Comma 23 3 5 2 2" xfId="31805" xr:uid="{39F23832-06FF-41CF-8740-7432820A05E5}"/>
    <cellStyle name="Comma 23 3 5 3" xfId="26496" xr:uid="{3EDE7963-0B1D-4B3A-BB98-4ADEA58DFEA3}"/>
    <cellStyle name="Comma 23 3 6" xfId="18168" xr:uid="{4FE6FE06-0FC4-4D19-99FA-50A199D3AAB9}"/>
    <cellStyle name="Comma 23 3 6 2" xfId="29176" xr:uid="{8625B9B2-84D5-4447-B7B2-8D3160DD5CDA}"/>
    <cellStyle name="Comma 23 3 7" xfId="23868" xr:uid="{A51C591E-8018-487A-B82E-4CA1AF542795}"/>
    <cellStyle name="Comma 23 4" xfId="13089" xr:uid="{359BA7B5-461E-4F98-B342-F7604CC3F344}"/>
    <cellStyle name="Comma 23 4 2" xfId="13759" xr:uid="{62C217D1-B29F-4418-90B6-A507DA310284}"/>
    <cellStyle name="Comma 23 4 2 2" xfId="15101" xr:uid="{43FB2B3B-C8E5-4CED-A25B-9F2A6625743C}"/>
    <cellStyle name="Comma 23 4 2 2 2" xfId="17729" xr:uid="{91DFDCC0-0A62-44AB-8F49-4525C765A570}"/>
    <cellStyle name="Comma 23 4 2 2 2 2" xfId="23038" xr:uid="{BB8A70FB-5200-452F-A189-207D6DB81797}"/>
    <cellStyle name="Comma 23 4 2 2 2 2 2" xfId="34046" xr:uid="{063CB14C-4C1B-4879-9CC8-7BCE71C950F8}"/>
    <cellStyle name="Comma 23 4 2 2 2 3" xfId="28737" xr:uid="{3795E3D5-B321-48E8-8616-D4CC9692F6BE}"/>
    <cellStyle name="Comma 23 4 2 2 3" xfId="20410" xr:uid="{86E590F6-0001-4F60-AC8D-F436AF69A2C8}"/>
    <cellStyle name="Comma 23 4 2 2 3 2" xfId="31418" xr:uid="{78CE885C-6B60-4900-AEB7-C42AC7865958}"/>
    <cellStyle name="Comma 23 4 2 2 4" xfId="26109" xr:uid="{350792C9-7466-476F-B84B-8E3B6651C1DC}"/>
    <cellStyle name="Comma 23 4 2 3" xfId="16387" xr:uid="{58DEAAB5-A8DC-4ABD-BBCB-A2D427FDBC11}"/>
    <cellStyle name="Comma 23 4 2 3 2" xfId="21696" xr:uid="{A96FC455-4C86-4EE7-AB96-0F9DD7397B59}"/>
    <cellStyle name="Comma 23 4 2 3 2 2" xfId="32704" xr:uid="{025A7EAF-F4F4-4B88-96C0-39B119A81301}"/>
    <cellStyle name="Comma 23 4 2 3 3" xfId="27395" xr:uid="{6DBC7821-E0EE-41E0-ABB9-7BCD8F262FE2}"/>
    <cellStyle name="Comma 23 4 2 4" xfId="19068" xr:uid="{E151C030-5872-432D-A9A3-A285B8B59F55}"/>
    <cellStyle name="Comma 23 4 2 4 2" xfId="30076" xr:uid="{5C544282-E5FA-4297-929E-4387F0E0A7DD}"/>
    <cellStyle name="Comma 23 4 2 5" xfId="24767" xr:uid="{5FA69D67-0B42-4CF7-8907-9D965D4E63F0}"/>
    <cellStyle name="Comma 23 4 3" xfId="14431" xr:uid="{F29D7EAB-FD84-4C69-8455-76E42C83B1DB}"/>
    <cellStyle name="Comma 23 4 3 2" xfId="17059" xr:uid="{135BCBD0-C2AB-43A1-9298-6F01F0A5E5D2}"/>
    <cellStyle name="Comma 23 4 3 2 2" xfId="22368" xr:uid="{414F3615-7616-4F85-B67A-95EB61CBB349}"/>
    <cellStyle name="Comma 23 4 3 2 2 2" xfId="33376" xr:uid="{A148739F-7E09-4F6F-8E87-636FD62483D9}"/>
    <cellStyle name="Comma 23 4 3 2 3" xfId="28067" xr:uid="{B58410AB-71E1-46D8-9481-6444B8A24365}"/>
    <cellStyle name="Comma 23 4 3 3" xfId="19740" xr:uid="{4FDC0F77-77BB-4A13-95AD-A68AEE4E0C3D}"/>
    <cellStyle name="Comma 23 4 3 3 2" xfId="30748" xr:uid="{EB7A6468-C8E9-45F0-A284-51C3E80132A9}"/>
    <cellStyle name="Comma 23 4 3 4" xfId="25439" xr:uid="{CF10D790-096E-48DE-A1AB-A07301EF9658}"/>
    <cellStyle name="Comma 23 4 4" xfId="15717" xr:uid="{5CDD8EE4-ABE6-4C58-8D04-3FC1DBFC7795}"/>
    <cellStyle name="Comma 23 4 4 2" xfId="21026" xr:uid="{EB5088B2-2F2C-4EB9-95BD-B0376D628621}"/>
    <cellStyle name="Comma 23 4 4 2 2" xfId="32034" xr:uid="{B2AEC3D2-3882-4E18-97F2-3347BD00D561}"/>
    <cellStyle name="Comma 23 4 4 3" xfId="26725" xr:uid="{2A798E8C-3C98-43EA-B5F1-554F63F15E7F}"/>
    <cellStyle name="Comma 23 4 5" xfId="18398" xr:uid="{E3070E91-8D7B-419B-9B45-88474E51C1D2}"/>
    <cellStyle name="Comma 23 4 5 2" xfId="29406" xr:uid="{CDAD89F3-B272-42BC-B0FD-EC9ED34A061E}"/>
    <cellStyle name="Comma 23 4 6" xfId="24097" xr:uid="{BBDE210B-8FD6-49A4-8965-45321A23A7AD}"/>
    <cellStyle name="Comma 23 5" xfId="13424" xr:uid="{315FC247-D2CC-4EA2-8A43-A44023BD8C4F}"/>
    <cellStyle name="Comma 23 5 2" xfId="14766" xr:uid="{067A6422-07D8-4AF1-8DF9-BFB0B98284D9}"/>
    <cellStyle name="Comma 23 5 2 2" xfId="17394" xr:uid="{56E96413-B2C8-4D49-816F-A218842A2511}"/>
    <cellStyle name="Comma 23 5 2 2 2" xfId="22703" xr:uid="{81EEB225-6D24-4DFF-92CC-37B7CBF094EC}"/>
    <cellStyle name="Comma 23 5 2 2 2 2" xfId="33711" xr:uid="{4CBCD69D-D997-48A8-A9E6-498291C4A0E5}"/>
    <cellStyle name="Comma 23 5 2 2 3" xfId="28402" xr:uid="{FC211528-7733-4868-AADE-7F5B9C6778CC}"/>
    <cellStyle name="Comma 23 5 2 3" xfId="20075" xr:uid="{FD132711-F48E-4E44-AE44-FC1CA9981ABC}"/>
    <cellStyle name="Comma 23 5 2 3 2" xfId="31083" xr:uid="{0626C8D7-DEB1-4459-B44F-D17B6A74AB30}"/>
    <cellStyle name="Comma 23 5 2 4" xfId="25774" xr:uid="{D68E3AA5-BE75-4F1B-BC2E-964D62BAC2B3}"/>
    <cellStyle name="Comma 23 5 3" xfId="16052" xr:uid="{BE0B29AC-0066-4431-9D05-E25C8E548D12}"/>
    <cellStyle name="Comma 23 5 3 2" xfId="21361" xr:uid="{A6CBB2BE-34D5-480F-83F0-9FB843076E16}"/>
    <cellStyle name="Comma 23 5 3 2 2" xfId="32369" xr:uid="{85B2B24F-1007-4FAF-986B-C89D41D4A3DE}"/>
    <cellStyle name="Comma 23 5 3 3" xfId="27060" xr:uid="{380F52AF-3897-4990-8712-63D7E501C6EA}"/>
    <cellStyle name="Comma 23 5 4" xfId="18733" xr:uid="{D4FC6BD8-B1BA-4D11-AF05-51BE5ADA7E0A}"/>
    <cellStyle name="Comma 23 5 4 2" xfId="29741" xr:uid="{F6DE9241-EBEB-4927-BF51-EE76EDFF5A2A}"/>
    <cellStyle name="Comma 23 5 5" xfId="24432" xr:uid="{EBD8D386-D9A9-4459-8C49-9F2D77A430B1}"/>
    <cellStyle name="Comma 23 6" xfId="14094" xr:uid="{CD2F6594-E0C1-4018-8ECC-6402416841D0}"/>
    <cellStyle name="Comma 23 6 2" xfId="16722" xr:uid="{0D3794CA-58BD-465F-A28C-274D4A7EE50E}"/>
    <cellStyle name="Comma 23 6 2 2" xfId="22031" xr:uid="{F3D172CF-171D-4741-B3EB-FFFE3BAED8A0}"/>
    <cellStyle name="Comma 23 6 2 2 2" xfId="33039" xr:uid="{26339BD1-66BF-4C93-A022-828F07903A76}"/>
    <cellStyle name="Comma 23 6 2 3" xfId="27730" xr:uid="{159B5ED7-3167-4130-B9B3-E0F391EB36A0}"/>
    <cellStyle name="Comma 23 6 3" xfId="19403" xr:uid="{16FB0EB0-3434-479D-A4F2-E3CA6936FE13}"/>
    <cellStyle name="Comma 23 6 3 2" xfId="30411" xr:uid="{BFB98115-384A-444E-9258-A6D597803631}"/>
    <cellStyle name="Comma 23 6 4" xfId="25102" xr:uid="{A9C304FD-38C6-458E-8494-548BA64B30EB}"/>
    <cellStyle name="Comma 23 7" xfId="18064" xr:uid="{0A81CBED-200A-44C9-AF0C-17E0816B27A9}"/>
    <cellStyle name="Comma 23 7 2" xfId="29072" xr:uid="{980AC82D-D0D4-4D70-8FDD-F9D4B0DEA79E}"/>
    <cellStyle name="Comma 23 8" xfId="23764" xr:uid="{2C27536A-F388-4341-9590-ECADB6EF1E98}"/>
    <cellStyle name="Comma 24" xfId="1292" xr:uid="{3C7D1BC2-E2BB-499B-B832-FCD93296BBDB}"/>
    <cellStyle name="Comma 24 2" xfId="1583" xr:uid="{A77113DD-107F-488E-9FC3-1E6E1CC76A5A}"/>
    <cellStyle name="Comma 24 2 2" xfId="1820" xr:uid="{1A72589C-2F44-48A7-8B2C-00C5F883BA6A}"/>
    <cellStyle name="Comma 24 2 2 2" xfId="13246" xr:uid="{A394170A-AC1A-4B7B-831E-D7266EB30C42}"/>
    <cellStyle name="Comma 24 2 2 2 2" xfId="13916" xr:uid="{A39E9117-D4FA-4170-8113-E66CA6958870}"/>
    <cellStyle name="Comma 24 2 2 2 2 2" xfId="15258" xr:uid="{1C513A57-CCB5-4949-8FB6-8C7CEDD6F78F}"/>
    <cellStyle name="Comma 24 2 2 2 2 2 2" xfId="17886" xr:uid="{084DD58C-0E4B-4013-B2BE-9D0D50BD3821}"/>
    <cellStyle name="Comma 24 2 2 2 2 2 2 2" xfId="23195" xr:uid="{EDED42B4-7168-4FE9-B38B-DA7116002255}"/>
    <cellStyle name="Comma 24 2 2 2 2 2 2 2 2" xfId="34203" xr:uid="{1984C309-3D72-4AA1-96A3-C19475F79B2A}"/>
    <cellStyle name="Comma 24 2 2 2 2 2 2 3" xfId="28894" xr:uid="{5984EFFE-003B-4EFA-B7EA-CC47825226DB}"/>
    <cellStyle name="Comma 24 2 2 2 2 2 3" xfId="20567" xr:uid="{70ED0511-C08D-43D2-8E3A-D37770F01605}"/>
    <cellStyle name="Comma 24 2 2 2 2 2 3 2" xfId="31575" xr:uid="{5C5FFC9D-D4D5-49CC-9E8B-78EE6D59A999}"/>
    <cellStyle name="Comma 24 2 2 2 2 2 4" xfId="26266" xr:uid="{CF1B2A7F-A383-49E6-80D2-5B837628E2AB}"/>
    <cellStyle name="Comma 24 2 2 2 2 3" xfId="16544" xr:uid="{9C59494C-4E90-44C4-866B-1CEE4B74A602}"/>
    <cellStyle name="Comma 24 2 2 2 2 3 2" xfId="21853" xr:uid="{BAC52D18-1828-4A1C-BABC-D75CD4686DA0}"/>
    <cellStyle name="Comma 24 2 2 2 2 3 2 2" xfId="32861" xr:uid="{38B650EA-5149-4722-B30F-672F512C52FE}"/>
    <cellStyle name="Comma 24 2 2 2 2 3 3" xfId="27552" xr:uid="{84388950-83AB-439F-A038-22FDAFAAF5DF}"/>
    <cellStyle name="Comma 24 2 2 2 2 4" xfId="19225" xr:uid="{86BA090B-79EA-44BA-AD94-B49573ACD08C}"/>
    <cellStyle name="Comma 24 2 2 2 2 4 2" xfId="30233" xr:uid="{DB40B2DD-105F-4560-A613-34E3E10F00B0}"/>
    <cellStyle name="Comma 24 2 2 2 2 5" xfId="24924" xr:uid="{E75B5BEB-D730-4372-841B-0309208F344F}"/>
    <cellStyle name="Comma 24 2 2 2 3" xfId="14588" xr:uid="{A56AAF52-6393-419A-8D5F-1132080D01D5}"/>
    <cellStyle name="Comma 24 2 2 2 3 2" xfId="17216" xr:uid="{30B00113-0E8D-44E7-A94A-6A60AA729FF2}"/>
    <cellStyle name="Comma 24 2 2 2 3 2 2" xfId="22525" xr:uid="{366A178D-5DEA-4F6E-9C56-6B36A1530F21}"/>
    <cellStyle name="Comma 24 2 2 2 3 2 2 2" xfId="33533" xr:uid="{6939A89B-A65F-40D5-8A8C-0A8D0205A82E}"/>
    <cellStyle name="Comma 24 2 2 2 3 2 3" xfId="28224" xr:uid="{844187C5-F8AF-4EAE-8B29-E8D2AF80158F}"/>
    <cellStyle name="Comma 24 2 2 2 3 3" xfId="19897" xr:uid="{6AF795D3-6F8D-4AAB-AAC9-68934949F318}"/>
    <cellStyle name="Comma 24 2 2 2 3 3 2" xfId="30905" xr:uid="{8BB9CB34-91F8-45E7-A162-CEB149E7D7DF}"/>
    <cellStyle name="Comma 24 2 2 2 3 4" xfId="25596" xr:uid="{EDDFA8D5-C2B5-4A68-BD54-9817C18FDE81}"/>
    <cellStyle name="Comma 24 2 2 2 4" xfId="15874" xr:uid="{9FDD23CB-6DC4-4222-87C1-8B1FB6133791}"/>
    <cellStyle name="Comma 24 2 2 2 4 2" xfId="21183" xr:uid="{9AC23AD7-E4E5-423B-A074-DD35C0347E99}"/>
    <cellStyle name="Comma 24 2 2 2 4 2 2" xfId="32191" xr:uid="{AB1F9F7A-BFE6-4A7F-8494-4B4533731983}"/>
    <cellStyle name="Comma 24 2 2 2 4 3" xfId="26882" xr:uid="{DBD989BB-DF03-4AFE-B468-458A930E2573}"/>
    <cellStyle name="Comma 24 2 2 2 5" xfId="18555" xr:uid="{7B6A8887-73FE-4185-8AF5-40ABD23322AF}"/>
    <cellStyle name="Comma 24 2 2 2 5 2" xfId="29563" xr:uid="{D3CC2856-0D26-4F57-B70A-A4227C443626}"/>
    <cellStyle name="Comma 24 2 2 2 6" xfId="24254" xr:uid="{C1425263-7BF9-4657-89D4-B379DE3C0F93}"/>
    <cellStyle name="Comma 24 2 2 3" xfId="13581" xr:uid="{F274376F-A7A3-4332-9213-41B8A6358F82}"/>
    <cellStyle name="Comma 24 2 2 3 2" xfId="14923" xr:uid="{851258C2-7AD1-4B19-9F67-8A605E47CA64}"/>
    <cellStyle name="Comma 24 2 2 3 2 2" xfId="17551" xr:uid="{2EA9B7D5-16E9-4C44-8645-357BB47307BE}"/>
    <cellStyle name="Comma 24 2 2 3 2 2 2" xfId="22860" xr:uid="{56FFDD36-2B10-4E50-9AC6-C552BCDF7709}"/>
    <cellStyle name="Comma 24 2 2 3 2 2 2 2" xfId="33868" xr:uid="{2BC3899C-9911-4DDC-BA70-D08FB1C54BD2}"/>
    <cellStyle name="Comma 24 2 2 3 2 2 3" xfId="28559" xr:uid="{AA75B960-D647-4B39-BDBF-69CA59A4B9BF}"/>
    <cellStyle name="Comma 24 2 2 3 2 3" xfId="20232" xr:uid="{98DAE929-4197-4976-B970-49A3A8185812}"/>
    <cellStyle name="Comma 24 2 2 3 2 3 2" xfId="31240" xr:uid="{18C1A126-312C-41F3-832D-5EF0F5278E25}"/>
    <cellStyle name="Comma 24 2 2 3 2 4" xfId="25931" xr:uid="{313802D9-0845-4605-9C06-6CE564CFDD7F}"/>
    <cellStyle name="Comma 24 2 2 3 3" xfId="16209" xr:uid="{26F26CEB-44E0-4070-AE47-48C79086940F}"/>
    <cellStyle name="Comma 24 2 2 3 3 2" xfId="21518" xr:uid="{B6F1F9A4-3236-4FF0-A754-0C31DF245289}"/>
    <cellStyle name="Comma 24 2 2 3 3 2 2" xfId="32526" xr:uid="{17FB3752-A265-4F66-A86A-A96EB0340C37}"/>
    <cellStyle name="Comma 24 2 2 3 3 3" xfId="27217" xr:uid="{A04F9D20-273B-4221-AFCD-78F8FF99BD57}"/>
    <cellStyle name="Comma 24 2 2 3 4" xfId="18890" xr:uid="{FFA73DD9-2251-44EC-A644-60A297D7014F}"/>
    <cellStyle name="Comma 24 2 2 3 4 2" xfId="29898" xr:uid="{6D4800BE-724C-434E-8378-12322442B847}"/>
    <cellStyle name="Comma 24 2 2 3 5" xfId="24589" xr:uid="{842607A8-69B7-40BB-B90E-88D9C50CD791}"/>
    <cellStyle name="Comma 24 2 2 4" xfId="14251" xr:uid="{CE983728-FCB5-4D8B-912A-89DA1038AB42}"/>
    <cellStyle name="Comma 24 2 2 4 2" xfId="16879" xr:uid="{082212D0-C1C6-4EFA-84DA-006F887D7227}"/>
    <cellStyle name="Comma 24 2 2 4 2 2" xfId="22188" xr:uid="{F86E31F7-63D6-4CA1-8A5F-C983503FB472}"/>
    <cellStyle name="Comma 24 2 2 4 2 2 2" xfId="33196" xr:uid="{1F9A5E26-875A-4E9E-95AF-CBC5AD6261AC}"/>
    <cellStyle name="Comma 24 2 2 4 2 3" xfId="27887" xr:uid="{865EA4FD-CC81-4F2C-BFDB-12E0F8DC1019}"/>
    <cellStyle name="Comma 24 2 2 4 3" xfId="19560" xr:uid="{95E4D8AD-DB0E-4391-AD5C-F5293FCE7988}"/>
    <cellStyle name="Comma 24 2 2 4 3 2" xfId="30568" xr:uid="{75F20193-9A18-4D19-B9CD-22733A022E2C}"/>
    <cellStyle name="Comma 24 2 2 4 4" xfId="25259" xr:uid="{68497725-1C22-4A40-B799-EC2A5B7D7714}"/>
    <cellStyle name="Comma 24 2 2 5" xfId="15541" xr:uid="{209041F5-76AA-49F9-8222-97DE14C230D6}"/>
    <cellStyle name="Comma 24 2 2 5 2" xfId="20850" xr:uid="{6435B6E0-668F-46F7-A743-5DC3225B8427}"/>
    <cellStyle name="Comma 24 2 2 5 2 2" xfId="31858" xr:uid="{E45D0E71-DF18-4446-9881-F17DFD6767A3}"/>
    <cellStyle name="Comma 24 2 2 5 3" xfId="26549" xr:uid="{652FD3F2-A5A3-44BD-99DE-6A13A50C1E70}"/>
    <cellStyle name="Comma 24 2 2 6" xfId="18221" xr:uid="{2EE24238-CF51-47BC-B244-C2F5A5147D7F}"/>
    <cellStyle name="Comma 24 2 2 6 2" xfId="29229" xr:uid="{36B8CD46-9321-48A5-9917-0D06469C819B}"/>
    <cellStyle name="Comma 24 2 2 7" xfId="23921" xr:uid="{17DB7B1C-3FAB-4085-8344-C683F4E6AA92}"/>
    <cellStyle name="Comma 24 2 3" xfId="13142" xr:uid="{7DE8BFE5-D1EA-4E2A-B942-9D37609A332C}"/>
    <cellStyle name="Comma 24 2 3 2" xfId="13812" xr:uid="{B01F8DB9-8FB2-4E30-BC3A-57230787A056}"/>
    <cellStyle name="Comma 24 2 3 2 2" xfId="15154" xr:uid="{9F5568EF-50A0-4A9E-870D-5AAA8DBF4972}"/>
    <cellStyle name="Comma 24 2 3 2 2 2" xfId="17782" xr:uid="{18034136-1DFC-40D9-B1C6-E41AB72C2DE8}"/>
    <cellStyle name="Comma 24 2 3 2 2 2 2" xfId="23091" xr:uid="{B00E2AA9-7EF0-47FF-9336-A604C3B77365}"/>
    <cellStyle name="Comma 24 2 3 2 2 2 2 2" xfId="34099" xr:uid="{969E45EB-F950-4F81-99E9-D41DCDEDCABE}"/>
    <cellStyle name="Comma 24 2 3 2 2 2 3" xfId="28790" xr:uid="{033B0821-2F0A-46B5-B14F-0186D1FDC0A7}"/>
    <cellStyle name="Comma 24 2 3 2 2 3" xfId="20463" xr:uid="{FE0EA120-D6E0-418E-AA1A-FEC8DB79FBCC}"/>
    <cellStyle name="Comma 24 2 3 2 2 3 2" xfId="31471" xr:uid="{CD05EF30-2DF0-42A4-A0AA-F67CF29B18E0}"/>
    <cellStyle name="Comma 24 2 3 2 2 4" xfId="26162" xr:uid="{CEA7FA01-BF67-4C5E-8381-DB5CA5107E2F}"/>
    <cellStyle name="Comma 24 2 3 2 3" xfId="16440" xr:uid="{FC4B21DB-11D3-4696-91C8-EEDA5039F299}"/>
    <cellStyle name="Comma 24 2 3 2 3 2" xfId="21749" xr:uid="{5E1C4A03-8D67-4178-9960-798DBD7DE90E}"/>
    <cellStyle name="Comma 24 2 3 2 3 2 2" xfId="32757" xr:uid="{931A50D4-0051-4E6B-9453-0C0E56C20708}"/>
    <cellStyle name="Comma 24 2 3 2 3 3" xfId="27448" xr:uid="{F5C7EE9E-45FC-4753-9D34-9B22D8A71C0E}"/>
    <cellStyle name="Comma 24 2 3 2 4" xfId="19121" xr:uid="{60EDC37D-568B-4355-9BD2-1031E461C00A}"/>
    <cellStyle name="Comma 24 2 3 2 4 2" xfId="30129" xr:uid="{906228AA-2B24-4BE3-8DD8-3BF9C712E7C9}"/>
    <cellStyle name="Comma 24 2 3 2 5" xfId="24820" xr:uid="{3BAEF6DF-2913-4B79-8E1D-BF56517F8431}"/>
    <cellStyle name="Comma 24 2 3 3" xfId="14484" xr:uid="{82A21DA4-E64D-4951-8640-41B580245890}"/>
    <cellStyle name="Comma 24 2 3 3 2" xfId="17112" xr:uid="{986C926D-F243-4D91-9757-CB0E41D6543C}"/>
    <cellStyle name="Comma 24 2 3 3 2 2" xfId="22421" xr:uid="{298A593A-EFCB-490A-A3BD-C74C6EB3C993}"/>
    <cellStyle name="Comma 24 2 3 3 2 2 2" xfId="33429" xr:uid="{B99E69AA-16F4-4562-AD8C-4FE6A8D95201}"/>
    <cellStyle name="Comma 24 2 3 3 2 3" xfId="28120" xr:uid="{219E6AC0-E474-4CD5-8C7C-4ACF9E8BE97C}"/>
    <cellStyle name="Comma 24 2 3 3 3" xfId="19793" xr:uid="{B5BCB8EA-6420-4C18-9B88-35CC9CBC510D}"/>
    <cellStyle name="Comma 24 2 3 3 3 2" xfId="30801" xr:uid="{5B9A5E25-568A-4C3E-8DBD-2B8710A9726B}"/>
    <cellStyle name="Comma 24 2 3 3 4" xfId="25492" xr:uid="{24362057-761D-4EB0-A576-7C248FB3390F}"/>
    <cellStyle name="Comma 24 2 3 4" xfId="15770" xr:uid="{2BA1A316-58F5-4168-9CBC-3C53DEB6A192}"/>
    <cellStyle name="Comma 24 2 3 4 2" xfId="21079" xr:uid="{A8A89897-0340-4880-A722-C91AEF96537F}"/>
    <cellStyle name="Comma 24 2 3 4 2 2" xfId="32087" xr:uid="{8E9CB747-40E3-4675-9EC2-6DE0308775C0}"/>
    <cellStyle name="Comma 24 2 3 4 3" xfId="26778" xr:uid="{3580B77D-152A-4495-8247-FA081CE8074F}"/>
    <cellStyle name="Comma 24 2 3 5" xfId="18451" xr:uid="{60FDD3E9-A270-40D3-9B93-7146A7B5EE76}"/>
    <cellStyle name="Comma 24 2 3 5 2" xfId="29459" xr:uid="{FE556F76-25AB-4FC8-8519-9E3AA37B368E}"/>
    <cellStyle name="Comma 24 2 3 6" xfId="24150" xr:uid="{2D5FFCBA-07FB-4FE6-AACB-802B3EA42CBF}"/>
    <cellStyle name="Comma 24 2 4" xfId="13477" xr:uid="{2852A724-A7A7-46D8-B28A-D1C03FD63DAB}"/>
    <cellStyle name="Comma 24 2 4 2" xfId="14819" xr:uid="{51EDE59E-8F45-4604-84F7-F0D366C3B38B}"/>
    <cellStyle name="Comma 24 2 4 2 2" xfId="17447" xr:uid="{F8BC83D2-0C07-43F5-8E49-22834C0CF22D}"/>
    <cellStyle name="Comma 24 2 4 2 2 2" xfId="22756" xr:uid="{9DD73CC8-BD99-437C-A629-7034C3410609}"/>
    <cellStyle name="Comma 24 2 4 2 2 2 2" xfId="33764" xr:uid="{F11286A9-1E0C-4CA6-9912-1B29404F8AFF}"/>
    <cellStyle name="Comma 24 2 4 2 2 3" xfId="28455" xr:uid="{28EE1313-ECB5-4AAE-BD5C-522CF921B5B0}"/>
    <cellStyle name="Comma 24 2 4 2 3" xfId="20128" xr:uid="{1B8A19FE-D17E-41F1-AEF0-57229F7057FD}"/>
    <cellStyle name="Comma 24 2 4 2 3 2" xfId="31136" xr:uid="{C97930EB-7386-4D74-AF12-54BF18B76099}"/>
    <cellStyle name="Comma 24 2 4 2 4" xfId="25827" xr:uid="{B1FCC8CC-BB11-498B-BF3E-D0636C62DF92}"/>
    <cellStyle name="Comma 24 2 4 3" xfId="16105" xr:uid="{E8FEC909-377D-437B-97A3-8F8ECB827576}"/>
    <cellStyle name="Comma 24 2 4 3 2" xfId="21414" xr:uid="{0FCF10B4-55B0-4F00-B314-39519966D6F2}"/>
    <cellStyle name="Comma 24 2 4 3 2 2" xfId="32422" xr:uid="{CC98A3CB-E554-4CAB-8840-67F23D415272}"/>
    <cellStyle name="Comma 24 2 4 3 3" xfId="27113" xr:uid="{EA07999B-4199-497B-9EEE-CB9F12EC781E}"/>
    <cellStyle name="Comma 24 2 4 4" xfId="18786" xr:uid="{192D15AD-22C2-44ED-8ED3-16D542ABE89F}"/>
    <cellStyle name="Comma 24 2 4 4 2" xfId="29794" xr:uid="{3943F1B4-986B-41C4-9DE3-C546B7B24565}"/>
    <cellStyle name="Comma 24 2 4 5" xfId="24485" xr:uid="{DA8F517F-6C39-49C2-AA12-535D7C6CA7D9}"/>
    <cellStyle name="Comma 24 2 5" xfId="14147" xr:uid="{B877CB01-41DC-414A-9C9D-15F8BD80C2B3}"/>
    <cellStyle name="Comma 24 2 5 2" xfId="16775" xr:uid="{E83B3C39-434C-47B6-9231-60A432934ABF}"/>
    <cellStyle name="Comma 24 2 5 2 2" xfId="22084" xr:uid="{27C7562A-79FD-4C0F-9F81-BC3F8A27B1BF}"/>
    <cellStyle name="Comma 24 2 5 2 2 2" xfId="33092" xr:uid="{EFB63F1B-D5B8-401B-9797-1EF51229768A}"/>
    <cellStyle name="Comma 24 2 5 2 3" xfId="27783" xr:uid="{66D5B29E-2C77-4DD1-8A34-E11904801FB4}"/>
    <cellStyle name="Comma 24 2 5 3" xfId="19456" xr:uid="{CD701732-3802-4D38-BD33-99CF3D570C28}"/>
    <cellStyle name="Comma 24 2 5 3 2" xfId="30464" xr:uid="{001F648E-06EB-4470-A034-1BAE8A42F5DB}"/>
    <cellStyle name="Comma 24 2 5 4" xfId="25155" xr:uid="{E9479447-B2DD-496C-8963-B5CF241C4ACA}"/>
    <cellStyle name="Comma 24 2 6" xfId="15437" xr:uid="{031FF17A-BDA4-40DD-9B30-2F23A0D503FB}"/>
    <cellStyle name="Comma 24 2 6 2" xfId="20746" xr:uid="{FF7D7676-46BC-4A1C-9935-1FAB360C4A37}"/>
    <cellStyle name="Comma 24 2 6 2 2" xfId="31754" xr:uid="{186424D4-ED00-4683-BF0C-4F836F1E9F1D}"/>
    <cellStyle name="Comma 24 2 6 3" xfId="26445" xr:uid="{189CBC7A-DE26-4F71-B2D6-04DE4F189360}"/>
    <cellStyle name="Comma 24 2 7" xfId="18117" xr:uid="{59C14A2F-1264-4CA0-A3E7-A6400DE33423}"/>
    <cellStyle name="Comma 24 2 7 2" xfId="29125" xr:uid="{18F95F70-979E-4613-B5FE-733E9AB47A06}"/>
    <cellStyle name="Comma 24 2 8" xfId="23817" xr:uid="{5CE9C24A-3249-4982-BEE2-1BB161B911C3}"/>
    <cellStyle name="Comma 24 3" xfId="1767" xr:uid="{6FC7271B-9A4A-4CFC-9561-26B5BC2939A8}"/>
    <cellStyle name="Comma 24 3 2" xfId="13194" xr:uid="{15BDE3A2-87E6-4456-A5BD-D7CBCE206398}"/>
    <cellStyle name="Comma 24 3 2 2" xfId="13864" xr:uid="{554F8322-0490-4C42-97DA-35855622EF3F}"/>
    <cellStyle name="Comma 24 3 2 2 2" xfId="15206" xr:uid="{0299C9FE-1654-4B0B-9501-118C726B0BCF}"/>
    <cellStyle name="Comma 24 3 2 2 2 2" xfId="17834" xr:uid="{8C75C86B-6EF9-4831-811B-7C3041F336B9}"/>
    <cellStyle name="Comma 24 3 2 2 2 2 2" xfId="23143" xr:uid="{2BE4AE3F-C62D-45C8-BD35-FC3E3443D132}"/>
    <cellStyle name="Comma 24 3 2 2 2 2 2 2" xfId="34151" xr:uid="{8E69ED3B-F4F2-4620-89AE-047D628AFD18}"/>
    <cellStyle name="Comma 24 3 2 2 2 2 3" xfId="28842" xr:uid="{31A0581E-DAE5-4B8B-B804-E2E824839B93}"/>
    <cellStyle name="Comma 24 3 2 2 2 3" xfId="20515" xr:uid="{1DBA9E65-FA23-40F6-B2AC-F76AFD48F813}"/>
    <cellStyle name="Comma 24 3 2 2 2 3 2" xfId="31523" xr:uid="{75FE4301-1A9D-4B10-B15A-B2100AC9A985}"/>
    <cellStyle name="Comma 24 3 2 2 2 4" xfId="26214" xr:uid="{4314B750-ED78-45B6-8D0C-7EBC384FB23C}"/>
    <cellStyle name="Comma 24 3 2 2 3" xfId="16492" xr:uid="{68B0B5EC-43E0-40AE-ABA1-5685CC030BA6}"/>
    <cellStyle name="Comma 24 3 2 2 3 2" xfId="21801" xr:uid="{0020009E-C1C7-476C-8BBA-57B2BFA56F76}"/>
    <cellStyle name="Comma 24 3 2 2 3 2 2" xfId="32809" xr:uid="{FB9E8D75-3F8B-470B-A584-DA5580761149}"/>
    <cellStyle name="Comma 24 3 2 2 3 3" xfId="27500" xr:uid="{9AB42C08-6A30-4104-A89E-9DC1DCBCB267}"/>
    <cellStyle name="Comma 24 3 2 2 4" xfId="19173" xr:uid="{89E59B76-2399-4426-9D65-6648E9EEF6DD}"/>
    <cellStyle name="Comma 24 3 2 2 4 2" xfId="30181" xr:uid="{FFA0FF26-4A4D-47FA-AADE-4C6A826998A9}"/>
    <cellStyle name="Comma 24 3 2 2 5" xfId="24872" xr:uid="{6B04BADC-9AA8-48DC-B4A7-9FB2AB50CA69}"/>
    <cellStyle name="Comma 24 3 2 3" xfId="14536" xr:uid="{993AA72C-FCB3-49F8-A7A9-A1BBC53F5057}"/>
    <cellStyle name="Comma 24 3 2 3 2" xfId="17164" xr:uid="{603111C6-FD40-4E2D-9DE2-F2EC07B30409}"/>
    <cellStyle name="Comma 24 3 2 3 2 2" xfId="22473" xr:uid="{59A214D9-363C-402B-99DE-13E21CFDCC9F}"/>
    <cellStyle name="Comma 24 3 2 3 2 2 2" xfId="33481" xr:uid="{2DAFB6D1-CD4C-473B-8690-15B5F3624C3D}"/>
    <cellStyle name="Comma 24 3 2 3 2 3" xfId="28172" xr:uid="{A8B21873-0CA2-4220-8A3F-FC6F7981C331}"/>
    <cellStyle name="Comma 24 3 2 3 3" xfId="19845" xr:uid="{743DE0EA-4398-4AD1-99D1-A5A51D026411}"/>
    <cellStyle name="Comma 24 3 2 3 3 2" xfId="30853" xr:uid="{889E47E6-0646-48D7-A4A4-943E4420CDC2}"/>
    <cellStyle name="Comma 24 3 2 3 4" xfId="25544" xr:uid="{F4276E76-A742-4F4C-AD99-58D2E68183C0}"/>
    <cellStyle name="Comma 24 3 2 4" xfId="15822" xr:uid="{D7542DD2-2CAE-4E52-90F3-7006D45267A8}"/>
    <cellStyle name="Comma 24 3 2 4 2" xfId="21131" xr:uid="{80D012C9-303B-4A2D-98AB-D5ED32608F52}"/>
    <cellStyle name="Comma 24 3 2 4 2 2" xfId="32139" xr:uid="{175E8658-011F-419F-BC11-8C8DCBAC13E6}"/>
    <cellStyle name="Comma 24 3 2 4 3" xfId="26830" xr:uid="{F726490F-5FDA-49D1-A2A3-C23BC9F5A11A}"/>
    <cellStyle name="Comma 24 3 2 5" xfId="18503" xr:uid="{8792B82B-40FE-4003-82AD-E7CD83634E3F}"/>
    <cellStyle name="Comma 24 3 2 5 2" xfId="29511" xr:uid="{E3316D5F-83F4-4C79-A2E0-0D87F5D6AB06}"/>
    <cellStyle name="Comma 24 3 2 6" xfId="24202" xr:uid="{E000E69F-E290-402E-B9E1-CE8ECE09440A}"/>
    <cellStyle name="Comma 24 3 3" xfId="13529" xr:uid="{C54BE996-CF62-4BFD-AD4B-1D22013A5925}"/>
    <cellStyle name="Comma 24 3 3 2" xfId="14871" xr:uid="{33668181-C312-4DFE-A56C-2050138A40DB}"/>
    <cellStyle name="Comma 24 3 3 2 2" xfId="17499" xr:uid="{36ED2F08-F3C9-42AC-A5B6-FBF3FC9B7AD3}"/>
    <cellStyle name="Comma 24 3 3 2 2 2" xfId="22808" xr:uid="{864384B2-BF32-449A-8676-A5B53640ABE2}"/>
    <cellStyle name="Comma 24 3 3 2 2 2 2" xfId="33816" xr:uid="{A7D0CF26-78A7-40FD-BF4C-E6841AB0F7F2}"/>
    <cellStyle name="Comma 24 3 3 2 2 3" xfId="28507" xr:uid="{10EF0072-5461-4011-92C4-13C242C27A2C}"/>
    <cellStyle name="Comma 24 3 3 2 3" xfId="20180" xr:uid="{66D9795F-1B6E-48BB-B2D8-7109762D66CA}"/>
    <cellStyle name="Comma 24 3 3 2 3 2" xfId="31188" xr:uid="{9CE9CD74-41D9-420D-BAF5-036EF1F4E418}"/>
    <cellStyle name="Comma 24 3 3 2 4" xfId="25879" xr:uid="{E3E056C9-8B8F-4032-9B1A-6D5B52721CE4}"/>
    <cellStyle name="Comma 24 3 3 3" xfId="16157" xr:uid="{5FD58392-4D50-42F7-9063-6C8850C799AE}"/>
    <cellStyle name="Comma 24 3 3 3 2" xfId="21466" xr:uid="{FBA41A5F-414B-4F89-B645-7EA40C3F5F28}"/>
    <cellStyle name="Comma 24 3 3 3 2 2" xfId="32474" xr:uid="{D11BE03A-AAA2-4F7A-9FFC-FBFDCCAA00D2}"/>
    <cellStyle name="Comma 24 3 3 3 3" xfId="27165" xr:uid="{8E7FD7E7-FFF7-432D-817F-72F978901EC4}"/>
    <cellStyle name="Comma 24 3 3 4" xfId="18838" xr:uid="{C661D80F-405E-491A-890A-3DB0E899ED29}"/>
    <cellStyle name="Comma 24 3 3 4 2" xfId="29846" xr:uid="{84342C75-A2DD-49DD-B8EC-D87B73B40871}"/>
    <cellStyle name="Comma 24 3 3 5" xfId="24537" xr:uid="{F6502249-87E0-4B45-9D6B-E6C5845DF915}"/>
    <cellStyle name="Comma 24 3 4" xfId="14199" xr:uid="{9E12C349-34B6-4964-9BEE-9935771BCD17}"/>
    <cellStyle name="Comma 24 3 4 2" xfId="16827" xr:uid="{7489C0B1-5F1C-4959-B0A6-86572B600FA9}"/>
    <cellStyle name="Comma 24 3 4 2 2" xfId="22136" xr:uid="{1F14D07B-BD2E-42A2-8F6F-C47F96B72171}"/>
    <cellStyle name="Comma 24 3 4 2 2 2" xfId="33144" xr:uid="{2801D573-B880-4714-8AD8-A3B6D9DB5C4D}"/>
    <cellStyle name="Comma 24 3 4 2 3" xfId="27835" xr:uid="{1DD5D8CC-4CFE-43EA-B226-2AD97433DD5C}"/>
    <cellStyle name="Comma 24 3 4 3" xfId="19508" xr:uid="{43681753-18B5-45B7-B683-413D3FCA79AA}"/>
    <cellStyle name="Comma 24 3 4 3 2" xfId="30516" xr:uid="{EEB42FF1-F82E-4EFE-804E-5B7D573213AC}"/>
    <cellStyle name="Comma 24 3 4 4" xfId="25207" xr:uid="{35EF3A3C-E612-47AD-A1CC-391C9F846D56}"/>
    <cellStyle name="Comma 24 3 5" xfId="15489" xr:uid="{8038FB05-B97A-44D2-AA9B-AFD93717268A}"/>
    <cellStyle name="Comma 24 3 5 2" xfId="20798" xr:uid="{0C3AE7FF-713C-4F77-9522-8E77F734DA0B}"/>
    <cellStyle name="Comma 24 3 5 2 2" xfId="31806" xr:uid="{79008197-8B99-47B0-A5BA-41CC844FB2FB}"/>
    <cellStyle name="Comma 24 3 5 3" xfId="26497" xr:uid="{7F0191EB-9842-476C-B535-537358D61CC2}"/>
    <cellStyle name="Comma 24 3 6" xfId="18169" xr:uid="{877AE45D-B513-480D-9993-D46AA48979EA}"/>
    <cellStyle name="Comma 24 3 6 2" xfId="29177" xr:uid="{CC989AE3-CCD1-4445-9E4C-1D08C95F39E8}"/>
    <cellStyle name="Comma 24 3 7" xfId="23869" xr:uid="{61C644A5-C26A-4D79-B6C8-2E5A9C42D411}"/>
    <cellStyle name="Comma 24 4" xfId="13090" xr:uid="{354F7ED4-8260-4499-986F-7B085C573B49}"/>
    <cellStyle name="Comma 24 4 2" xfId="13760" xr:uid="{397CCC7A-85A7-4FCA-8D5E-E28D015FBAE1}"/>
    <cellStyle name="Comma 24 4 2 2" xfId="15102" xr:uid="{A81BCC0C-A393-40FF-A478-B288603EF867}"/>
    <cellStyle name="Comma 24 4 2 2 2" xfId="17730" xr:uid="{AF9B942E-76AB-4A95-84D4-4DA257F80F2C}"/>
    <cellStyle name="Comma 24 4 2 2 2 2" xfId="23039" xr:uid="{4CCCD348-6092-43A8-80B0-2B3F11EBB06F}"/>
    <cellStyle name="Comma 24 4 2 2 2 2 2" xfId="34047" xr:uid="{AEA2025E-6CF8-4247-9C41-0EE707507361}"/>
    <cellStyle name="Comma 24 4 2 2 2 3" xfId="28738" xr:uid="{ECF1E4E3-C301-4709-9D10-F5D97D0A4622}"/>
    <cellStyle name="Comma 24 4 2 2 3" xfId="20411" xr:uid="{FDC9D6B7-FEAB-4FF2-8A68-5B36E89DE561}"/>
    <cellStyle name="Comma 24 4 2 2 3 2" xfId="31419" xr:uid="{06CD9C9F-9DED-44DD-80D9-F5EEFE6B918D}"/>
    <cellStyle name="Comma 24 4 2 2 4" xfId="26110" xr:uid="{A8EE0436-D5B2-40FE-8171-823A20704FE5}"/>
    <cellStyle name="Comma 24 4 2 3" xfId="16388" xr:uid="{D68199A5-AF5F-46FA-8864-C0DA3B46C6BA}"/>
    <cellStyle name="Comma 24 4 2 3 2" xfId="21697" xr:uid="{D1A02BC9-C7BE-4561-9EE0-9A680CAD16F5}"/>
    <cellStyle name="Comma 24 4 2 3 2 2" xfId="32705" xr:uid="{0E212926-D39F-48F9-8BB6-577423ED7D3F}"/>
    <cellStyle name="Comma 24 4 2 3 3" xfId="27396" xr:uid="{5E9571B0-A9EB-4F78-AEFE-F50D32195A81}"/>
    <cellStyle name="Comma 24 4 2 4" xfId="19069" xr:uid="{F11945E9-BCD9-426D-88BA-F88BDD39BBFB}"/>
    <cellStyle name="Comma 24 4 2 4 2" xfId="30077" xr:uid="{07663F32-30CE-445C-B2FC-F6512D426F9B}"/>
    <cellStyle name="Comma 24 4 2 5" xfId="24768" xr:uid="{7CFC0719-8699-4A80-AEE8-5CE38412E162}"/>
    <cellStyle name="Comma 24 4 3" xfId="14432" xr:uid="{6FFC0A08-F553-4430-8F55-E714536A4FB1}"/>
    <cellStyle name="Comma 24 4 3 2" xfId="17060" xr:uid="{A8057D71-6B2E-4E2C-A827-FDBF03D49844}"/>
    <cellStyle name="Comma 24 4 3 2 2" xfId="22369" xr:uid="{2DEF0E0B-8A42-4752-AA1F-4D0EA78A3C6C}"/>
    <cellStyle name="Comma 24 4 3 2 2 2" xfId="33377" xr:uid="{6FA4011A-5946-40D3-9401-B5FEC5BF12DE}"/>
    <cellStyle name="Comma 24 4 3 2 3" xfId="28068" xr:uid="{7848357A-C9F1-4973-8762-7EB78C4438D0}"/>
    <cellStyle name="Comma 24 4 3 3" xfId="19741" xr:uid="{B1558618-80D0-4333-9165-D18D06F2778A}"/>
    <cellStyle name="Comma 24 4 3 3 2" xfId="30749" xr:uid="{1496EC14-5B54-4932-B456-3AC87FB41D2A}"/>
    <cellStyle name="Comma 24 4 3 4" xfId="25440" xr:uid="{194A76D4-B8F5-4268-BF16-EEABF8095056}"/>
    <cellStyle name="Comma 24 4 4" xfId="15718" xr:uid="{DEF17D3E-5E7D-46C8-B89E-9FDEEA067461}"/>
    <cellStyle name="Comma 24 4 4 2" xfId="21027" xr:uid="{10A7795E-08FF-4B6D-B86E-751A00E15EFD}"/>
    <cellStyle name="Comma 24 4 4 2 2" xfId="32035" xr:uid="{5D8E178F-AD04-4498-8715-C6451EDBF20E}"/>
    <cellStyle name="Comma 24 4 4 3" xfId="26726" xr:uid="{FF848285-0C41-445B-B54D-6141B9F94845}"/>
    <cellStyle name="Comma 24 4 5" xfId="18399" xr:uid="{8E38D3B4-78D9-4358-A65B-30E9325E9190}"/>
    <cellStyle name="Comma 24 4 5 2" xfId="29407" xr:uid="{9F3C5990-6069-4C97-B8A3-88F06F6AA050}"/>
    <cellStyle name="Comma 24 4 6" xfId="24098" xr:uid="{8D74B0F3-89D3-4528-BF4D-984E1EB8001C}"/>
    <cellStyle name="Comma 24 5" xfId="13425" xr:uid="{873488E7-46BF-4362-91FD-4255A4E61DB2}"/>
    <cellStyle name="Comma 24 5 2" xfId="14767" xr:uid="{434AA94B-192D-4879-BEB1-165F837E7114}"/>
    <cellStyle name="Comma 24 5 2 2" xfId="17395" xr:uid="{2068C1BA-C8E6-4B1C-A52B-46B033C98617}"/>
    <cellStyle name="Comma 24 5 2 2 2" xfId="22704" xr:uid="{F1EA575C-6B42-42DC-903B-A7AC6A02EE36}"/>
    <cellStyle name="Comma 24 5 2 2 2 2" xfId="33712" xr:uid="{C0CDB3F4-B02A-445D-AD7D-56F92BBF9F70}"/>
    <cellStyle name="Comma 24 5 2 2 3" xfId="28403" xr:uid="{88D9C78F-F138-41F7-98D3-0004192B9429}"/>
    <cellStyle name="Comma 24 5 2 3" xfId="20076" xr:uid="{AF08D98C-2B44-4ADA-B70A-8F3028FCA433}"/>
    <cellStyle name="Comma 24 5 2 3 2" xfId="31084" xr:uid="{E8359954-6539-4F09-8CC2-63AA88AFCB0D}"/>
    <cellStyle name="Comma 24 5 2 4" xfId="25775" xr:uid="{F1D224FA-18DE-47BD-BB80-20FD08CED86D}"/>
    <cellStyle name="Comma 24 5 3" xfId="16053" xr:uid="{171640D4-B415-4E3D-9956-0C8147AE338A}"/>
    <cellStyle name="Comma 24 5 3 2" xfId="21362" xr:uid="{5D0BA94D-EB4D-4268-B9E6-16E739037754}"/>
    <cellStyle name="Comma 24 5 3 2 2" xfId="32370" xr:uid="{C20F8E42-2848-450A-AFC8-3A8EF2A4D042}"/>
    <cellStyle name="Comma 24 5 3 3" xfId="27061" xr:uid="{0BD8F509-5705-4534-A73E-21ACB5CAC2C3}"/>
    <cellStyle name="Comma 24 5 4" xfId="18734" xr:uid="{8E49475B-255F-41EB-AC73-71796570EFC0}"/>
    <cellStyle name="Comma 24 5 4 2" xfId="29742" xr:uid="{A7261642-A131-496E-8488-DFBFBC1F7E74}"/>
    <cellStyle name="Comma 24 5 5" xfId="24433" xr:uid="{D40F21CB-DD87-4E5D-B192-5884AEFA14A5}"/>
    <cellStyle name="Comma 24 6" xfId="14095" xr:uid="{ADE743BE-2ABF-4A5C-9138-FD8EBF7CBF4E}"/>
    <cellStyle name="Comma 24 6 2" xfId="16723" xr:uid="{9BACE158-F86D-4A53-8366-7796EBE85F15}"/>
    <cellStyle name="Comma 24 6 2 2" xfId="22032" xr:uid="{9E38F365-2379-445C-BAD8-3060015DEA81}"/>
    <cellStyle name="Comma 24 6 2 2 2" xfId="33040" xr:uid="{DA272FB9-AF05-4B4D-AA33-381008FA5CE4}"/>
    <cellStyle name="Comma 24 6 2 3" xfId="27731" xr:uid="{8978E248-B249-4943-B582-0A7BF3330FF3}"/>
    <cellStyle name="Comma 24 6 3" xfId="19404" xr:uid="{BA0E132A-BDD5-410F-8249-2B165E1D2A03}"/>
    <cellStyle name="Comma 24 6 3 2" xfId="30412" xr:uid="{DD3FF3F9-A12E-4FE4-9D40-51C790A8A435}"/>
    <cellStyle name="Comma 24 6 4" xfId="25103" xr:uid="{835C62DA-88A1-4CD0-871F-A5421573930D}"/>
    <cellStyle name="Comma 24 7" xfId="18065" xr:uid="{744B9F47-094E-41EE-AF91-2B3C98577443}"/>
    <cellStyle name="Comma 24 7 2" xfId="29073" xr:uid="{EA398F14-64EA-4C20-8DB8-AAD6D6041669}"/>
    <cellStyle name="Comma 24 8" xfId="23765" xr:uid="{36401BA2-7AD6-4444-A04A-B5B6603B2E6F}"/>
    <cellStyle name="Comma 25" xfId="1295" xr:uid="{3A96425C-1B1E-4477-ADE4-C39CEC055D72}"/>
    <cellStyle name="Comma 25 2" xfId="1584" xr:uid="{1D00C1C9-DA29-4198-B3D6-6DE6BE1EFA55}"/>
    <cellStyle name="Comma 25 2 2" xfId="1821" xr:uid="{8E5E9935-6719-402F-A589-80439C86642A}"/>
    <cellStyle name="Comma 25 2 2 2" xfId="13247" xr:uid="{96C19E9D-6184-4F29-96C2-CDC138A57DA1}"/>
    <cellStyle name="Comma 25 2 2 2 2" xfId="13917" xr:uid="{A1AEBB62-DED0-4206-860F-C7431A210B88}"/>
    <cellStyle name="Comma 25 2 2 2 2 2" xfId="15259" xr:uid="{D4D5B7EA-B8A3-4BBE-86A7-4EB7FD66E15C}"/>
    <cellStyle name="Comma 25 2 2 2 2 2 2" xfId="17887" xr:uid="{112C3161-B6D3-4543-ACE2-4DE8886AB29B}"/>
    <cellStyle name="Comma 25 2 2 2 2 2 2 2" xfId="23196" xr:uid="{1CF98755-1CFE-4411-940E-ADA46F76F1D7}"/>
    <cellStyle name="Comma 25 2 2 2 2 2 2 2 2" xfId="34204" xr:uid="{0818F43F-C558-418F-80D4-05F231E4CADE}"/>
    <cellStyle name="Comma 25 2 2 2 2 2 2 3" xfId="28895" xr:uid="{2A76435A-6BEA-45B2-866A-55BDE1A53B8B}"/>
    <cellStyle name="Comma 25 2 2 2 2 2 3" xfId="20568" xr:uid="{14C4B460-24C3-4465-B310-E1BB5728B2FE}"/>
    <cellStyle name="Comma 25 2 2 2 2 2 3 2" xfId="31576" xr:uid="{10603620-D6E9-4C3F-8882-E2668AA200B7}"/>
    <cellStyle name="Comma 25 2 2 2 2 2 4" xfId="26267" xr:uid="{4DE6F9BB-756C-4F31-A0C0-4A274FC67548}"/>
    <cellStyle name="Comma 25 2 2 2 2 3" xfId="16545" xr:uid="{396858CC-387E-4090-AD7D-514348A925CC}"/>
    <cellStyle name="Comma 25 2 2 2 2 3 2" xfId="21854" xr:uid="{2F24E55D-0F3C-425A-BB89-B33664D7E858}"/>
    <cellStyle name="Comma 25 2 2 2 2 3 2 2" xfId="32862" xr:uid="{FEA17E4B-26D1-4D37-A4D0-BAAB54CBAF00}"/>
    <cellStyle name="Comma 25 2 2 2 2 3 3" xfId="27553" xr:uid="{72C253B4-2994-4D45-8FA7-626ACE2C16AB}"/>
    <cellStyle name="Comma 25 2 2 2 2 4" xfId="19226" xr:uid="{95A9BCA9-8066-4517-9F88-1BA6D063F2D1}"/>
    <cellStyle name="Comma 25 2 2 2 2 4 2" xfId="30234" xr:uid="{26211805-6862-441F-BBDA-C73BF8333386}"/>
    <cellStyle name="Comma 25 2 2 2 2 5" xfId="24925" xr:uid="{21ACE04D-33BF-481B-9209-0F23BA0AD7CA}"/>
    <cellStyle name="Comma 25 2 2 2 3" xfId="14589" xr:uid="{CF7F4A9D-FA0F-49E3-918B-21A68EA0CA6D}"/>
    <cellStyle name="Comma 25 2 2 2 3 2" xfId="17217" xr:uid="{F78A164E-BD33-4494-9EA1-BD065ADBE338}"/>
    <cellStyle name="Comma 25 2 2 2 3 2 2" xfId="22526" xr:uid="{EC81B426-E1E4-40F2-90FA-84570F0CCD89}"/>
    <cellStyle name="Comma 25 2 2 2 3 2 2 2" xfId="33534" xr:uid="{7F2F5931-8196-4A58-8C46-2240E6AFCAE9}"/>
    <cellStyle name="Comma 25 2 2 2 3 2 3" xfId="28225" xr:uid="{8A486B7A-B1DD-408E-BF70-B64204F51107}"/>
    <cellStyle name="Comma 25 2 2 2 3 3" xfId="19898" xr:uid="{19761272-8CCC-42F8-B518-13F8F3FE2A3F}"/>
    <cellStyle name="Comma 25 2 2 2 3 3 2" xfId="30906" xr:uid="{2A46C87B-946B-402A-B7C8-065E7CC17D90}"/>
    <cellStyle name="Comma 25 2 2 2 3 4" xfId="25597" xr:uid="{304F3852-9375-4C5A-B7E2-9C9FA572743E}"/>
    <cellStyle name="Comma 25 2 2 2 4" xfId="15875" xr:uid="{EA141141-7E7B-4233-BF77-2177E737831F}"/>
    <cellStyle name="Comma 25 2 2 2 4 2" xfId="21184" xr:uid="{E86F34CC-2122-4A61-B08C-B15852CEBDC7}"/>
    <cellStyle name="Comma 25 2 2 2 4 2 2" xfId="32192" xr:uid="{4994523A-0AA3-4343-8050-4CBC799CEB9A}"/>
    <cellStyle name="Comma 25 2 2 2 4 3" xfId="26883" xr:uid="{5F363E03-D96B-4AB9-AEBB-C87E9AD07916}"/>
    <cellStyle name="Comma 25 2 2 2 5" xfId="18556" xr:uid="{6F435B35-5453-4087-ADF8-85A8E3993A76}"/>
    <cellStyle name="Comma 25 2 2 2 5 2" xfId="29564" xr:uid="{60ED853B-A6A4-43DF-92BF-8AF3BAE92A03}"/>
    <cellStyle name="Comma 25 2 2 2 6" xfId="24255" xr:uid="{AB69E410-B576-4EB9-AACE-52186BD210E8}"/>
    <cellStyle name="Comma 25 2 2 3" xfId="13582" xr:uid="{4CB14921-4A7B-4FC6-B7D1-A5B1058BADCC}"/>
    <cellStyle name="Comma 25 2 2 3 2" xfId="14924" xr:uid="{D62530BC-022E-452E-9348-6C77A106E990}"/>
    <cellStyle name="Comma 25 2 2 3 2 2" xfId="17552" xr:uid="{CF73A3B5-18A4-4FE8-BB16-DD5933D34F7B}"/>
    <cellStyle name="Comma 25 2 2 3 2 2 2" xfId="22861" xr:uid="{C81326B8-FB8B-495C-BF01-CA0965DDFABA}"/>
    <cellStyle name="Comma 25 2 2 3 2 2 2 2" xfId="33869" xr:uid="{B1AA5917-A8F4-4621-B5CE-FB5063326B12}"/>
    <cellStyle name="Comma 25 2 2 3 2 2 3" xfId="28560" xr:uid="{88AD4505-AC6F-4DD4-9A5A-263208290E0D}"/>
    <cellStyle name="Comma 25 2 2 3 2 3" xfId="20233" xr:uid="{061945BC-09BC-464D-9070-B3ABC587322E}"/>
    <cellStyle name="Comma 25 2 2 3 2 3 2" xfId="31241" xr:uid="{CDB7CAEB-A802-4DDE-B611-6030B055A42D}"/>
    <cellStyle name="Comma 25 2 2 3 2 4" xfId="25932" xr:uid="{A2CC64DD-85EC-44CB-8DF5-9B7D445E6803}"/>
    <cellStyle name="Comma 25 2 2 3 3" xfId="16210" xr:uid="{6FFD7B75-3484-4790-AEF1-18BE9B1B0A71}"/>
    <cellStyle name="Comma 25 2 2 3 3 2" xfId="21519" xr:uid="{DF58C72B-194F-4D98-B6A5-57B2B8B843E0}"/>
    <cellStyle name="Comma 25 2 2 3 3 2 2" xfId="32527" xr:uid="{2DEE38B9-8231-40BC-8391-0553A073728D}"/>
    <cellStyle name="Comma 25 2 2 3 3 3" xfId="27218" xr:uid="{16393297-01C8-479C-A967-66855170276D}"/>
    <cellStyle name="Comma 25 2 2 3 4" xfId="18891" xr:uid="{5D0B9275-1796-4110-BBBF-641E166D41AB}"/>
    <cellStyle name="Comma 25 2 2 3 4 2" xfId="29899" xr:uid="{88AA5509-F262-4C1E-804B-F68738CB4AC1}"/>
    <cellStyle name="Comma 25 2 2 3 5" xfId="24590" xr:uid="{8B942CFB-21CA-4EC4-BE83-C515E89B2944}"/>
    <cellStyle name="Comma 25 2 2 4" xfId="14252" xr:uid="{55BCE642-F7DB-4C24-8ECD-B18FE724C32E}"/>
    <cellStyle name="Comma 25 2 2 4 2" xfId="16880" xr:uid="{7742BBFF-550B-46B0-BB02-1CBFD055EED3}"/>
    <cellStyle name="Comma 25 2 2 4 2 2" xfId="22189" xr:uid="{CCAA5107-A491-428B-B66F-B45EFE95F030}"/>
    <cellStyle name="Comma 25 2 2 4 2 2 2" xfId="33197" xr:uid="{1D4194A9-3181-4F73-AA76-E13AC3AFE27F}"/>
    <cellStyle name="Comma 25 2 2 4 2 3" xfId="27888" xr:uid="{F8CBE4C0-CB97-4F8C-8085-2792E0658871}"/>
    <cellStyle name="Comma 25 2 2 4 3" xfId="19561" xr:uid="{F828E0AD-FFA2-41C7-ACCB-3E8807D0361E}"/>
    <cellStyle name="Comma 25 2 2 4 3 2" xfId="30569" xr:uid="{5E74F273-A6D9-4CD0-901A-9A72736CCD58}"/>
    <cellStyle name="Comma 25 2 2 4 4" xfId="25260" xr:uid="{F28C6061-DF1C-4661-9C3E-B365578C40D7}"/>
    <cellStyle name="Comma 25 2 2 5" xfId="15542" xr:uid="{DF44D085-FADB-42F1-91E7-D38AF0F021F5}"/>
    <cellStyle name="Comma 25 2 2 5 2" xfId="20851" xr:uid="{FD6568B7-1B19-4C3B-8318-AF4ABD2D1FBD}"/>
    <cellStyle name="Comma 25 2 2 5 2 2" xfId="31859" xr:uid="{E458078E-2200-4400-A669-14A6B6DB3D28}"/>
    <cellStyle name="Comma 25 2 2 5 3" xfId="26550" xr:uid="{4BE9FF46-213C-4CB4-B2AA-9864A54C3E7F}"/>
    <cellStyle name="Comma 25 2 2 6" xfId="18222" xr:uid="{60E63672-E3C5-477C-A53B-CBB5A4B6471B}"/>
    <cellStyle name="Comma 25 2 2 6 2" xfId="29230" xr:uid="{CA7EF729-AC75-4BF7-9AEB-91E722EA195A}"/>
    <cellStyle name="Comma 25 2 2 7" xfId="23922" xr:uid="{60DD7969-63FF-4053-A7D2-DCDED6D9706A}"/>
    <cellStyle name="Comma 25 2 3" xfId="13143" xr:uid="{28AB98AC-CA8F-45E2-85ED-01BFB9E0C1CD}"/>
    <cellStyle name="Comma 25 2 3 2" xfId="13813" xr:uid="{EA723EF2-8AEB-41DC-955A-F379C62B02F0}"/>
    <cellStyle name="Comma 25 2 3 2 2" xfId="15155" xr:uid="{A08E81F7-2E13-4071-97A8-3C190692052A}"/>
    <cellStyle name="Comma 25 2 3 2 2 2" xfId="17783" xr:uid="{7349208C-EEEE-47D0-BC6E-B1CCB1E4DEB4}"/>
    <cellStyle name="Comma 25 2 3 2 2 2 2" xfId="23092" xr:uid="{E9B3295B-68CF-4966-824C-17E6B9771175}"/>
    <cellStyle name="Comma 25 2 3 2 2 2 2 2" xfId="34100" xr:uid="{7242409F-894C-4110-9D0D-5BDD6DFF62F5}"/>
    <cellStyle name="Comma 25 2 3 2 2 2 3" xfId="28791" xr:uid="{F8AB83CB-8B1C-4020-B829-03C64A160AC1}"/>
    <cellStyle name="Comma 25 2 3 2 2 3" xfId="20464" xr:uid="{60B76C29-AFCC-4755-AFD4-3FDA044D347C}"/>
    <cellStyle name="Comma 25 2 3 2 2 3 2" xfId="31472" xr:uid="{FB2B1BDA-B57F-493B-A5A2-28162A06BC7D}"/>
    <cellStyle name="Comma 25 2 3 2 2 4" xfId="26163" xr:uid="{1EDBE9FA-14D7-4D65-9EA8-742F516A4EB4}"/>
    <cellStyle name="Comma 25 2 3 2 3" xfId="16441" xr:uid="{F1B95E28-8CCE-427C-8FE0-396E65F52DC5}"/>
    <cellStyle name="Comma 25 2 3 2 3 2" xfId="21750" xr:uid="{9C297786-D4FC-45D7-8845-590764FB661F}"/>
    <cellStyle name="Comma 25 2 3 2 3 2 2" xfId="32758" xr:uid="{9D405BDA-108A-47AE-9768-DA5B188542B6}"/>
    <cellStyle name="Comma 25 2 3 2 3 3" xfId="27449" xr:uid="{21E095C9-8DAA-4AF2-867F-4CEE71F1542C}"/>
    <cellStyle name="Comma 25 2 3 2 4" xfId="19122" xr:uid="{C39135DD-14C0-4F1E-86E0-A2443FCBC82D}"/>
    <cellStyle name="Comma 25 2 3 2 4 2" xfId="30130" xr:uid="{9433E1C0-DE03-4466-BE86-4994177E480B}"/>
    <cellStyle name="Comma 25 2 3 2 5" xfId="24821" xr:uid="{A229CE98-D64A-48ED-BEE8-1DD4038046B6}"/>
    <cellStyle name="Comma 25 2 3 3" xfId="14485" xr:uid="{404F64AC-D508-467A-A799-33769A94AC18}"/>
    <cellStyle name="Comma 25 2 3 3 2" xfId="17113" xr:uid="{DFA642A2-65CB-4F39-AF42-499D422E2D34}"/>
    <cellStyle name="Comma 25 2 3 3 2 2" xfId="22422" xr:uid="{12DFD48B-381E-4F86-B294-8116E47B63A7}"/>
    <cellStyle name="Comma 25 2 3 3 2 2 2" xfId="33430" xr:uid="{DE886776-246A-46B0-B945-A8F7854718AE}"/>
    <cellStyle name="Comma 25 2 3 3 2 3" xfId="28121" xr:uid="{CC304305-C2F7-445F-BCDE-078F3012AA08}"/>
    <cellStyle name="Comma 25 2 3 3 3" xfId="19794" xr:uid="{B00CFF36-F098-426F-B8F4-228E6A1BF775}"/>
    <cellStyle name="Comma 25 2 3 3 3 2" xfId="30802" xr:uid="{A4F9D755-714F-4E93-BE6C-F52FD4774AEC}"/>
    <cellStyle name="Comma 25 2 3 3 4" xfId="25493" xr:uid="{C5CB7F67-9CD4-42FF-A4AB-DEE66FB76A36}"/>
    <cellStyle name="Comma 25 2 3 4" xfId="15771" xr:uid="{DABD7D80-6926-43BB-A5E9-7F4EBD823CC0}"/>
    <cellStyle name="Comma 25 2 3 4 2" xfId="21080" xr:uid="{4B59DC7A-005B-461A-A44A-9F455FB17984}"/>
    <cellStyle name="Comma 25 2 3 4 2 2" xfId="32088" xr:uid="{724DF6F2-4504-4D71-9CDF-77C834CBE324}"/>
    <cellStyle name="Comma 25 2 3 4 3" xfId="26779" xr:uid="{313DD90C-ED80-4254-B3FE-3C985D9D7598}"/>
    <cellStyle name="Comma 25 2 3 5" xfId="18452" xr:uid="{7908B0AA-8873-4EAF-8381-51FC955DF93A}"/>
    <cellStyle name="Comma 25 2 3 5 2" xfId="29460" xr:uid="{47CFE043-9BCA-46E2-926E-9D22822603EF}"/>
    <cellStyle name="Comma 25 2 3 6" xfId="24151" xr:uid="{E385104B-93E9-4885-8622-D5CE458710EE}"/>
    <cellStyle name="Comma 25 2 4" xfId="13478" xr:uid="{564B23D9-2001-4AF5-BDEB-5E629DF53746}"/>
    <cellStyle name="Comma 25 2 4 2" xfId="14820" xr:uid="{DE0F12C1-7BEE-418E-B61F-046475A9A102}"/>
    <cellStyle name="Comma 25 2 4 2 2" xfId="17448" xr:uid="{F06567C5-E7C0-4A88-B39E-AA5D6D7DE352}"/>
    <cellStyle name="Comma 25 2 4 2 2 2" xfId="22757" xr:uid="{31382184-4A2A-4165-80EF-F13F3F2D6B7F}"/>
    <cellStyle name="Comma 25 2 4 2 2 2 2" xfId="33765" xr:uid="{4F0237D2-D3AB-4D90-B1FE-BCFE7576B803}"/>
    <cellStyle name="Comma 25 2 4 2 2 3" xfId="28456" xr:uid="{019A61EE-E7C2-4950-B3F9-674FF31F8067}"/>
    <cellStyle name="Comma 25 2 4 2 3" xfId="20129" xr:uid="{CD43C996-6B01-4050-9849-B5425CD3316F}"/>
    <cellStyle name="Comma 25 2 4 2 3 2" xfId="31137" xr:uid="{D021A948-1692-499C-A57F-DDE75C77F8D1}"/>
    <cellStyle name="Comma 25 2 4 2 4" xfId="25828" xr:uid="{6A9E0ECF-3174-4291-9C1C-FECD0EB27F07}"/>
    <cellStyle name="Comma 25 2 4 3" xfId="16106" xr:uid="{EDE5819F-82EE-406D-8DD8-1B6799C93373}"/>
    <cellStyle name="Comma 25 2 4 3 2" xfId="21415" xr:uid="{21569D1B-FCBC-4CB0-A741-6873D055486C}"/>
    <cellStyle name="Comma 25 2 4 3 2 2" xfId="32423" xr:uid="{A3D16B77-741B-4B12-9C33-FB068E61203C}"/>
    <cellStyle name="Comma 25 2 4 3 3" xfId="27114" xr:uid="{4A07A920-889A-4384-AF26-D29F9A085FB7}"/>
    <cellStyle name="Comma 25 2 4 4" xfId="18787" xr:uid="{5D64A14D-0588-424C-9BAF-DE025DA9615E}"/>
    <cellStyle name="Comma 25 2 4 4 2" xfId="29795" xr:uid="{6415F061-4276-461C-AF18-DE41CAB3A441}"/>
    <cellStyle name="Comma 25 2 4 5" xfId="24486" xr:uid="{C070D8EA-A561-4713-BEA0-B75ABCFCC114}"/>
    <cellStyle name="Comma 25 2 5" xfId="14148" xr:uid="{87F3C34F-2964-4E07-A960-72B5EB10E615}"/>
    <cellStyle name="Comma 25 2 5 2" xfId="16776" xr:uid="{6BFB0239-B77E-45D9-A4F9-3EF78D7D196D}"/>
    <cellStyle name="Comma 25 2 5 2 2" xfId="22085" xr:uid="{A3C3F0BD-F8C6-42AA-8AE2-397625AA70C4}"/>
    <cellStyle name="Comma 25 2 5 2 2 2" xfId="33093" xr:uid="{330F7664-0084-4CB8-8B38-F9FC5D68936E}"/>
    <cellStyle name="Comma 25 2 5 2 3" xfId="27784" xr:uid="{8DD28E49-8FE2-401E-8671-2BBC7C8364F6}"/>
    <cellStyle name="Comma 25 2 5 3" xfId="19457" xr:uid="{6B0C5A01-CD93-4542-951A-277B29F958E4}"/>
    <cellStyle name="Comma 25 2 5 3 2" xfId="30465" xr:uid="{CC4AB979-783E-4595-ACBD-51F95E07E37E}"/>
    <cellStyle name="Comma 25 2 5 4" xfId="25156" xr:uid="{A01A5BE6-8563-4225-848A-CEAD11AF5FE8}"/>
    <cellStyle name="Comma 25 2 6" xfId="15438" xr:uid="{B8BC9ABC-DCC1-4338-9018-6DECDEB1FD44}"/>
    <cellStyle name="Comma 25 2 6 2" xfId="20747" xr:uid="{DCDDA6FD-73D2-43DC-A8BA-6E30B56948FE}"/>
    <cellStyle name="Comma 25 2 6 2 2" xfId="31755" xr:uid="{398010A2-468E-43C9-A318-023AE6BBC342}"/>
    <cellStyle name="Comma 25 2 6 3" xfId="26446" xr:uid="{D502ADB8-0D87-4B11-877C-CBA702A7419A}"/>
    <cellStyle name="Comma 25 2 7" xfId="18118" xr:uid="{A1E8D39E-75DE-4EA2-BD20-9FFDFE70746F}"/>
    <cellStyle name="Comma 25 2 7 2" xfId="29126" xr:uid="{6C494DB3-57B7-4508-B38A-197F5BBA9C83}"/>
    <cellStyle name="Comma 25 2 8" xfId="23818" xr:uid="{37DD4DC5-ACFF-4898-B0EC-10B2148FBA84}"/>
    <cellStyle name="Comma 25 3" xfId="1768" xr:uid="{8F323003-3248-4A86-85F3-0F13E59EAFE3}"/>
    <cellStyle name="Comma 25 3 2" xfId="13195" xr:uid="{97109195-8893-476A-B510-3BA6D247DDAD}"/>
    <cellStyle name="Comma 25 3 2 2" xfId="13865" xr:uid="{A3F54837-7507-43C7-A0D9-E46F5A0B2864}"/>
    <cellStyle name="Comma 25 3 2 2 2" xfId="15207" xr:uid="{A64DEDFA-1EDB-48FD-92FA-6ED45C7D15E8}"/>
    <cellStyle name="Comma 25 3 2 2 2 2" xfId="17835" xr:uid="{4BCF1B45-7B8B-4EBB-A07F-31017020F518}"/>
    <cellStyle name="Comma 25 3 2 2 2 2 2" xfId="23144" xr:uid="{3532168E-157A-4CF0-985C-46F3A121EECE}"/>
    <cellStyle name="Comma 25 3 2 2 2 2 2 2" xfId="34152" xr:uid="{525B374B-A253-45AA-983D-14CC01FCC613}"/>
    <cellStyle name="Comma 25 3 2 2 2 2 3" xfId="28843" xr:uid="{C567A84B-5AAE-48A1-AC26-D29F272FEF73}"/>
    <cellStyle name="Comma 25 3 2 2 2 3" xfId="20516" xr:uid="{11B255B8-B761-40C4-943A-07161F6D2DC3}"/>
    <cellStyle name="Comma 25 3 2 2 2 3 2" xfId="31524" xr:uid="{36B54459-DA12-43AE-90BB-652CE6AA5322}"/>
    <cellStyle name="Comma 25 3 2 2 2 4" xfId="26215" xr:uid="{99546C3B-C12D-4B66-BA4C-4D349D9A98BB}"/>
    <cellStyle name="Comma 25 3 2 2 3" xfId="16493" xr:uid="{B5CB11AD-0B4F-4BB5-B2A0-3A8A7BA8FAD8}"/>
    <cellStyle name="Comma 25 3 2 2 3 2" xfId="21802" xr:uid="{4D479F6D-5866-4865-927E-F166FB36F523}"/>
    <cellStyle name="Comma 25 3 2 2 3 2 2" xfId="32810" xr:uid="{0A823F43-2891-4540-8616-FA70A25647C1}"/>
    <cellStyle name="Comma 25 3 2 2 3 3" xfId="27501" xr:uid="{84C727D2-BC9F-4E3E-8E32-3C404FE24DC2}"/>
    <cellStyle name="Comma 25 3 2 2 4" xfId="19174" xr:uid="{CCB88A87-1E88-4861-9E93-7A3DD6920E22}"/>
    <cellStyle name="Comma 25 3 2 2 4 2" xfId="30182" xr:uid="{82AF7163-9DFE-4251-8424-5B9B8DB62329}"/>
    <cellStyle name="Comma 25 3 2 2 5" xfId="24873" xr:uid="{1B8A595D-99BA-4319-8FA9-59DABA263FE3}"/>
    <cellStyle name="Comma 25 3 2 3" xfId="14537" xr:uid="{35353E74-8B65-4F1B-BC99-565597C6AAEF}"/>
    <cellStyle name="Comma 25 3 2 3 2" xfId="17165" xr:uid="{52A32B25-1FC5-4EF9-A41A-4080713D0A11}"/>
    <cellStyle name="Comma 25 3 2 3 2 2" xfId="22474" xr:uid="{562A877E-8476-4440-AAF5-1B4BE580F5D8}"/>
    <cellStyle name="Comma 25 3 2 3 2 2 2" xfId="33482" xr:uid="{3AD84429-2582-4E9E-BD68-97FB1798B7F3}"/>
    <cellStyle name="Comma 25 3 2 3 2 3" xfId="28173" xr:uid="{44ECB5EB-0E6F-4005-98A2-997BCB427EC8}"/>
    <cellStyle name="Comma 25 3 2 3 3" xfId="19846" xr:uid="{2C3C71AC-E1C7-4D8E-A4AB-48CCA9E38B9B}"/>
    <cellStyle name="Comma 25 3 2 3 3 2" xfId="30854" xr:uid="{1CEB4770-9987-49AB-ADD5-D8605A500FBA}"/>
    <cellStyle name="Comma 25 3 2 3 4" xfId="25545" xr:uid="{82511D35-B990-4C85-A6E0-84B9C3907EE5}"/>
    <cellStyle name="Comma 25 3 2 4" xfId="15823" xr:uid="{65D4F872-FBF7-40C9-B773-6E83F2DD8ED2}"/>
    <cellStyle name="Comma 25 3 2 4 2" xfId="21132" xr:uid="{AB1AF70C-1A56-4A7A-B449-384162395694}"/>
    <cellStyle name="Comma 25 3 2 4 2 2" xfId="32140" xr:uid="{E7CD4D8A-84C1-4413-AF59-2B1245BDA2E6}"/>
    <cellStyle name="Comma 25 3 2 4 3" xfId="26831" xr:uid="{E4BCB153-6313-44B7-9B57-2187DD7D38C4}"/>
    <cellStyle name="Comma 25 3 2 5" xfId="18504" xr:uid="{449578D1-EC1E-470A-B33E-890B3FE5E173}"/>
    <cellStyle name="Comma 25 3 2 5 2" xfId="29512" xr:uid="{7654A17A-281B-4268-B28A-796096A980D3}"/>
    <cellStyle name="Comma 25 3 2 6" xfId="24203" xr:uid="{2B5C8B2A-64EE-4B63-AFD5-1697DF2F389E}"/>
    <cellStyle name="Comma 25 3 3" xfId="13530" xr:uid="{9951845B-5470-452A-9566-0A4219E7E148}"/>
    <cellStyle name="Comma 25 3 3 2" xfId="14872" xr:uid="{EE3A3BBA-F9AE-4C83-9DA8-358405A60AB0}"/>
    <cellStyle name="Comma 25 3 3 2 2" xfId="17500" xr:uid="{BA433EFF-9310-46A6-BEDB-97B99277E86B}"/>
    <cellStyle name="Comma 25 3 3 2 2 2" xfId="22809" xr:uid="{A3096181-11C2-4E57-97A0-D841E167251D}"/>
    <cellStyle name="Comma 25 3 3 2 2 2 2" xfId="33817" xr:uid="{13F638D4-2B20-417D-876C-2100692B62F6}"/>
    <cellStyle name="Comma 25 3 3 2 2 3" xfId="28508" xr:uid="{28ACAA5F-1C90-4E0F-A253-A904E8C0638F}"/>
    <cellStyle name="Comma 25 3 3 2 3" xfId="20181" xr:uid="{454224D9-1AF9-42B2-8F40-CD094A9BC556}"/>
    <cellStyle name="Comma 25 3 3 2 3 2" xfId="31189" xr:uid="{DF2D81BA-5C36-4DBB-ADF4-69EC878049DA}"/>
    <cellStyle name="Comma 25 3 3 2 4" xfId="25880" xr:uid="{0FAE7B6E-A484-4A39-9B26-246923D9326C}"/>
    <cellStyle name="Comma 25 3 3 3" xfId="16158" xr:uid="{489C1EB5-CF66-4CE7-92D2-4E01566BC350}"/>
    <cellStyle name="Comma 25 3 3 3 2" xfId="21467" xr:uid="{D2489E6A-B263-4D29-8973-B568F3D14904}"/>
    <cellStyle name="Comma 25 3 3 3 2 2" xfId="32475" xr:uid="{0A76EAB0-95BF-4166-B707-3F882C8EBC30}"/>
    <cellStyle name="Comma 25 3 3 3 3" xfId="27166" xr:uid="{115CDABE-4112-45AC-9D15-146CD637CBDB}"/>
    <cellStyle name="Comma 25 3 3 4" xfId="18839" xr:uid="{9E9E02AB-E9BD-4D3C-86A6-8650C8F123AF}"/>
    <cellStyle name="Comma 25 3 3 4 2" xfId="29847" xr:uid="{0A7D347C-A875-4193-A1E2-C837A7907AD9}"/>
    <cellStyle name="Comma 25 3 3 5" xfId="24538" xr:uid="{D4ED87BC-C089-4903-B3F3-B11A4147C0B6}"/>
    <cellStyle name="Comma 25 3 4" xfId="14200" xr:uid="{D6EEF0DA-9551-47C1-80A0-FC5636E8C68C}"/>
    <cellStyle name="Comma 25 3 4 2" xfId="16828" xr:uid="{241FEB8C-7DFF-4B03-AFEE-FBD34BC6250F}"/>
    <cellStyle name="Comma 25 3 4 2 2" xfId="22137" xr:uid="{7CB3FC86-238D-4667-B694-468A383F605A}"/>
    <cellStyle name="Comma 25 3 4 2 2 2" xfId="33145" xr:uid="{C2BC3433-4607-432A-AAD9-6DE51F8C2FF4}"/>
    <cellStyle name="Comma 25 3 4 2 3" xfId="27836" xr:uid="{BC858F1D-3432-4B5E-8DB4-EC57C05304E5}"/>
    <cellStyle name="Comma 25 3 4 3" xfId="19509" xr:uid="{42EEFAEB-7E86-48C7-BC59-700934CB0BCD}"/>
    <cellStyle name="Comma 25 3 4 3 2" xfId="30517" xr:uid="{3460FE1F-49BC-47A2-9391-585D09FA0DC6}"/>
    <cellStyle name="Comma 25 3 4 4" xfId="25208" xr:uid="{71F7EC71-F286-4269-BBE9-ED8C2623DF89}"/>
    <cellStyle name="Comma 25 3 5" xfId="15490" xr:uid="{10058A77-1415-4DF4-A294-3A2011F96BDF}"/>
    <cellStyle name="Comma 25 3 5 2" xfId="20799" xr:uid="{5D53B0AD-DF83-4F7C-BA8A-688AF759C4C1}"/>
    <cellStyle name="Comma 25 3 5 2 2" xfId="31807" xr:uid="{0B9D378E-6A21-4D8F-A44A-2879C6854CF6}"/>
    <cellStyle name="Comma 25 3 5 3" xfId="26498" xr:uid="{EA0AF46C-9730-4B25-90BC-59AEBADA34ED}"/>
    <cellStyle name="Comma 25 3 6" xfId="18170" xr:uid="{8BDB8074-6F48-45E8-A78E-2A8EE0EDEA81}"/>
    <cellStyle name="Comma 25 3 6 2" xfId="29178" xr:uid="{15F57EFC-30A9-4CE5-B28C-7C2E03F5BFE0}"/>
    <cellStyle name="Comma 25 3 7" xfId="23870" xr:uid="{A657EE1C-0ED0-4BA0-8A62-669504D2392C}"/>
    <cellStyle name="Comma 25 4" xfId="13091" xr:uid="{AD885524-4D04-4E1B-9F7B-B46BFB99B784}"/>
    <cellStyle name="Comma 25 4 2" xfId="13761" xr:uid="{607FA56D-D134-47A7-8B30-D32D4C473899}"/>
    <cellStyle name="Comma 25 4 2 2" xfId="15103" xr:uid="{2CA32162-6305-4912-AB08-EC6CCBF0C496}"/>
    <cellStyle name="Comma 25 4 2 2 2" xfId="17731" xr:uid="{02B87077-D6D3-43E5-B7AB-66288E085D3D}"/>
    <cellStyle name="Comma 25 4 2 2 2 2" xfId="23040" xr:uid="{210D328D-1A33-47BD-A80F-010A386D54CB}"/>
    <cellStyle name="Comma 25 4 2 2 2 2 2" xfId="34048" xr:uid="{E85094C5-FA1A-47FA-86E5-8CB25BF73D05}"/>
    <cellStyle name="Comma 25 4 2 2 2 3" xfId="28739" xr:uid="{FC5190DD-BB81-428E-A262-14433DC47EC0}"/>
    <cellStyle name="Comma 25 4 2 2 3" xfId="20412" xr:uid="{A4716A01-E184-4059-AF4D-B1C89747E2E1}"/>
    <cellStyle name="Comma 25 4 2 2 3 2" xfId="31420" xr:uid="{EE77BAB1-10C3-4A94-8B46-44C547E423DC}"/>
    <cellStyle name="Comma 25 4 2 2 4" xfId="26111" xr:uid="{688E7998-F2DC-4634-A365-2F326C9696BB}"/>
    <cellStyle name="Comma 25 4 2 3" xfId="16389" xr:uid="{F8AC45F9-FD9F-418B-99AA-F2914BEA3755}"/>
    <cellStyle name="Comma 25 4 2 3 2" xfId="21698" xr:uid="{FB2F2A56-0A34-4C71-8DCF-9210C2FF957C}"/>
    <cellStyle name="Comma 25 4 2 3 2 2" xfId="32706" xr:uid="{552F95A2-3093-4F83-A2D7-2D934ECA15DC}"/>
    <cellStyle name="Comma 25 4 2 3 3" xfId="27397" xr:uid="{4D31DEA8-E29D-4443-8CC8-3E09682088DD}"/>
    <cellStyle name="Comma 25 4 2 4" xfId="19070" xr:uid="{DFB2ABB2-3936-4844-8E6E-ECEC5B776835}"/>
    <cellStyle name="Comma 25 4 2 4 2" xfId="30078" xr:uid="{1FB4EBA3-356F-4E14-B246-CB1E75B69732}"/>
    <cellStyle name="Comma 25 4 2 5" xfId="24769" xr:uid="{A01EF4CC-EA06-470B-9D34-ADD1C27ACFAC}"/>
    <cellStyle name="Comma 25 4 3" xfId="14433" xr:uid="{66803A35-4935-470A-9565-1C3AD3F052C5}"/>
    <cellStyle name="Comma 25 4 3 2" xfId="17061" xr:uid="{05F329C7-5F04-40EE-B3F2-499A037CC581}"/>
    <cellStyle name="Comma 25 4 3 2 2" xfId="22370" xr:uid="{CA02687D-9F0F-4469-A876-7EC7F6F40697}"/>
    <cellStyle name="Comma 25 4 3 2 2 2" xfId="33378" xr:uid="{4002070B-FE3D-4CF0-9442-7D10F55C4D16}"/>
    <cellStyle name="Comma 25 4 3 2 3" xfId="28069" xr:uid="{3A89DA2A-571B-499A-9732-03B8C479D442}"/>
    <cellStyle name="Comma 25 4 3 3" xfId="19742" xr:uid="{4A30C233-5108-489B-8179-F51C8C217F66}"/>
    <cellStyle name="Comma 25 4 3 3 2" xfId="30750" xr:uid="{ACDD73A2-FD31-4354-B54A-B8FF10C3D19B}"/>
    <cellStyle name="Comma 25 4 3 4" xfId="25441" xr:uid="{32C99A06-1880-4A13-A244-F31D4431B24D}"/>
    <cellStyle name="Comma 25 4 4" xfId="15719" xr:uid="{DDFFD5B1-19C4-4139-9761-15ED9344FE71}"/>
    <cellStyle name="Comma 25 4 4 2" xfId="21028" xr:uid="{4A6BC02E-6A11-4F0F-9D3C-22C8FFF67DDB}"/>
    <cellStyle name="Comma 25 4 4 2 2" xfId="32036" xr:uid="{E774535B-13D4-4CDF-86E4-12E561EF11DE}"/>
    <cellStyle name="Comma 25 4 4 3" xfId="26727" xr:uid="{6DEC9128-98CE-433B-817D-B9AC597BE55C}"/>
    <cellStyle name="Comma 25 4 5" xfId="18400" xr:uid="{66390914-513E-45E4-91FE-83E77F757BDC}"/>
    <cellStyle name="Comma 25 4 5 2" xfId="29408" xr:uid="{C2DF3862-E3F0-44FF-97D2-AF9D5F82A5AA}"/>
    <cellStyle name="Comma 25 4 6" xfId="24099" xr:uid="{89DB17AA-A740-4058-9143-3728B36E795B}"/>
    <cellStyle name="Comma 25 5" xfId="13426" xr:uid="{0DB41CE1-74BC-4212-B227-3F41850C684F}"/>
    <cellStyle name="Comma 25 5 2" xfId="14768" xr:uid="{40507433-931F-4992-89AF-F7635572A345}"/>
    <cellStyle name="Comma 25 5 2 2" xfId="17396" xr:uid="{077B2C35-E771-4B19-BAB5-E6A8A3E941B1}"/>
    <cellStyle name="Comma 25 5 2 2 2" xfId="22705" xr:uid="{CD17DF07-3CD1-414F-8451-101CE02F9634}"/>
    <cellStyle name="Comma 25 5 2 2 2 2" xfId="33713" xr:uid="{86D77DFF-4E99-4656-BF21-22939B12F29C}"/>
    <cellStyle name="Comma 25 5 2 2 3" xfId="28404" xr:uid="{7EAFDCF9-161A-4143-9FB5-FF82FEC51940}"/>
    <cellStyle name="Comma 25 5 2 3" xfId="20077" xr:uid="{B8D99E43-1093-4C25-B54E-98D32917012D}"/>
    <cellStyle name="Comma 25 5 2 3 2" xfId="31085" xr:uid="{18D12777-DE44-40CB-A8D8-A0DA89156655}"/>
    <cellStyle name="Comma 25 5 2 4" xfId="25776" xr:uid="{5B85314D-D16A-412B-AA0E-842B44E65793}"/>
    <cellStyle name="Comma 25 5 3" xfId="16054" xr:uid="{8C25A60A-673D-4788-94B1-B274E6DAB63C}"/>
    <cellStyle name="Comma 25 5 3 2" xfId="21363" xr:uid="{9D07877F-E459-4F30-81DF-A1CFD499D9C9}"/>
    <cellStyle name="Comma 25 5 3 2 2" xfId="32371" xr:uid="{5CD3F35B-DEDE-499A-A020-F42E27750A47}"/>
    <cellStyle name="Comma 25 5 3 3" xfId="27062" xr:uid="{4EF021F0-8ADA-4F0F-A4AE-2DE36DA58AD2}"/>
    <cellStyle name="Comma 25 5 4" xfId="18735" xr:uid="{4003C17A-A08B-47C6-9C9D-72FE857CDA14}"/>
    <cellStyle name="Comma 25 5 4 2" xfId="29743" xr:uid="{FEF0123A-77A1-4A4D-AF44-C1143A0E609D}"/>
    <cellStyle name="Comma 25 5 5" xfId="24434" xr:uid="{B56FBFB1-52A9-4097-B8EE-9E64E50CA257}"/>
    <cellStyle name="Comma 25 6" xfId="14096" xr:uid="{3DD7659F-C33A-4104-B308-83C9116EB840}"/>
    <cellStyle name="Comma 25 6 2" xfId="16724" xr:uid="{273522B8-C0B9-4B41-9241-16DD8483174F}"/>
    <cellStyle name="Comma 25 6 2 2" xfId="22033" xr:uid="{52A416C9-AB49-4781-8B08-C227142A9017}"/>
    <cellStyle name="Comma 25 6 2 2 2" xfId="33041" xr:uid="{946CE098-F64C-4A72-8700-34FEC41ED092}"/>
    <cellStyle name="Comma 25 6 2 3" xfId="27732" xr:uid="{2BCCF5DB-BC27-4B5C-946F-32C1754CD3F4}"/>
    <cellStyle name="Comma 25 6 3" xfId="19405" xr:uid="{CB10E3F6-E4FA-4CB1-A050-3481D7BC8F71}"/>
    <cellStyle name="Comma 25 6 3 2" xfId="30413" xr:uid="{1CB18EA3-20CC-46B8-BA5D-D4A166E7C38E}"/>
    <cellStyle name="Comma 25 6 4" xfId="25104" xr:uid="{D094D903-1030-48C3-9B7A-E09BBD0F9C74}"/>
    <cellStyle name="Comma 25 7" xfId="18066" xr:uid="{7F8D694B-F911-441A-9913-3B3E4FF3EB26}"/>
    <cellStyle name="Comma 25 7 2" xfId="29074" xr:uid="{7296BDDC-50DD-4334-B104-B22E57472CC4}"/>
    <cellStyle name="Comma 25 8" xfId="23766" xr:uid="{2378CCBA-E898-40A0-913B-23975254F76E}"/>
    <cellStyle name="Comma 26" xfId="1297" xr:uid="{A24C830D-39C1-4F41-8F10-B3F5858082CE}"/>
    <cellStyle name="Comma 26 2" xfId="1585" xr:uid="{800FF922-7B39-4DE2-823B-C4149B69C7C1}"/>
    <cellStyle name="Comma 26 2 2" xfId="1822" xr:uid="{70FA791B-1A76-4392-817E-33344A84997D}"/>
    <cellStyle name="Comma 26 2 2 2" xfId="13248" xr:uid="{11799B08-633F-41D0-A8EC-57E6153816D0}"/>
    <cellStyle name="Comma 26 2 2 2 2" xfId="13918" xr:uid="{27B2D701-4BA1-4C57-9795-DB001E72822C}"/>
    <cellStyle name="Comma 26 2 2 2 2 2" xfId="15260" xr:uid="{423E2E28-7C96-458D-8B58-7460E11705B3}"/>
    <cellStyle name="Comma 26 2 2 2 2 2 2" xfId="17888" xr:uid="{B1862E0B-0928-46D9-8413-CF4E33C0921C}"/>
    <cellStyle name="Comma 26 2 2 2 2 2 2 2" xfId="23197" xr:uid="{86F132DE-250D-4E89-9B0C-0237FCB93E5D}"/>
    <cellStyle name="Comma 26 2 2 2 2 2 2 2 2" xfId="34205" xr:uid="{D6D9BA05-8014-4107-9CA5-8BD52FC410A0}"/>
    <cellStyle name="Comma 26 2 2 2 2 2 2 3" xfId="28896" xr:uid="{3956D5E2-ECA1-44F7-B704-505E74421EC6}"/>
    <cellStyle name="Comma 26 2 2 2 2 2 3" xfId="20569" xr:uid="{D5823533-1B6B-41CD-95D3-070F8986ECF6}"/>
    <cellStyle name="Comma 26 2 2 2 2 2 3 2" xfId="31577" xr:uid="{059F31BE-F928-43B5-BB06-E0A5B2AB51F1}"/>
    <cellStyle name="Comma 26 2 2 2 2 2 4" xfId="26268" xr:uid="{800FEBB6-29AE-4BFE-A19C-57363D1EF451}"/>
    <cellStyle name="Comma 26 2 2 2 2 3" xfId="16546" xr:uid="{16E84D75-229D-4BED-A449-4D9B4B2D90F3}"/>
    <cellStyle name="Comma 26 2 2 2 2 3 2" xfId="21855" xr:uid="{6DFCC13C-9C53-481A-840C-A36A16A1A21B}"/>
    <cellStyle name="Comma 26 2 2 2 2 3 2 2" xfId="32863" xr:uid="{F0D1C20F-D9EF-4665-AB56-4D9F67CE98A9}"/>
    <cellStyle name="Comma 26 2 2 2 2 3 3" xfId="27554" xr:uid="{1D0B4C7F-700B-4B12-BB98-3C7B0F867F6A}"/>
    <cellStyle name="Comma 26 2 2 2 2 4" xfId="19227" xr:uid="{96EF50F2-4A6D-4FC0-8E81-668CFAD4D91A}"/>
    <cellStyle name="Comma 26 2 2 2 2 4 2" xfId="30235" xr:uid="{25F0A1B6-28E9-47E8-AB25-3A268E781B48}"/>
    <cellStyle name="Comma 26 2 2 2 2 5" xfId="24926" xr:uid="{212F7FBA-29EB-4DF4-9DB1-AD256CD08AD9}"/>
    <cellStyle name="Comma 26 2 2 2 3" xfId="14590" xr:uid="{FD3613B3-08C5-41C7-B212-8F7BD795B431}"/>
    <cellStyle name="Comma 26 2 2 2 3 2" xfId="17218" xr:uid="{B636045E-2C1D-4465-8C3B-A8E9015152DE}"/>
    <cellStyle name="Comma 26 2 2 2 3 2 2" xfId="22527" xr:uid="{5AC26C14-6589-455F-B4FE-74CC3417C4AC}"/>
    <cellStyle name="Comma 26 2 2 2 3 2 2 2" xfId="33535" xr:uid="{09D51A41-A8E9-42DF-94C7-B4D5F8AA572F}"/>
    <cellStyle name="Comma 26 2 2 2 3 2 3" xfId="28226" xr:uid="{59C3B712-72C2-41CE-8F38-190D811D2E0B}"/>
    <cellStyle name="Comma 26 2 2 2 3 3" xfId="19899" xr:uid="{4AB36C1E-2933-430D-8835-5CA80D62D16F}"/>
    <cellStyle name="Comma 26 2 2 2 3 3 2" xfId="30907" xr:uid="{C1266BD2-DEB5-48D4-86AD-AA22454A5FE4}"/>
    <cellStyle name="Comma 26 2 2 2 3 4" xfId="25598" xr:uid="{6CA02E8B-0A7A-4D71-A5BF-868FC43DEA62}"/>
    <cellStyle name="Comma 26 2 2 2 4" xfId="15876" xr:uid="{5BA8D6DE-5222-4AE6-B069-ED2A933A59A4}"/>
    <cellStyle name="Comma 26 2 2 2 4 2" xfId="21185" xr:uid="{2AB76932-4C35-4C83-B195-614BB7645703}"/>
    <cellStyle name="Comma 26 2 2 2 4 2 2" xfId="32193" xr:uid="{707E4C7D-7EB0-4ABA-AC39-82B6CABF55C3}"/>
    <cellStyle name="Comma 26 2 2 2 4 3" xfId="26884" xr:uid="{F495D945-07F4-4283-A429-103932513089}"/>
    <cellStyle name="Comma 26 2 2 2 5" xfId="18557" xr:uid="{ABC0E5A5-093C-4380-BF8E-0FD98191C385}"/>
    <cellStyle name="Comma 26 2 2 2 5 2" xfId="29565" xr:uid="{3A6D240D-3064-4A7F-8064-9587B28D4968}"/>
    <cellStyle name="Comma 26 2 2 2 6" xfId="24256" xr:uid="{71C08F22-5C2F-44C2-B05C-3ACE6C10CEAE}"/>
    <cellStyle name="Comma 26 2 2 3" xfId="13583" xr:uid="{C61124F1-1D3D-4F66-B855-5546A9DEE415}"/>
    <cellStyle name="Comma 26 2 2 3 2" xfId="14925" xr:uid="{AB73B512-89E2-4591-8592-F9A88C248CB5}"/>
    <cellStyle name="Comma 26 2 2 3 2 2" xfId="17553" xr:uid="{2C370F5E-7C7F-42F0-A26F-6D135804146D}"/>
    <cellStyle name="Comma 26 2 2 3 2 2 2" xfId="22862" xr:uid="{9BBD792C-F5E6-4305-97BB-3A2B1F3C92C9}"/>
    <cellStyle name="Comma 26 2 2 3 2 2 2 2" xfId="33870" xr:uid="{E7545914-F181-41F4-932A-14F384384C09}"/>
    <cellStyle name="Comma 26 2 2 3 2 2 3" xfId="28561" xr:uid="{01FC02F8-3386-4E9B-82F0-7051C2EC307F}"/>
    <cellStyle name="Comma 26 2 2 3 2 3" xfId="20234" xr:uid="{E42B9D1F-3EF0-4103-A988-0E74B51A0264}"/>
    <cellStyle name="Comma 26 2 2 3 2 3 2" xfId="31242" xr:uid="{92A7709F-5A91-4C57-BCFF-A7675E043CA7}"/>
    <cellStyle name="Comma 26 2 2 3 2 4" xfId="25933" xr:uid="{7B5824D3-F426-497C-81D0-D6B2443AFFA2}"/>
    <cellStyle name="Comma 26 2 2 3 3" xfId="16211" xr:uid="{CAED32C2-047F-41C6-926C-10CC07D3A84C}"/>
    <cellStyle name="Comma 26 2 2 3 3 2" xfId="21520" xr:uid="{82B7F15D-3D3B-4DE4-8904-667F72D959CD}"/>
    <cellStyle name="Comma 26 2 2 3 3 2 2" xfId="32528" xr:uid="{6F88B2C5-6179-4738-B7E7-CD3E4A4CBBCF}"/>
    <cellStyle name="Comma 26 2 2 3 3 3" xfId="27219" xr:uid="{E60D626A-1C4F-490B-B015-0DBE8F457E13}"/>
    <cellStyle name="Comma 26 2 2 3 4" xfId="18892" xr:uid="{A3EF6228-58B2-446B-965A-A9A235BA2AAF}"/>
    <cellStyle name="Comma 26 2 2 3 4 2" xfId="29900" xr:uid="{99E3CB5C-8738-40E1-8966-E5108661B5C3}"/>
    <cellStyle name="Comma 26 2 2 3 5" xfId="24591" xr:uid="{49BE9F91-D4B3-4C09-A556-405E5C3C524F}"/>
    <cellStyle name="Comma 26 2 2 4" xfId="14253" xr:uid="{8934FE36-2F7D-47B6-BD2B-B50B2841A855}"/>
    <cellStyle name="Comma 26 2 2 4 2" xfId="16881" xr:uid="{017BF1DE-6AB5-49E9-A837-6A3F06FE2AD6}"/>
    <cellStyle name="Comma 26 2 2 4 2 2" xfId="22190" xr:uid="{021D8D11-2ED3-4C3E-8248-8E42A38FED78}"/>
    <cellStyle name="Comma 26 2 2 4 2 2 2" xfId="33198" xr:uid="{89FDFAF7-1195-43C7-94E2-A0B8C595159C}"/>
    <cellStyle name="Comma 26 2 2 4 2 3" xfId="27889" xr:uid="{17B3847C-5D10-4147-9A51-942B554EAFB5}"/>
    <cellStyle name="Comma 26 2 2 4 3" xfId="19562" xr:uid="{8CA60782-5F1C-49D3-9989-6F3BD6EA3734}"/>
    <cellStyle name="Comma 26 2 2 4 3 2" xfId="30570" xr:uid="{A41B51C5-ACC2-4000-917A-FDE7918ED8DD}"/>
    <cellStyle name="Comma 26 2 2 4 4" xfId="25261" xr:uid="{547606D9-70E8-46D1-A8D7-FDA02D36C3B0}"/>
    <cellStyle name="Comma 26 2 2 5" xfId="15543" xr:uid="{FC3A2A47-67D6-452C-805C-6DD93E8559FB}"/>
    <cellStyle name="Comma 26 2 2 5 2" xfId="20852" xr:uid="{23104AF1-113E-4B66-9A72-6874C38DD9FC}"/>
    <cellStyle name="Comma 26 2 2 5 2 2" xfId="31860" xr:uid="{FA29D659-7650-4CAA-BA5B-9A05265A37B9}"/>
    <cellStyle name="Comma 26 2 2 5 3" xfId="26551" xr:uid="{99293AA9-0D66-4121-AA50-3E1022ED7CE3}"/>
    <cellStyle name="Comma 26 2 2 6" xfId="18223" xr:uid="{ACCB41F4-C3C9-45AA-8F51-58320C30650A}"/>
    <cellStyle name="Comma 26 2 2 6 2" xfId="29231" xr:uid="{253A987C-3BDC-4F76-A810-5A4822E0FDD5}"/>
    <cellStyle name="Comma 26 2 2 7" xfId="23923" xr:uid="{6774CC88-A090-4CB8-B84C-9F5242392EE4}"/>
    <cellStyle name="Comma 26 2 3" xfId="13144" xr:uid="{C9A00E0A-5A3F-4FC0-BEC1-6D81EE8FB1D6}"/>
    <cellStyle name="Comma 26 2 3 2" xfId="13814" xr:uid="{67FE7F23-486A-49E2-9F5A-0378F5E86B4F}"/>
    <cellStyle name="Comma 26 2 3 2 2" xfId="15156" xr:uid="{EB03A489-244F-493D-A5FD-0F246612AF6A}"/>
    <cellStyle name="Comma 26 2 3 2 2 2" xfId="17784" xr:uid="{161E8746-5FC6-4023-BD16-35F0D91976C3}"/>
    <cellStyle name="Comma 26 2 3 2 2 2 2" xfId="23093" xr:uid="{C5226AA5-F50B-4E5D-A875-3A7BFA977C4F}"/>
    <cellStyle name="Comma 26 2 3 2 2 2 2 2" xfId="34101" xr:uid="{5618ED07-674C-4503-B195-DE07039E1A48}"/>
    <cellStyle name="Comma 26 2 3 2 2 2 3" xfId="28792" xr:uid="{D1BCB71E-1C53-4C83-87BA-6A5857AA1931}"/>
    <cellStyle name="Comma 26 2 3 2 2 3" xfId="20465" xr:uid="{AE7A072B-E564-44DA-96DA-F8892B96FF05}"/>
    <cellStyle name="Comma 26 2 3 2 2 3 2" xfId="31473" xr:uid="{8599A52A-B501-4503-A679-9898FC368FB7}"/>
    <cellStyle name="Comma 26 2 3 2 2 4" xfId="26164" xr:uid="{5B1914F5-DE82-4232-B4B9-DCF5628EE8F1}"/>
    <cellStyle name="Comma 26 2 3 2 3" xfId="16442" xr:uid="{E95E4AFD-C319-4A3F-BEE5-DE321F7E21F3}"/>
    <cellStyle name="Comma 26 2 3 2 3 2" xfId="21751" xr:uid="{CBCDBA80-375F-4907-AF38-D48FCBC58F6A}"/>
    <cellStyle name="Comma 26 2 3 2 3 2 2" xfId="32759" xr:uid="{46EA5572-088D-4ECE-9DE5-5C8FD9FE27A6}"/>
    <cellStyle name="Comma 26 2 3 2 3 3" xfId="27450" xr:uid="{75108CE7-A0A7-480D-84F7-3ADD5A0527CD}"/>
    <cellStyle name="Comma 26 2 3 2 4" xfId="19123" xr:uid="{940A022F-4CC5-4D48-ABD4-EAFF67DF5280}"/>
    <cellStyle name="Comma 26 2 3 2 4 2" xfId="30131" xr:uid="{0EC4E345-345C-4221-AFAC-C4EE22D382FE}"/>
    <cellStyle name="Comma 26 2 3 2 5" xfId="24822" xr:uid="{137589C7-1EA4-489D-8DEF-AE4D7CA10E2F}"/>
    <cellStyle name="Comma 26 2 3 3" xfId="14486" xr:uid="{E61D06D2-229B-409C-B566-3719CD208242}"/>
    <cellStyle name="Comma 26 2 3 3 2" xfId="17114" xr:uid="{6AF7FAA5-28D3-4709-9C3E-34306EE55A0C}"/>
    <cellStyle name="Comma 26 2 3 3 2 2" xfId="22423" xr:uid="{11E472EE-7442-4649-80AA-5332FEB922CE}"/>
    <cellStyle name="Comma 26 2 3 3 2 2 2" xfId="33431" xr:uid="{35970354-C061-452B-AA66-97B3F818EBFF}"/>
    <cellStyle name="Comma 26 2 3 3 2 3" xfId="28122" xr:uid="{21265510-981C-483C-BF90-D255FB1B2C4C}"/>
    <cellStyle name="Comma 26 2 3 3 3" xfId="19795" xr:uid="{618440AE-468F-4199-8F69-7CA75ED0E89B}"/>
    <cellStyle name="Comma 26 2 3 3 3 2" xfId="30803" xr:uid="{0282DA75-5D83-4CFF-A1C4-0AF3527CAB6F}"/>
    <cellStyle name="Comma 26 2 3 3 4" xfId="25494" xr:uid="{8923290B-0811-4D22-9F24-0BCAD2F627E6}"/>
    <cellStyle name="Comma 26 2 3 4" xfId="15772" xr:uid="{DEEF42B5-5638-4A9D-A94D-17121511A9D2}"/>
    <cellStyle name="Comma 26 2 3 4 2" xfId="21081" xr:uid="{EF1817D1-E832-4FC7-B594-8099E0FA1C45}"/>
    <cellStyle name="Comma 26 2 3 4 2 2" xfId="32089" xr:uid="{60620729-771B-42B1-80B8-3CA54028A091}"/>
    <cellStyle name="Comma 26 2 3 4 3" xfId="26780" xr:uid="{7C3519AD-3639-410C-906F-0520EB093405}"/>
    <cellStyle name="Comma 26 2 3 5" xfId="18453" xr:uid="{9E2FB57E-DADC-4FD5-B277-BCB26E74931C}"/>
    <cellStyle name="Comma 26 2 3 5 2" xfId="29461" xr:uid="{2A26085B-CE4D-454E-8C3E-886C0138478B}"/>
    <cellStyle name="Comma 26 2 3 6" xfId="24152" xr:uid="{66B01EF9-8121-4321-8DEE-D2C5C4305A4B}"/>
    <cellStyle name="Comma 26 2 4" xfId="13479" xr:uid="{E549F59D-5322-468E-830B-CFDD13F47778}"/>
    <cellStyle name="Comma 26 2 4 2" xfId="14821" xr:uid="{654F334B-F118-41E0-BD42-79D93EB63CE1}"/>
    <cellStyle name="Comma 26 2 4 2 2" xfId="17449" xr:uid="{72383FE8-59FD-4970-8930-3F334BE71282}"/>
    <cellStyle name="Comma 26 2 4 2 2 2" xfId="22758" xr:uid="{59A15AA0-4536-41A6-8687-02D0AECBA607}"/>
    <cellStyle name="Comma 26 2 4 2 2 2 2" xfId="33766" xr:uid="{A71779D7-F658-41FE-AEEC-4F710401DDF5}"/>
    <cellStyle name="Comma 26 2 4 2 2 3" xfId="28457" xr:uid="{A3055AF1-F045-4FE2-AFC2-606C1B90792B}"/>
    <cellStyle name="Comma 26 2 4 2 3" xfId="20130" xr:uid="{BC8176F1-28DD-48DC-A1B6-CA089F6D6ACD}"/>
    <cellStyle name="Comma 26 2 4 2 3 2" xfId="31138" xr:uid="{B7CBC18D-7DBD-4449-BBBF-3CCEC88EA3F1}"/>
    <cellStyle name="Comma 26 2 4 2 4" xfId="25829" xr:uid="{2FD3B7AB-B2A1-476E-AACF-E826B4005BCF}"/>
    <cellStyle name="Comma 26 2 4 3" xfId="16107" xr:uid="{6495E2B8-4777-4BA8-A0DB-652ADBC02303}"/>
    <cellStyle name="Comma 26 2 4 3 2" xfId="21416" xr:uid="{49323743-1BDC-4CF1-BAEE-D4616FDDEDCB}"/>
    <cellStyle name="Comma 26 2 4 3 2 2" xfId="32424" xr:uid="{379C652C-7150-4ACF-BDA2-21710B6D465B}"/>
    <cellStyle name="Comma 26 2 4 3 3" xfId="27115" xr:uid="{59FB93CF-8D0A-4E19-81A4-0E2A352B3228}"/>
    <cellStyle name="Comma 26 2 4 4" xfId="18788" xr:uid="{5E0380A4-A110-44A0-81C9-AA09AA51F982}"/>
    <cellStyle name="Comma 26 2 4 4 2" xfId="29796" xr:uid="{2479D37B-1134-4799-82CF-CC0DE6928FC6}"/>
    <cellStyle name="Comma 26 2 4 5" xfId="24487" xr:uid="{FD66A446-50D7-4BFE-9AA8-ED52844F0AC4}"/>
    <cellStyle name="Comma 26 2 5" xfId="14149" xr:uid="{61BBBC2B-0C49-4E50-8956-6959F1A9A6DA}"/>
    <cellStyle name="Comma 26 2 5 2" xfId="16777" xr:uid="{3F85EE1E-C5C6-4E2F-9FF8-BAF2471AEF88}"/>
    <cellStyle name="Comma 26 2 5 2 2" xfId="22086" xr:uid="{5806DE7C-8655-4C24-AA21-1756D9C18614}"/>
    <cellStyle name="Comma 26 2 5 2 2 2" xfId="33094" xr:uid="{323F8EFA-5129-4381-9A09-16B8A1C7F636}"/>
    <cellStyle name="Comma 26 2 5 2 3" xfId="27785" xr:uid="{79EEAE17-E883-4D0B-9BB4-8B615C16C130}"/>
    <cellStyle name="Comma 26 2 5 3" xfId="19458" xr:uid="{D70352B3-CD96-4242-BBA5-4D88E1728C4A}"/>
    <cellStyle name="Comma 26 2 5 3 2" xfId="30466" xr:uid="{303F1832-0C35-4D5D-B53C-A8BF40C4A2C0}"/>
    <cellStyle name="Comma 26 2 5 4" xfId="25157" xr:uid="{46703793-F327-49DB-AF73-F2A22A3E5DD1}"/>
    <cellStyle name="Comma 26 2 6" xfId="15439" xr:uid="{677E3137-EB29-46DB-8394-5522A929D3EB}"/>
    <cellStyle name="Comma 26 2 6 2" xfId="20748" xr:uid="{DED75291-0378-4D8E-BF9D-887711F79A25}"/>
    <cellStyle name="Comma 26 2 6 2 2" xfId="31756" xr:uid="{C41426A4-D8C5-49EA-9A8D-ACE6ADBE7AD1}"/>
    <cellStyle name="Comma 26 2 6 3" xfId="26447" xr:uid="{325FE277-22DD-4369-916C-1479DC8EEAE7}"/>
    <cellStyle name="Comma 26 2 7" xfId="18119" xr:uid="{954A0620-5AA9-44EE-AB3C-C5EE9873C36D}"/>
    <cellStyle name="Comma 26 2 7 2" xfId="29127" xr:uid="{CD4D84E8-1094-4731-9AAF-E2EF320935F6}"/>
    <cellStyle name="Comma 26 2 8" xfId="23819" xr:uid="{0A25B6AC-A0F5-4948-ABAF-BDD7BC182AF9}"/>
    <cellStyle name="Comma 26 3" xfId="1769" xr:uid="{4C797187-B96A-4251-8CFA-03140AB3CD05}"/>
    <cellStyle name="Comma 26 3 2" xfId="13196" xr:uid="{1640ABFC-7469-40E0-982B-718D55BBC92C}"/>
    <cellStyle name="Comma 26 3 2 2" xfId="13866" xr:uid="{D3EED15C-F219-4471-B259-D4A521207CF0}"/>
    <cellStyle name="Comma 26 3 2 2 2" xfId="15208" xr:uid="{D7197D51-4EA1-4AC7-8494-37ACE52DF791}"/>
    <cellStyle name="Comma 26 3 2 2 2 2" xfId="17836" xr:uid="{164770F3-38E1-4B6B-8589-16C08E25A833}"/>
    <cellStyle name="Comma 26 3 2 2 2 2 2" xfId="23145" xr:uid="{CBA2F125-F975-4452-942C-FC0517EFF9E9}"/>
    <cellStyle name="Comma 26 3 2 2 2 2 2 2" xfId="34153" xr:uid="{856EB4B6-DE62-4493-BAD6-77668DCF939B}"/>
    <cellStyle name="Comma 26 3 2 2 2 2 3" xfId="28844" xr:uid="{39A74FA1-A130-48D4-97DA-1316D1E9DD54}"/>
    <cellStyle name="Comma 26 3 2 2 2 3" xfId="20517" xr:uid="{9BCCD1DD-6F5B-46C2-B40D-F80D29004BE4}"/>
    <cellStyle name="Comma 26 3 2 2 2 3 2" xfId="31525" xr:uid="{EDE25241-3B93-4D52-AE33-A6ACDB24CB84}"/>
    <cellStyle name="Comma 26 3 2 2 2 4" xfId="26216" xr:uid="{05DE90A5-3514-439B-A296-D40525078149}"/>
    <cellStyle name="Comma 26 3 2 2 3" xfId="16494" xr:uid="{42F43D14-8437-497B-92BB-605E2CCB66D4}"/>
    <cellStyle name="Comma 26 3 2 2 3 2" xfId="21803" xr:uid="{3FA8B42A-17E9-44AB-9BB7-EE8CECA183A4}"/>
    <cellStyle name="Comma 26 3 2 2 3 2 2" xfId="32811" xr:uid="{748B50EF-1C94-44C5-B87F-6CED50543E85}"/>
    <cellStyle name="Comma 26 3 2 2 3 3" xfId="27502" xr:uid="{7F92DFE6-AF8A-4771-984C-64FD44B50137}"/>
    <cellStyle name="Comma 26 3 2 2 4" xfId="19175" xr:uid="{83FFA103-24C7-4FC7-8383-51AE8E1B7741}"/>
    <cellStyle name="Comma 26 3 2 2 4 2" xfId="30183" xr:uid="{14E78FC7-7998-407A-AC08-D696426E7205}"/>
    <cellStyle name="Comma 26 3 2 2 5" xfId="24874" xr:uid="{9AD5848F-9B00-4EBC-A856-C2681BD17878}"/>
    <cellStyle name="Comma 26 3 2 3" xfId="14538" xr:uid="{EE633FC6-B9F9-4088-9285-D2BB75FA3E9D}"/>
    <cellStyle name="Comma 26 3 2 3 2" xfId="17166" xr:uid="{0A3AD79B-2EC4-4F27-83D4-1858F92B22B0}"/>
    <cellStyle name="Comma 26 3 2 3 2 2" xfId="22475" xr:uid="{97BFCAC3-1A71-460E-B16D-10208DA26C36}"/>
    <cellStyle name="Comma 26 3 2 3 2 2 2" xfId="33483" xr:uid="{61B171A2-0297-451F-B5A3-5A16A4F7CE69}"/>
    <cellStyle name="Comma 26 3 2 3 2 3" xfId="28174" xr:uid="{7DB4B929-86B5-421E-8489-D70A34781CB6}"/>
    <cellStyle name="Comma 26 3 2 3 3" xfId="19847" xr:uid="{38C5CEF1-C489-4463-B171-ECE156C29BD6}"/>
    <cellStyle name="Comma 26 3 2 3 3 2" xfId="30855" xr:uid="{CC5002C1-AE3F-497D-BC12-CB159F5371C1}"/>
    <cellStyle name="Comma 26 3 2 3 4" xfId="25546" xr:uid="{96E12327-AEE7-4543-9225-61670375EA7A}"/>
    <cellStyle name="Comma 26 3 2 4" xfId="15824" xr:uid="{DC899D38-7CE9-4A32-85F8-024380DAB709}"/>
    <cellStyle name="Comma 26 3 2 4 2" xfId="21133" xr:uid="{9966FE69-E786-4426-8B50-382DB304BD3C}"/>
    <cellStyle name="Comma 26 3 2 4 2 2" xfId="32141" xr:uid="{A7AEC1C9-8B60-4680-88B2-230D6508390C}"/>
    <cellStyle name="Comma 26 3 2 4 3" xfId="26832" xr:uid="{B71952EA-BD71-44F7-8F86-4D9990EEB797}"/>
    <cellStyle name="Comma 26 3 2 5" xfId="18505" xr:uid="{37C3E19A-C74C-469A-816D-A0ABF03DA883}"/>
    <cellStyle name="Comma 26 3 2 5 2" xfId="29513" xr:uid="{8311D0F0-054F-4BC6-91A3-B4C603AFF12D}"/>
    <cellStyle name="Comma 26 3 2 6" xfId="24204" xr:uid="{BFA497CC-3A02-4B75-8A1E-16A80A78D4A0}"/>
    <cellStyle name="Comma 26 3 3" xfId="13531" xr:uid="{FC4A766D-7977-45FB-B15F-C51C3E8A83A3}"/>
    <cellStyle name="Comma 26 3 3 2" xfId="14873" xr:uid="{8BD22C2D-C504-4F50-8993-FB9F0A32CDE5}"/>
    <cellStyle name="Comma 26 3 3 2 2" xfId="17501" xr:uid="{E465C6BF-9492-4E48-A24B-06C64F277F6B}"/>
    <cellStyle name="Comma 26 3 3 2 2 2" xfId="22810" xr:uid="{5103D0C3-138D-4E08-8096-AE9929D43576}"/>
    <cellStyle name="Comma 26 3 3 2 2 2 2" xfId="33818" xr:uid="{783D6115-0987-4C66-AA00-793AA989543A}"/>
    <cellStyle name="Comma 26 3 3 2 2 3" xfId="28509" xr:uid="{D2780F5C-5F1E-40C3-B585-7B91D1D47F05}"/>
    <cellStyle name="Comma 26 3 3 2 3" xfId="20182" xr:uid="{020EBDC9-C1DD-4D05-9ACC-8350C8CBCABF}"/>
    <cellStyle name="Comma 26 3 3 2 3 2" xfId="31190" xr:uid="{A4191C87-ABD8-4ABA-8A78-4E05A9190696}"/>
    <cellStyle name="Comma 26 3 3 2 4" xfId="25881" xr:uid="{6FB7B05B-8FCE-4867-A62D-DCAFE34594F4}"/>
    <cellStyle name="Comma 26 3 3 3" xfId="16159" xr:uid="{EAD582EB-4C22-4E11-9DA1-339256097A5E}"/>
    <cellStyle name="Comma 26 3 3 3 2" xfId="21468" xr:uid="{357923F8-F558-428A-9E57-0DFDB084668F}"/>
    <cellStyle name="Comma 26 3 3 3 2 2" xfId="32476" xr:uid="{7E4B86FE-B720-4425-A548-478824B17874}"/>
    <cellStyle name="Comma 26 3 3 3 3" xfId="27167" xr:uid="{C2A2B83F-AB08-406C-8140-7858CBC5A39E}"/>
    <cellStyle name="Comma 26 3 3 4" xfId="18840" xr:uid="{199A987D-0DDC-4D96-934F-724DACABA7E3}"/>
    <cellStyle name="Comma 26 3 3 4 2" xfId="29848" xr:uid="{AE1AAB97-1974-4839-BCB8-621EBD23A46E}"/>
    <cellStyle name="Comma 26 3 3 5" xfId="24539" xr:uid="{C99891CD-1165-44BF-884E-5F2DA233D8EA}"/>
    <cellStyle name="Comma 26 3 4" xfId="14201" xr:uid="{C65C3F43-8565-44AB-8162-FDD15D7323F9}"/>
    <cellStyle name="Comma 26 3 4 2" xfId="16829" xr:uid="{DFF8A546-E709-4E8D-85D8-FC4FB8DABF2A}"/>
    <cellStyle name="Comma 26 3 4 2 2" xfId="22138" xr:uid="{70BA0CAE-80B3-4634-B467-8F33D3244062}"/>
    <cellStyle name="Comma 26 3 4 2 2 2" xfId="33146" xr:uid="{79F1765F-C0C0-47E4-B1A9-04EAFCCCE5AD}"/>
    <cellStyle name="Comma 26 3 4 2 3" xfId="27837" xr:uid="{47FB592A-2F9B-4804-AC4D-77A724524103}"/>
    <cellStyle name="Comma 26 3 4 3" xfId="19510" xr:uid="{7AD3C62F-19DB-4CE7-A7E9-1EBCBB5CFC6D}"/>
    <cellStyle name="Comma 26 3 4 3 2" xfId="30518" xr:uid="{F51CA8A2-AA5F-4586-8248-AB306A8F874F}"/>
    <cellStyle name="Comma 26 3 4 4" xfId="25209" xr:uid="{BAAFB64E-3180-44C8-B2F8-A8A60934A373}"/>
    <cellStyle name="Comma 26 3 5" xfId="15491" xr:uid="{B5A53607-8B7E-4957-8FC9-15F3F0449252}"/>
    <cellStyle name="Comma 26 3 5 2" xfId="20800" xr:uid="{E9359708-55FE-48BA-A9E9-5AB28AB80C30}"/>
    <cellStyle name="Comma 26 3 5 2 2" xfId="31808" xr:uid="{B216D65E-A70F-4D2B-B81F-EEB947701CE1}"/>
    <cellStyle name="Comma 26 3 5 3" xfId="26499" xr:uid="{C5D46528-EA91-4FD4-B79A-3719658FDE4B}"/>
    <cellStyle name="Comma 26 3 6" xfId="18171" xr:uid="{98DBAC84-730A-40A3-977B-9A8CDEA08363}"/>
    <cellStyle name="Comma 26 3 6 2" xfId="29179" xr:uid="{F0B35157-EC2B-49B0-9064-02C1C39DB9C0}"/>
    <cellStyle name="Comma 26 3 7" xfId="23871" xr:uid="{E3B66CAA-F5AA-4F6F-80D3-F6E0A800570F}"/>
    <cellStyle name="Comma 26 4" xfId="13092" xr:uid="{8D3EEEAA-42A4-44E8-8781-E26FCC7D67E7}"/>
    <cellStyle name="Comma 26 4 2" xfId="13762" xr:uid="{E2E2E69B-A3B2-4E55-A359-D9CED7A831C8}"/>
    <cellStyle name="Comma 26 4 2 2" xfId="15104" xr:uid="{5783AF38-2B1C-4C2D-83D6-EACCD73F3A0A}"/>
    <cellStyle name="Comma 26 4 2 2 2" xfId="17732" xr:uid="{C5E13F3B-F822-454B-8FA6-65090C61049E}"/>
    <cellStyle name="Comma 26 4 2 2 2 2" xfId="23041" xr:uid="{18F58BFD-8C58-4682-B9CB-17590936FFF5}"/>
    <cellStyle name="Comma 26 4 2 2 2 2 2" xfId="34049" xr:uid="{981CACEC-60E9-413A-ADF8-44BAD896744E}"/>
    <cellStyle name="Comma 26 4 2 2 2 3" xfId="28740" xr:uid="{977CE353-17E1-4D9A-837F-57E23DFC0205}"/>
    <cellStyle name="Comma 26 4 2 2 3" xfId="20413" xr:uid="{AA803D25-F304-42EB-82A9-FFD3ED926403}"/>
    <cellStyle name="Comma 26 4 2 2 3 2" xfId="31421" xr:uid="{2625C8CF-6FF1-4CD1-A209-824C363E5A79}"/>
    <cellStyle name="Comma 26 4 2 2 4" xfId="26112" xr:uid="{D20F24AC-6C3F-44AF-A031-15CB6D5BE700}"/>
    <cellStyle name="Comma 26 4 2 3" xfId="16390" xr:uid="{87FFB325-E6B8-4CF0-B87F-EC00C0EAE17E}"/>
    <cellStyle name="Comma 26 4 2 3 2" xfId="21699" xr:uid="{416491F0-6FA4-4C34-81F5-598D328F35FC}"/>
    <cellStyle name="Comma 26 4 2 3 2 2" xfId="32707" xr:uid="{F0F4766C-EAB9-475C-BB1A-F0B82FE565A5}"/>
    <cellStyle name="Comma 26 4 2 3 3" xfId="27398" xr:uid="{81274EE5-2DF2-4881-AF65-FE57F856C25F}"/>
    <cellStyle name="Comma 26 4 2 4" xfId="19071" xr:uid="{8D614843-6FC8-4A96-AEF4-2FEA2326F8B6}"/>
    <cellStyle name="Comma 26 4 2 4 2" xfId="30079" xr:uid="{0B318187-D5BE-4A21-8C68-BA16546A77AF}"/>
    <cellStyle name="Comma 26 4 2 5" xfId="24770" xr:uid="{660B4A03-F749-4FE0-8564-59A1385EAE65}"/>
    <cellStyle name="Comma 26 4 3" xfId="14434" xr:uid="{950DEBC3-CD3F-4B38-95DF-68151827069A}"/>
    <cellStyle name="Comma 26 4 3 2" xfId="17062" xr:uid="{A918CCCC-A682-4311-98D5-626C0D235582}"/>
    <cellStyle name="Comma 26 4 3 2 2" xfId="22371" xr:uid="{55643868-DCFE-4852-8DA6-8EBF28492477}"/>
    <cellStyle name="Comma 26 4 3 2 2 2" xfId="33379" xr:uid="{9A4AFD6A-8214-4730-9C5E-7176684B4B58}"/>
    <cellStyle name="Comma 26 4 3 2 3" xfId="28070" xr:uid="{B27EF53C-444E-47A3-A247-C6EE3D057EE0}"/>
    <cellStyle name="Comma 26 4 3 3" xfId="19743" xr:uid="{8A1CA0CC-ECFC-4033-BDFA-928B0574FE4D}"/>
    <cellStyle name="Comma 26 4 3 3 2" xfId="30751" xr:uid="{4B284358-9B5D-4C11-B059-69D68C85692E}"/>
    <cellStyle name="Comma 26 4 3 4" xfId="25442" xr:uid="{78D6EBB7-8F6F-4350-B078-A335B40BE1A7}"/>
    <cellStyle name="Comma 26 4 4" xfId="15720" xr:uid="{EF945AF7-F34F-45F3-BADE-0507DBB9214B}"/>
    <cellStyle name="Comma 26 4 4 2" xfId="21029" xr:uid="{A232BB27-48AE-446C-BDC6-4F0765E23503}"/>
    <cellStyle name="Comma 26 4 4 2 2" xfId="32037" xr:uid="{E4E46E29-585D-4860-8CE7-DD1D27885848}"/>
    <cellStyle name="Comma 26 4 4 3" xfId="26728" xr:uid="{26C3F5D3-605A-4372-B264-295FAC735CDF}"/>
    <cellStyle name="Comma 26 4 5" xfId="18401" xr:uid="{54CED7E8-0F96-4691-887F-CE5C3BA7FC20}"/>
    <cellStyle name="Comma 26 4 5 2" xfId="29409" xr:uid="{C73FB1C9-B3EB-4289-989A-74353F4DF43C}"/>
    <cellStyle name="Comma 26 4 6" xfId="24100" xr:uid="{A6852896-043F-4A28-8DC5-329F8001AD14}"/>
    <cellStyle name="Comma 26 5" xfId="13427" xr:uid="{52DC245B-17DB-4399-862B-53CAF84D2D9D}"/>
    <cellStyle name="Comma 26 5 2" xfId="14769" xr:uid="{1697C02D-0668-458A-9EE1-FC22F1C8FF6A}"/>
    <cellStyle name="Comma 26 5 2 2" xfId="17397" xr:uid="{3BDBD24E-E746-4380-BF5C-9E65CA1ABC8B}"/>
    <cellStyle name="Comma 26 5 2 2 2" xfId="22706" xr:uid="{15E0DC62-F48A-4E99-AC70-F1C41DB2FE03}"/>
    <cellStyle name="Comma 26 5 2 2 2 2" xfId="33714" xr:uid="{E768C3BC-D24B-4C02-BA46-079A5B8BEB32}"/>
    <cellStyle name="Comma 26 5 2 2 3" xfId="28405" xr:uid="{50AA2C77-1E3F-47CF-A88B-12F42375E029}"/>
    <cellStyle name="Comma 26 5 2 3" xfId="20078" xr:uid="{6F5E789E-2F59-4692-A3F4-657056D7E940}"/>
    <cellStyle name="Comma 26 5 2 3 2" xfId="31086" xr:uid="{FE13EB67-F8FD-4F19-9C9A-C4E0A8B8BECD}"/>
    <cellStyle name="Comma 26 5 2 4" xfId="25777" xr:uid="{10376F98-E8EA-4717-9C64-11BBAC07F1D6}"/>
    <cellStyle name="Comma 26 5 3" xfId="16055" xr:uid="{FD579496-F477-4225-93B5-25B24122E0B3}"/>
    <cellStyle name="Comma 26 5 3 2" xfId="21364" xr:uid="{D60FDC8E-F57C-4800-B79C-DB9A22A93DDA}"/>
    <cellStyle name="Comma 26 5 3 2 2" xfId="32372" xr:uid="{70120F9B-FBD5-41A5-BE72-B545A10CF30D}"/>
    <cellStyle name="Comma 26 5 3 3" xfId="27063" xr:uid="{746BE7B5-A6F8-4603-B892-7DE9D7693DB4}"/>
    <cellStyle name="Comma 26 5 4" xfId="18736" xr:uid="{14591CD4-16BC-4D8E-BE04-7CA4D8782DE4}"/>
    <cellStyle name="Comma 26 5 4 2" xfId="29744" xr:uid="{DD804285-E859-4C18-B4A6-944A3483CA4C}"/>
    <cellStyle name="Comma 26 5 5" xfId="24435" xr:uid="{950326FC-F93D-4E8D-AE53-B4170276F6B5}"/>
    <cellStyle name="Comma 26 6" xfId="14097" xr:uid="{296506A3-998C-49A1-B7BB-F5DB988E20F9}"/>
    <cellStyle name="Comma 26 6 2" xfId="16725" xr:uid="{6AD9D12B-DF39-4253-99A2-AE5B034E2614}"/>
    <cellStyle name="Comma 26 6 2 2" xfId="22034" xr:uid="{66059632-8BD1-4D91-B3BC-34E455F90C4E}"/>
    <cellStyle name="Comma 26 6 2 2 2" xfId="33042" xr:uid="{291D7F31-F3BE-40C3-8701-AED38A79F8CA}"/>
    <cellStyle name="Comma 26 6 2 3" xfId="27733" xr:uid="{0BDF09FC-D35D-422D-AAC8-A8F4E816F847}"/>
    <cellStyle name="Comma 26 6 3" xfId="19406" xr:uid="{54DBDE55-6BD7-4098-9659-178EF45B6EFA}"/>
    <cellStyle name="Comma 26 6 3 2" xfId="30414" xr:uid="{D6D50B7A-BA44-4E47-A2B2-43347AFDCB24}"/>
    <cellStyle name="Comma 26 6 4" xfId="25105" xr:uid="{AF21F9E7-97AD-49D4-A269-529AF1FDD5AA}"/>
    <cellStyle name="Comma 26 7" xfId="18067" xr:uid="{ECE4E899-F577-4743-8BDA-91F9614A95E3}"/>
    <cellStyle name="Comma 26 7 2" xfId="29075" xr:uid="{208CC76C-52B5-4A2B-A7D3-C1EE82BE5A3B}"/>
    <cellStyle name="Comma 26 8" xfId="23767" xr:uid="{EF63B1D2-5FD8-4D56-AD63-A6F6BB00E97A}"/>
    <cellStyle name="Comma 27" xfId="1299" xr:uid="{07491342-A294-40B4-BC1C-64955FF77190}"/>
    <cellStyle name="Comma 27 2" xfId="1586" xr:uid="{4B80AE57-5ED9-475C-B9D4-A4A84083C2DF}"/>
    <cellStyle name="Comma 27 2 2" xfId="1823" xr:uid="{957175DF-48EE-42E6-ADD2-C78D7B27E2EC}"/>
    <cellStyle name="Comma 27 2 2 2" xfId="13249" xr:uid="{F7368171-B234-4F62-B6C6-F3FC62AD414F}"/>
    <cellStyle name="Comma 27 2 2 2 2" xfId="13919" xr:uid="{86A75A9A-73BC-4F37-9D41-9E5DD87A354F}"/>
    <cellStyle name="Comma 27 2 2 2 2 2" xfId="15261" xr:uid="{00B41292-56BF-43F3-944F-D8821BF70AF5}"/>
    <cellStyle name="Comma 27 2 2 2 2 2 2" xfId="17889" xr:uid="{9D8655F2-E925-45A0-B400-F8AFAEDDC3F5}"/>
    <cellStyle name="Comma 27 2 2 2 2 2 2 2" xfId="23198" xr:uid="{797B0415-6A5C-4D7F-9267-A4182A965FEC}"/>
    <cellStyle name="Comma 27 2 2 2 2 2 2 2 2" xfId="34206" xr:uid="{C0696524-7110-4EE4-9C21-4F615E6FF684}"/>
    <cellStyle name="Comma 27 2 2 2 2 2 2 3" xfId="28897" xr:uid="{DC484DE9-5B51-4455-A51F-190340CCA4AD}"/>
    <cellStyle name="Comma 27 2 2 2 2 2 3" xfId="20570" xr:uid="{2EDA6895-8CBE-450E-8116-40E53D0F3FF1}"/>
    <cellStyle name="Comma 27 2 2 2 2 2 3 2" xfId="31578" xr:uid="{A011DD75-F74A-4773-BB9D-A9334ED3342C}"/>
    <cellStyle name="Comma 27 2 2 2 2 2 4" xfId="26269" xr:uid="{E8C103A0-2B8B-45EE-A3A0-406F9E5C679B}"/>
    <cellStyle name="Comma 27 2 2 2 2 3" xfId="16547" xr:uid="{302F27AD-51AE-45FE-BC85-C8F224A9C9AF}"/>
    <cellStyle name="Comma 27 2 2 2 2 3 2" xfId="21856" xr:uid="{880010DA-7A0D-4300-902E-BD9B1EABBF24}"/>
    <cellStyle name="Comma 27 2 2 2 2 3 2 2" xfId="32864" xr:uid="{ABE6B287-82CF-410E-B229-83F1A15938AB}"/>
    <cellStyle name="Comma 27 2 2 2 2 3 3" xfId="27555" xr:uid="{F5577D3E-B7DA-4768-95A9-7C9A184026CB}"/>
    <cellStyle name="Comma 27 2 2 2 2 4" xfId="19228" xr:uid="{927FF847-9F29-4595-81C2-6A696F8DE11D}"/>
    <cellStyle name="Comma 27 2 2 2 2 4 2" xfId="30236" xr:uid="{BE6EF17E-0020-4FF6-9EB2-8C0956E9F71E}"/>
    <cellStyle name="Comma 27 2 2 2 2 5" xfId="24927" xr:uid="{19E60AC4-94CF-40E2-825C-0C0ED5891921}"/>
    <cellStyle name="Comma 27 2 2 2 3" xfId="14591" xr:uid="{C24566D8-0ADA-4AB3-87FA-B667BBB24690}"/>
    <cellStyle name="Comma 27 2 2 2 3 2" xfId="17219" xr:uid="{D892B92E-9890-481F-9091-898AD60B9585}"/>
    <cellStyle name="Comma 27 2 2 2 3 2 2" xfId="22528" xr:uid="{42A595B7-F53F-4F62-8F07-B9087048F4F3}"/>
    <cellStyle name="Comma 27 2 2 2 3 2 2 2" xfId="33536" xr:uid="{7F5BA579-22D2-4723-A37B-86D41299D032}"/>
    <cellStyle name="Comma 27 2 2 2 3 2 3" xfId="28227" xr:uid="{080D598C-7E0C-4644-B583-85DCBD608224}"/>
    <cellStyle name="Comma 27 2 2 2 3 3" xfId="19900" xr:uid="{97AC8BB9-B1FC-4E3E-8AD7-AB6B2F36D10C}"/>
    <cellStyle name="Comma 27 2 2 2 3 3 2" xfId="30908" xr:uid="{B798530F-7C85-4D7B-90DE-545C5B70BBF7}"/>
    <cellStyle name="Comma 27 2 2 2 3 4" xfId="25599" xr:uid="{236BA49B-90E9-4B65-A7CB-77EF1F2A2BC9}"/>
    <cellStyle name="Comma 27 2 2 2 4" xfId="15877" xr:uid="{A403A6C1-2887-4BF7-9C12-B45EADFD543B}"/>
    <cellStyle name="Comma 27 2 2 2 4 2" xfId="21186" xr:uid="{623D95B5-AA54-4C33-8841-7EF8F663633C}"/>
    <cellStyle name="Comma 27 2 2 2 4 2 2" xfId="32194" xr:uid="{16E8EE37-918A-4778-B4D2-64EE44965493}"/>
    <cellStyle name="Comma 27 2 2 2 4 3" xfId="26885" xr:uid="{D142A3B8-0F1B-43A7-9B38-37F08B1DAF2A}"/>
    <cellStyle name="Comma 27 2 2 2 5" xfId="18558" xr:uid="{2F11A71B-F37E-4267-A3D3-93D23E86F3DA}"/>
    <cellStyle name="Comma 27 2 2 2 5 2" xfId="29566" xr:uid="{1CA61142-156B-4BAC-A626-CED01DD4ACCE}"/>
    <cellStyle name="Comma 27 2 2 2 6" xfId="24257" xr:uid="{E9F3FAD7-55AE-43C7-B119-0146A5C18803}"/>
    <cellStyle name="Comma 27 2 2 3" xfId="13584" xr:uid="{B492D030-0760-4CB1-A225-52538FE642E7}"/>
    <cellStyle name="Comma 27 2 2 3 2" xfId="14926" xr:uid="{4550C87B-959B-436F-B2CA-D7A02F07321E}"/>
    <cellStyle name="Comma 27 2 2 3 2 2" xfId="17554" xr:uid="{06A14550-CB89-4FBC-A08B-448E0CB42B10}"/>
    <cellStyle name="Comma 27 2 2 3 2 2 2" xfId="22863" xr:uid="{EDACFFC9-A241-4763-B40C-64754B216F1E}"/>
    <cellStyle name="Comma 27 2 2 3 2 2 2 2" xfId="33871" xr:uid="{08AF454E-AE73-46E1-AB7F-86B5CEA1D3FC}"/>
    <cellStyle name="Comma 27 2 2 3 2 2 3" xfId="28562" xr:uid="{873356EA-027F-404C-9237-EC13D41C047A}"/>
    <cellStyle name="Comma 27 2 2 3 2 3" xfId="20235" xr:uid="{A54188F6-D48B-4D51-9C33-9BFDFD544547}"/>
    <cellStyle name="Comma 27 2 2 3 2 3 2" xfId="31243" xr:uid="{9C56DE2B-B70A-4DA1-8AEA-6A615CCC415B}"/>
    <cellStyle name="Comma 27 2 2 3 2 4" xfId="25934" xr:uid="{E5AED1B0-5848-4055-9376-97A129C46A4D}"/>
    <cellStyle name="Comma 27 2 2 3 3" xfId="16212" xr:uid="{D0578722-BE31-42E5-BFB6-832019544419}"/>
    <cellStyle name="Comma 27 2 2 3 3 2" xfId="21521" xr:uid="{D74C19A1-8E89-439F-A419-56080D16E425}"/>
    <cellStyle name="Comma 27 2 2 3 3 2 2" xfId="32529" xr:uid="{46AEE873-1388-42EB-BCE9-A1508BE407A4}"/>
    <cellStyle name="Comma 27 2 2 3 3 3" xfId="27220" xr:uid="{E4B83480-CD90-4DBF-92BF-45AB1E503410}"/>
    <cellStyle name="Comma 27 2 2 3 4" xfId="18893" xr:uid="{26FC4A18-1AAA-4816-95F7-791945E88597}"/>
    <cellStyle name="Comma 27 2 2 3 4 2" xfId="29901" xr:uid="{B82A9670-6B4C-471A-AA67-782E7D9D39B7}"/>
    <cellStyle name="Comma 27 2 2 3 5" xfId="24592" xr:uid="{E8964D57-205F-45C3-B120-95F4B8A9E1F9}"/>
    <cellStyle name="Comma 27 2 2 4" xfId="14254" xr:uid="{F82C9114-E582-4A31-A2D9-8FDA31DBDD57}"/>
    <cellStyle name="Comma 27 2 2 4 2" xfId="16882" xr:uid="{FA2B1AF2-E116-4674-9362-695B57827988}"/>
    <cellStyle name="Comma 27 2 2 4 2 2" xfId="22191" xr:uid="{21A90C3B-380E-4A65-93A7-F421B587D16F}"/>
    <cellStyle name="Comma 27 2 2 4 2 2 2" xfId="33199" xr:uid="{A2FE1F10-9970-43F8-8688-FC60500EE250}"/>
    <cellStyle name="Comma 27 2 2 4 2 3" xfId="27890" xr:uid="{6F9D4D23-531A-46C8-8188-6DFDBBA190A5}"/>
    <cellStyle name="Comma 27 2 2 4 3" xfId="19563" xr:uid="{4850F61F-EE6A-4D3E-900D-DFBD3D10D0B6}"/>
    <cellStyle name="Comma 27 2 2 4 3 2" xfId="30571" xr:uid="{8468DB1E-B5E3-4A20-87F5-2E2715BE4E97}"/>
    <cellStyle name="Comma 27 2 2 4 4" xfId="25262" xr:uid="{CAA46A9D-5B52-45D1-BA52-6453A7A87746}"/>
    <cellStyle name="Comma 27 2 2 5" xfId="15544" xr:uid="{B94BD30E-4D92-4C0F-9602-77343BC04C63}"/>
    <cellStyle name="Comma 27 2 2 5 2" xfId="20853" xr:uid="{0C8E392C-BDF7-486D-8D72-0A72E8E7A4B4}"/>
    <cellStyle name="Comma 27 2 2 5 2 2" xfId="31861" xr:uid="{1F3F9B3F-7719-41C8-A2BD-8B9D8A1E3308}"/>
    <cellStyle name="Comma 27 2 2 5 3" xfId="26552" xr:uid="{EC647611-8E8B-4916-B37F-14CCA99E640A}"/>
    <cellStyle name="Comma 27 2 2 6" xfId="18224" xr:uid="{E2E8A015-B1C2-4FC2-ABC2-4680AB047AB1}"/>
    <cellStyle name="Comma 27 2 2 6 2" xfId="29232" xr:uid="{6F593F41-BD1B-4400-A81F-0DA177A72533}"/>
    <cellStyle name="Comma 27 2 2 7" xfId="23924" xr:uid="{E330D238-E16B-49E9-84B9-F43898DEF726}"/>
    <cellStyle name="Comma 27 2 3" xfId="13145" xr:uid="{8560E1C2-7F7A-4968-BC46-1AD5E8A2E44C}"/>
    <cellStyle name="Comma 27 2 3 2" xfId="13815" xr:uid="{EBD58EAA-D89C-407D-8CDB-20188A6C788A}"/>
    <cellStyle name="Comma 27 2 3 2 2" xfId="15157" xr:uid="{7CAEB4D3-A11C-4F23-A208-1E7D00641B91}"/>
    <cellStyle name="Comma 27 2 3 2 2 2" xfId="17785" xr:uid="{01C30861-93F0-4948-B0BB-C64FE685ECE7}"/>
    <cellStyle name="Comma 27 2 3 2 2 2 2" xfId="23094" xr:uid="{A3BD81F5-5230-44C1-8956-784E59BB8270}"/>
    <cellStyle name="Comma 27 2 3 2 2 2 2 2" xfId="34102" xr:uid="{C4FE0913-8972-413D-8322-4619C6BEE3DA}"/>
    <cellStyle name="Comma 27 2 3 2 2 2 3" xfId="28793" xr:uid="{1CF3BC30-E94F-4DAA-818F-E0ABBA413101}"/>
    <cellStyle name="Comma 27 2 3 2 2 3" xfId="20466" xr:uid="{26633FE8-DA75-4AEE-A664-E10DB3E9650E}"/>
    <cellStyle name="Comma 27 2 3 2 2 3 2" xfId="31474" xr:uid="{16B1B266-3E0D-4371-8ECE-9AA291096690}"/>
    <cellStyle name="Comma 27 2 3 2 2 4" xfId="26165" xr:uid="{66EB8257-4A1B-4722-B34E-9A73C7BB8D29}"/>
    <cellStyle name="Comma 27 2 3 2 3" xfId="16443" xr:uid="{5EA32C5B-9026-441D-8AF6-68489CCC5CBF}"/>
    <cellStyle name="Comma 27 2 3 2 3 2" xfId="21752" xr:uid="{CCEDF0D1-3904-4550-9BC0-60B5427359F7}"/>
    <cellStyle name="Comma 27 2 3 2 3 2 2" xfId="32760" xr:uid="{9A80C333-D665-4A4A-9BB0-17A659361864}"/>
    <cellStyle name="Comma 27 2 3 2 3 3" xfId="27451" xr:uid="{E587E5C7-9C13-487D-BB50-827E9193647A}"/>
    <cellStyle name="Comma 27 2 3 2 4" xfId="19124" xr:uid="{55064667-A2D3-456F-987E-36FAABB3E96D}"/>
    <cellStyle name="Comma 27 2 3 2 4 2" xfId="30132" xr:uid="{19DFE42B-D29D-46CB-951E-75E6D6DD5B4D}"/>
    <cellStyle name="Comma 27 2 3 2 5" xfId="24823" xr:uid="{04DD0231-2754-4EA9-9714-7206F6C1FAD6}"/>
    <cellStyle name="Comma 27 2 3 3" xfId="14487" xr:uid="{0EC908B7-41E3-4E68-8F7C-ACA7A586C238}"/>
    <cellStyle name="Comma 27 2 3 3 2" xfId="17115" xr:uid="{063293E0-5146-46F9-AA74-E5415F0A83D2}"/>
    <cellStyle name="Comma 27 2 3 3 2 2" xfId="22424" xr:uid="{03EC9E4E-2222-42A4-B248-44DB28009D56}"/>
    <cellStyle name="Comma 27 2 3 3 2 2 2" xfId="33432" xr:uid="{A5D29B2A-A0DE-4553-9A80-B7C116D42384}"/>
    <cellStyle name="Comma 27 2 3 3 2 3" xfId="28123" xr:uid="{510F4084-3811-42FC-9F7B-5466D6D58402}"/>
    <cellStyle name="Comma 27 2 3 3 3" xfId="19796" xr:uid="{F7167794-9CA8-4398-909A-4CD8250E84C9}"/>
    <cellStyle name="Comma 27 2 3 3 3 2" xfId="30804" xr:uid="{39EF5840-7FCE-4955-B2BD-6FE9E30F67C8}"/>
    <cellStyle name="Comma 27 2 3 3 4" xfId="25495" xr:uid="{BE2971B9-69B2-46B3-A2E2-A772D25A5FBA}"/>
    <cellStyle name="Comma 27 2 3 4" xfId="15773" xr:uid="{BE0090CA-E738-49B1-919C-4D6C5028A1CB}"/>
    <cellStyle name="Comma 27 2 3 4 2" xfId="21082" xr:uid="{841624C9-B3D6-4FD1-AE3F-28045B958137}"/>
    <cellStyle name="Comma 27 2 3 4 2 2" xfId="32090" xr:uid="{489073B6-67AB-49BB-B2DA-2BEE9B93ACB8}"/>
    <cellStyle name="Comma 27 2 3 4 3" xfId="26781" xr:uid="{7C195978-02D4-4000-B5D2-AD0C9D6592F9}"/>
    <cellStyle name="Comma 27 2 3 5" xfId="18454" xr:uid="{B398FCB3-B812-488B-A2C9-06A0F657C1DD}"/>
    <cellStyle name="Comma 27 2 3 5 2" xfId="29462" xr:uid="{6A0672BC-35D5-4544-8DC1-1F4FD5590810}"/>
    <cellStyle name="Comma 27 2 3 6" xfId="24153" xr:uid="{9B891465-5ED8-4F84-B449-F4D080E20BE6}"/>
    <cellStyle name="Comma 27 2 4" xfId="13480" xr:uid="{053AE89E-E363-4B13-BB40-F17E96086DD4}"/>
    <cellStyle name="Comma 27 2 4 2" xfId="14822" xr:uid="{60769CA6-390D-4D28-AC60-A7B3A1782FE3}"/>
    <cellStyle name="Comma 27 2 4 2 2" xfId="17450" xr:uid="{AE9F1A5F-2AD4-4EF4-8723-B7D7C034BC70}"/>
    <cellStyle name="Comma 27 2 4 2 2 2" xfId="22759" xr:uid="{1DEEA7F9-1379-4016-8680-B7D9F4FDEED5}"/>
    <cellStyle name="Comma 27 2 4 2 2 2 2" xfId="33767" xr:uid="{907756CC-6919-4007-AF40-F4BD7EFC5F6D}"/>
    <cellStyle name="Comma 27 2 4 2 2 3" xfId="28458" xr:uid="{5A70B166-197E-4B0A-AD64-67B251FD0189}"/>
    <cellStyle name="Comma 27 2 4 2 3" xfId="20131" xr:uid="{A1CEEEB8-8081-46FB-914E-DAC526CE3C2A}"/>
    <cellStyle name="Comma 27 2 4 2 3 2" xfId="31139" xr:uid="{F008C052-AC26-4B45-9069-9DB9FE10E5B0}"/>
    <cellStyle name="Comma 27 2 4 2 4" xfId="25830" xr:uid="{AAFC63DF-CD86-424B-B077-7F3F46B45E67}"/>
    <cellStyle name="Comma 27 2 4 3" xfId="16108" xr:uid="{FAD2A773-7DBE-415E-A24B-61A6819EA7EC}"/>
    <cellStyle name="Comma 27 2 4 3 2" xfId="21417" xr:uid="{F5C34E16-359F-4945-B0A8-9F80736F9C7E}"/>
    <cellStyle name="Comma 27 2 4 3 2 2" xfId="32425" xr:uid="{72831B36-9F80-4BC2-AB9C-444BE8757C23}"/>
    <cellStyle name="Comma 27 2 4 3 3" xfId="27116" xr:uid="{7800A856-2330-42C6-8848-B7A3A714A550}"/>
    <cellStyle name="Comma 27 2 4 4" xfId="18789" xr:uid="{6CCEC0C4-802C-4D9C-A98F-BBE7F208B7E6}"/>
    <cellStyle name="Comma 27 2 4 4 2" xfId="29797" xr:uid="{AB26678D-1BBC-4E28-8B3F-601AB090F04A}"/>
    <cellStyle name="Comma 27 2 4 5" xfId="24488" xr:uid="{B0DA1DAA-7E1B-4541-83AE-BC80CBC7A739}"/>
    <cellStyle name="Comma 27 2 5" xfId="14150" xr:uid="{FC6F1ED8-B89D-421F-BC65-EC3155CA8146}"/>
    <cellStyle name="Comma 27 2 5 2" xfId="16778" xr:uid="{E9F74642-CAE4-41C0-BCF5-C1ADDE36380E}"/>
    <cellStyle name="Comma 27 2 5 2 2" xfId="22087" xr:uid="{1CB828B9-99D6-4489-9629-DD7676C342AD}"/>
    <cellStyle name="Comma 27 2 5 2 2 2" xfId="33095" xr:uid="{86AA6B55-4100-4138-BC98-A6FDD1100881}"/>
    <cellStyle name="Comma 27 2 5 2 3" xfId="27786" xr:uid="{CA2479A7-91EF-4558-9594-2C880B308356}"/>
    <cellStyle name="Comma 27 2 5 3" xfId="19459" xr:uid="{E3ADAC19-BA38-4D1C-81BF-A31E081236F5}"/>
    <cellStyle name="Comma 27 2 5 3 2" xfId="30467" xr:uid="{1FEBC53A-F785-4136-A7B4-034EABCB267A}"/>
    <cellStyle name="Comma 27 2 5 4" xfId="25158" xr:uid="{29C2102E-88C8-4218-9C86-62C6AF1D96A2}"/>
    <cellStyle name="Comma 27 2 6" xfId="15440" xr:uid="{BFA74C0A-F801-4B0B-AB41-4B3ABF70FBA3}"/>
    <cellStyle name="Comma 27 2 6 2" xfId="20749" xr:uid="{72246919-46FC-409B-8CFC-4FFE9DEBAF79}"/>
    <cellStyle name="Comma 27 2 6 2 2" xfId="31757" xr:uid="{2746C131-CFA5-4D9F-A61D-8B4BF262E13A}"/>
    <cellStyle name="Comma 27 2 6 3" xfId="26448" xr:uid="{1E59918C-43F5-477A-A1F3-27DC4DE51B46}"/>
    <cellStyle name="Comma 27 2 7" xfId="18120" xr:uid="{577EAC9F-9431-43A5-976D-CD248E440B3D}"/>
    <cellStyle name="Comma 27 2 7 2" xfId="29128" xr:uid="{F57ACDEE-EB3A-4757-99AF-5312C9AAFF4D}"/>
    <cellStyle name="Comma 27 2 8" xfId="23820" xr:uid="{79728640-1C78-4001-9F7B-35E0C4C6EB97}"/>
    <cellStyle name="Comma 27 3" xfId="1770" xr:uid="{C8B34BD3-EB2F-4F37-8BE1-38960891FBD4}"/>
    <cellStyle name="Comma 27 3 2" xfId="13197" xr:uid="{F0653166-3A06-4F75-A4FF-1A78C84E6F78}"/>
    <cellStyle name="Comma 27 3 2 2" xfId="13867" xr:uid="{584E2FDE-E0EB-437A-9BC1-BC3218105EED}"/>
    <cellStyle name="Comma 27 3 2 2 2" xfId="15209" xr:uid="{44E067C6-CFF0-41AF-B547-95B0B494B0E7}"/>
    <cellStyle name="Comma 27 3 2 2 2 2" xfId="17837" xr:uid="{A01F4ACD-0FAD-4F7A-B692-EB30332435F3}"/>
    <cellStyle name="Comma 27 3 2 2 2 2 2" xfId="23146" xr:uid="{7A06CD6B-CB0C-4B8B-A0D9-487A0FF51773}"/>
    <cellStyle name="Comma 27 3 2 2 2 2 2 2" xfId="34154" xr:uid="{48312490-96C6-46A3-B9F1-F9EA2D103FEE}"/>
    <cellStyle name="Comma 27 3 2 2 2 2 3" xfId="28845" xr:uid="{0A45E34B-D0B2-4621-BA9D-27C9A61EBBC6}"/>
    <cellStyle name="Comma 27 3 2 2 2 3" xfId="20518" xr:uid="{1FDEFC44-C0B6-467E-8FDD-7B09D3D9BB1E}"/>
    <cellStyle name="Comma 27 3 2 2 2 3 2" xfId="31526" xr:uid="{FC8948FB-808F-4DE0-8BFE-B3A13180A916}"/>
    <cellStyle name="Comma 27 3 2 2 2 4" xfId="26217" xr:uid="{567E9426-9C9E-42F2-9EAD-2C2B2A2B1BEC}"/>
    <cellStyle name="Comma 27 3 2 2 3" xfId="16495" xr:uid="{262983A9-0AC7-4F7B-90AC-4A21695D1C22}"/>
    <cellStyle name="Comma 27 3 2 2 3 2" xfId="21804" xr:uid="{83C004B3-2D1C-494B-98F2-40291B8A1A12}"/>
    <cellStyle name="Comma 27 3 2 2 3 2 2" xfId="32812" xr:uid="{2B6D6D50-DC01-4564-9EF7-DFB30E1DDE41}"/>
    <cellStyle name="Comma 27 3 2 2 3 3" xfId="27503" xr:uid="{C98962DE-E9D8-4608-AEB0-043AE33F5C1D}"/>
    <cellStyle name="Comma 27 3 2 2 4" xfId="19176" xr:uid="{8A1C7B54-95CE-475D-AFC4-0E1CD6680B4C}"/>
    <cellStyle name="Comma 27 3 2 2 4 2" xfId="30184" xr:uid="{984FA2FD-8AC3-434F-840F-6F4023F69657}"/>
    <cellStyle name="Comma 27 3 2 2 5" xfId="24875" xr:uid="{F716B3F2-6BC7-487D-8466-181E40D7B313}"/>
    <cellStyle name="Comma 27 3 2 3" xfId="14539" xr:uid="{6DB101A0-17E2-4065-9EA9-9B9A034EAE3A}"/>
    <cellStyle name="Comma 27 3 2 3 2" xfId="17167" xr:uid="{0DF81034-674C-445E-A81E-A49711E0D8A2}"/>
    <cellStyle name="Comma 27 3 2 3 2 2" xfId="22476" xr:uid="{196A2851-FDC8-4533-A8E2-158B790167EE}"/>
    <cellStyle name="Comma 27 3 2 3 2 2 2" xfId="33484" xr:uid="{EE5B0C9D-0391-4407-B6D9-C3DF5F5A9E0D}"/>
    <cellStyle name="Comma 27 3 2 3 2 3" xfId="28175" xr:uid="{A5FE1996-0541-4453-B689-79527899AF76}"/>
    <cellStyle name="Comma 27 3 2 3 3" xfId="19848" xr:uid="{D8B971DE-B64D-4B35-8F21-202FA301D557}"/>
    <cellStyle name="Comma 27 3 2 3 3 2" xfId="30856" xr:uid="{33152433-4186-4D74-A62B-397B9A76440B}"/>
    <cellStyle name="Comma 27 3 2 3 4" xfId="25547" xr:uid="{07503842-309A-470D-BFFE-82D8BD58CA32}"/>
    <cellStyle name="Comma 27 3 2 4" xfId="15825" xr:uid="{05208676-3AAB-436D-AE80-FEDFF3F270D6}"/>
    <cellStyle name="Comma 27 3 2 4 2" xfId="21134" xr:uid="{12C891D7-C767-44DD-8310-07FD15AF54BE}"/>
    <cellStyle name="Comma 27 3 2 4 2 2" xfId="32142" xr:uid="{4DFF7811-E7A5-46BB-B0B1-E09D66F9454F}"/>
    <cellStyle name="Comma 27 3 2 4 3" xfId="26833" xr:uid="{27326493-7CB9-4986-877C-C84E7D4F096C}"/>
    <cellStyle name="Comma 27 3 2 5" xfId="18506" xr:uid="{585009C5-173C-4376-AA62-462A80CE052B}"/>
    <cellStyle name="Comma 27 3 2 5 2" xfId="29514" xr:uid="{E3113535-20AD-4B12-A298-CB5CDE01EB4B}"/>
    <cellStyle name="Comma 27 3 2 6" xfId="24205" xr:uid="{A7F4AB76-01E0-4180-AD9A-21388B7F7C3C}"/>
    <cellStyle name="Comma 27 3 3" xfId="13532" xr:uid="{833C2442-1838-42B3-B7B1-CFDD1D1BE21B}"/>
    <cellStyle name="Comma 27 3 3 2" xfId="14874" xr:uid="{6BA880AB-829C-40F2-9D2D-FD73A4270D93}"/>
    <cellStyle name="Comma 27 3 3 2 2" xfId="17502" xr:uid="{F9A58433-AF64-4F7E-AB9A-39E68414D82B}"/>
    <cellStyle name="Comma 27 3 3 2 2 2" xfId="22811" xr:uid="{4F145A38-1856-444A-B29B-363EF3BB7AD2}"/>
    <cellStyle name="Comma 27 3 3 2 2 2 2" xfId="33819" xr:uid="{AE29D3CE-048A-4C8E-A673-793BC98F5B71}"/>
    <cellStyle name="Comma 27 3 3 2 2 3" xfId="28510" xr:uid="{3DB9467F-FA45-4320-91D7-5109EE2D3610}"/>
    <cellStyle name="Comma 27 3 3 2 3" xfId="20183" xr:uid="{7BD6515B-1938-434A-8B67-03A2441408FC}"/>
    <cellStyle name="Comma 27 3 3 2 3 2" xfId="31191" xr:uid="{5E36D1CC-45E6-4422-9805-93F226B15677}"/>
    <cellStyle name="Comma 27 3 3 2 4" xfId="25882" xr:uid="{1F7F45BD-C2A6-4482-98A2-F42A17BFBEA0}"/>
    <cellStyle name="Comma 27 3 3 3" xfId="16160" xr:uid="{C93DE0FF-FE84-4B54-B151-41F5DB1BECCB}"/>
    <cellStyle name="Comma 27 3 3 3 2" xfId="21469" xr:uid="{3274FC22-1CAD-458A-BE1F-0E0C3FB8EC39}"/>
    <cellStyle name="Comma 27 3 3 3 2 2" xfId="32477" xr:uid="{A57A030C-C55E-4D55-A040-719FDB03A553}"/>
    <cellStyle name="Comma 27 3 3 3 3" xfId="27168" xr:uid="{C7BBAF11-1247-4D13-AFDF-73A60DACCCA7}"/>
    <cellStyle name="Comma 27 3 3 4" xfId="18841" xr:uid="{1904E6C8-5D30-42AE-A1BA-A55D3977E87A}"/>
    <cellStyle name="Comma 27 3 3 4 2" xfId="29849" xr:uid="{4C201280-96C7-4FAB-91CD-16BE50200CAB}"/>
    <cellStyle name="Comma 27 3 3 5" xfId="24540" xr:uid="{91288C2F-BD1F-4FBD-B549-3C5E8E0E82E5}"/>
    <cellStyle name="Comma 27 3 4" xfId="14202" xr:uid="{E7B90BB0-9825-4AB1-A789-0EE58BACFDAB}"/>
    <cellStyle name="Comma 27 3 4 2" xfId="16830" xr:uid="{0EC99137-4424-4607-B7B8-A5708B795EF4}"/>
    <cellStyle name="Comma 27 3 4 2 2" xfId="22139" xr:uid="{21BA10EA-53E1-4D45-AB18-E8DC0957C29D}"/>
    <cellStyle name="Comma 27 3 4 2 2 2" xfId="33147" xr:uid="{794290B5-F2FB-42BB-9CB4-F90C0B31C970}"/>
    <cellStyle name="Comma 27 3 4 2 3" xfId="27838" xr:uid="{F1B845E5-D435-49F9-AF75-A9ABD7FD7C4A}"/>
    <cellStyle name="Comma 27 3 4 3" xfId="19511" xr:uid="{96E24C38-F264-446E-AC83-A955FADE46EE}"/>
    <cellStyle name="Comma 27 3 4 3 2" xfId="30519" xr:uid="{EE401B32-3DF9-46DA-8F08-35659F1319E2}"/>
    <cellStyle name="Comma 27 3 4 4" xfId="25210" xr:uid="{A2BBCD18-D702-4D11-BD4E-DA941E39F53D}"/>
    <cellStyle name="Comma 27 3 5" xfId="15492" xr:uid="{98467946-70F4-44A1-8761-E3F635017E0B}"/>
    <cellStyle name="Comma 27 3 5 2" xfId="20801" xr:uid="{23200B1F-9BDC-4143-B2E7-E2F9F1BA4DA5}"/>
    <cellStyle name="Comma 27 3 5 2 2" xfId="31809" xr:uid="{A1102B85-FFC3-42B2-84D7-8F01F5726038}"/>
    <cellStyle name="Comma 27 3 5 3" xfId="26500" xr:uid="{5219C6B3-EFCE-4AED-9761-59E302265DBC}"/>
    <cellStyle name="Comma 27 3 6" xfId="18172" xr:uid="{87EC776E-5642-4602-A883-63BC25013C03}"/>
    <cellStyle name="Comma 27 3 6 2" xfId="29180" xr:uid="{C1BF5441-5E0A-4137-B349-3CCEE99B6239}"/>
    <cellStyle name="Comma 27 3 7" xfId="23872" xr:uid="{D3C22290-6E7B-4030-A708-3C2570FE4A37}"/>
    <cellStyle name="Comma 27 4" xfId="13093" xr:uid="{2F6260F2-340E-4307-8BAA-4A3686419E62}"/>
    <cellStyle name="Comma 27 4 2" xfId="13763" xr:uid="{3D3FE839-74A2-4FCE-A8F5-EDA10829AF57}"/>
    <cellStyle name="Comma 27 4 2 2" xfId="15105" xr:uid="{D80E02F4-93D8-4A71-9BE4-72A2CD3EDB10}"/>
    <cellStyle name="Comma 27 4 2 2 2" xfId="17733" xr:uid="{1471278A-C077-4DE2-800C-946D0FC285D2}"/>
    <cellStyle name="Comma 27 4 2 2 2 2" xfId="23042" xr:uid="{5FA2E81E-FAB8-4834-8FF6-E0116F352E44}"/>
    <cellStyle name="Comma 27 4 2 2 2 2 2" xfId="34050" xr:uid="{06A37977-18CC-4A9D-93CD-7F7224BABB29}"/>
    <cellStyle name="Comma 27 4 2 2 2 3" xfId="28741" xr:uid="{9EC8B649-9C71-44BF-9399-33AD126D459B}"/>
    <cellStyle name="Comma 27 4 2 2 3" xfId="20414" xr:uid="{47371085-B2F2-4FD3-A9F7-48345CDBE402}"/>
    <cellStyle name="Comma 27 4 2 2 3 2" xfId="31422" xr:uid="{2241C92A-8EE0-47A0-A448-09C7BCB2CAC0}"/>
    <cellStyle name="Comma 27 4 2 2 4" xfId="26113" xr:uid="{CD907A73-0A6B-452E-B735-858B2D7474F7}"/>
    <cellStyle name="Comma 27 4 2 3" xfId="16391" xr:uid="{CAAC7E34-2C32-4085-95C6-965C3574F209}"/>
    <cellStyle name="Comma 27 4 2 3 2" xfId="21700" xr:uid="{234AFCB1-9F98-4582-B96B-142BD1F63BE3}"/>
    <cellStyle name="Comma 27 4 2 3 2 2" xfId="32708" xr:uid="{30E9F84D-F85B-4314-A681-CE736E2B5DCB}"/>
    <cellStyle name="Comma 27 4 2 3 3" xfId="27399" xr:uid="{BB632FD1-1D57-403C-A05A-E55AEA747F5E}"/>
    <cellStyle name="Comma 27 4 2 4" xfId="19072" xr:uid="{8957869A-0691-4B7B-9A3D-1013DCBB9D41}"/>
    <cellStyle name="Comma 27 4 2 4 2" xfId="30080" xr:uid="{4ADEC445-D5C0-4FAF-ACBE-3DF89928833C}"/>
    <cellStyle name="Comma 27 4 2 5" xfId="24771" xr:uid="{B22DF1F1-7465-4366-A20A-5E847EA4DEED}"/>
    <cellStyle name="Comma 27 4 3" xfId="14435" xr:uid="{75A38EB5-46EC-4023-9EE9-F7539028838B}"/>
    <cellStyle name="Comma 27 4 3 2" xfId="17063" xr:uid="{0942DD39-A12A-47F9-9969-D1BD9CDCF5DB}"/>
    <cellStyle name="Comma 27 4 3 2 2" xfId="22372" xr:uid="{34CA4938-0668-4DBA-8079-EDE7CC9E8FA0}"/>
    <cellStyle name="Comma 27 4 3 2 2 2" xfId="33380" xr:uid="{D20946B9-A0C0-461C-8A2B-555042612C11}"/>
    <cellStyle name="Comma 27 4 3 2 3" xfId="28071" xr:uid="{1306EC8F-055D-4600-A67D-846BDD630865}"/>
    <cellStyle name="Comma 27 4 3 3" xfId="19744" xr:uid="{28E9E99F-7426-49D2-90DF-FAB0F6254726}"/>
    <cellStyle name="Comma 27 4 3 3 2" xfId="30752" xr:uid="{3FD5A334-9F81-447E-8022-A7A5CBB96653}"/>
    <cellStyle name="Comma 27 4 3 4" xfId="25443" xr:uid="{6B941015-5766-4231-952D-53CFD1687F2A}"/>
    <cellStyle name="Comma 27 4 4" xfId="15721" xr:uid="{B6D13995-F146-4DA8-981B-A964CD7665D0}"/>
    <cellStyle name="Comma 27 4 4 2" xfId="21030" xr:uid="{3251572E-C278-4936-AA68-D33D3E59C40F}"/>
    <cellStyle name="Comma 27 4 4 2 2" xfId="32038" xr:uid="{7D32722C-1F26-4A0A-8E6D-C96A2E6101FC}"/>
    <cellStyle name="Comma 27 4 4 3" xfId="26729" xr:uid="{0B605E79-5082-487D-9CF6-5488EC4C3DA7}"/>
    <cellStyle name="Comma 27 4 5" xfId="18402" xr:uid="{1CF3E792-B1FD-4646-8F78-02A40D34387B}"/>
    <cellStyle name="Comma 27 4 5 2" xfId="29410" xr:uid="{4004A9CB-7058-4433-A6EA-9BF61A3163C8}"/>
    <cellStyle name="Comma 27 4 6" xfId="24101" xr:uid="{B164FB1C-A275-485C-AB92-671DEAAAC177}"/>
    <cellStyle name="Comma 27 5" xfId="13428" xr:uid="{7D002FF4-6171-4705-A18F-1D70567D5122}"/>
    <cellStyle name="Comma 27 5 2" xfId="14770" xr:uid="{8214D79C-9540-41D2-A6D1-EAF6EF7126B1}"/>
    <cellStyle name="Comma 27 5 2 2" xfId="17398" xr:uid="{3FF2D112-4B58-4D48-A167-737A5972AA82}"/>
    <cellStyle name="Comma 27 5 2 2 2" xfId="22707" xr:uid="{2B3510E6-E0AA-43CF-BAA2-40D797BEA2D3}"/>
    <cellStyle name="Comma 27 5 2 2 2 2" xfId="33715" xr:uid="{81D24593-29D9-45D2-936A-EFE9509CA2A2}"/>
    <cellStyle name="Comma 27 5 2 2 3" xfId="28406" xr:uid="{467FA66E-6B5B-47A6-83D7-63E4F1212A51}"/>
    <cellStyle name="Comma 27 5 2 3" xfId="20079" xr:uid="{D0A9AF3B-9180-43BE-A8E0-95AABD3B1272}"/>
    <cellStyle name="Comma 27 5 2 3 2" xfId="31087" xr:uid="{0B36EC6A-C882-48D2-ADAB-0787791D88E8}"/>
    <cellStyle name="Comma 27 5 2 4" xfId="25778" xr:uid="{E71B1728-8B83-45E7-A84C-0FBA78A6C53A}"/>
    <cellStyle name="Comma 27 5 3" xfId="16056" xr:uid="{57DEC30E-C7B3-43FC-A497-83FB63FB655C}"/>
    <cellStyle name="Comma 27 5 3 2" xfId="21365" xr:uid="{2A9348A9-A75D-4EEF-89B0-27C523A57B9B}"/>
    <cellStyle name="Comma 27 5 3 2 2" xfId="32373" xr:uid="{E7478CED-AE3C-4FD2-BBD0-5A2FC0525813}"/>
    <cellStyle name="Comma 27 5 3 3" xfId="27064" xr:uid="{33F0F6D0-1412-4DF4-8460-8B6C19D2D125}"/>
    <cellStyle name="Comma 27 5 4" xfId="18737" xr:uid="{908B46E8-2F95-426A-99AD-0220A66266F6}"/>
    <cellStyle name="Comma 27 5 4 2" xfId="29745" xr:uid="{53DE696E-CAD4-40F6-8D86-21F6D2AE8841}"/>
    <cellStyle name="Comma 27 5 5" xfId="24436" xr:uid="{85A2133B-939E-43B9-93F3-E0A0505ACE14}"/>
    <cellStyle name="Comma 27 6" xfId="14098" xr:uid="{12552D48-395D-4EB0-8F00-CDBE3A6A45BE}"/>
    <cellStyle name="Comma 27 6 2" xfId="16726" xr:uid="{F9CE784F-7586-43B9-A7F5-F9DB5CB00C1C}"/>
    <cellStyle name="Comma 27 6 2 2" xfId="22035" xr:uid="{D8560623-61D2-4D6D-90EC-7F68237E238A}"/>
    <cellStyle name="Comma 27 6 2 2 2" xfId="33043" xr:uid="{802BA917-1621-48B9-944E-48034F21CDDE}"/>
    <cellStyle name="Comma 27 6 2 3" xfId="27734" xr:uid="{04BC7837-9C84-4B4C-A200-0E3AF8A51F29}"/>
    <cellStyle name="Comma 27 6 3" xfId="19407" xr:uid="{774F26D9-A7AF-4796-8EEB-490B3D6AA4CC}"/>
    <cellStyle name="Comma 27 6 3 2" xfId="30415" xr:uid="{828DE75A-F3C7-428A-B74C-D55031E16DAB}"/>
    <cellStyle name="Comma 27 6 4" xfId="25106" xr:uid="{14CF5135-F615-4458-BBF9-B683D1E522D8}"/>
    <cellStyle name="Comma 27 7" xfId="18068" xr:uid="{CAF87689-0BE9-428E-934B-07E3A5E498A5}"/>
    <cellStyle name="Comma 27 7 2" xfId="29076" xr:uid="{0C135181-0E5B-4094-951F-299E8A3801D6}"/>
    <cellStyle name="Comma 27 8" xfId="23768" xr:uid="{A68CF559-0D21-45DB-968E-80BFD14BCEA2}"/>
    <cellStyle name="Comma 28" xfId="1300" xr:uid="{6DF47BBB-A109-4553-90F2-29F7AED7156A}"/>
    <cellStyle name="Comma 28 2" xfId="1587" xr:uid="{2338C470-A729-43C0-8945-0D4DAB90D371}"/>
    <cellStyle name="Comma 28 2 2" xfId="1824" xr:uid="{C9EA179B-966F-4DFE-95EE-AA599CDE3824}"/>
    <cellStyle name="Comma 28 2 2 2" xfId="13250" xr:uid="{5C20DC7A-D503-4035-AE3C-6EA87AACB1DF}"/>
    <cellStyle name="Comma 28 2 2 2 2" xfId="13920" xr:uid="{682B4D90-0AA1-444D-98F8-029CFC54C84A}"/>
    <cellStyle name="Comma 28 2 2 2 2 2" xfId="15262" xr:uid="{AD726783-49F8-48B7-BCFE-EE5AE9251DA7}"/>
    <cellStyle name="Comma 28 2 2 2 2 2 2" xfId="17890" xr:uid="{F31C6D08-9BC3-4948-90F0-CBE264D5D8A2}"/>
    <cellStyle name="Comma 28 2 2 2 2 2 2 2" xfId="23199" xr:uid="{078222FA-3484-4916-BAD0-FA68897CC051}"/>
    <cellStyle name="Comma 28 2 2 2 2 2 2 2 2" xfId="34207" xr:uid="{70F2A610-FC3E-4695-8C3F-8EC678663524}"/>
    <cellStyle name="Comma 28 2 2 2 2 2 2 3" xfId="28898" xr:uid="{38A2D8B9-E149-4A25-83DC-5B8D518D458F}"/>
    <cellStyle name="Comma 28 2 2 2 2 2 3" xfId="20571" xr:uid="{AFB1D51D-F332-4CC6-A046-45D619C4DDFF}"/>
    <cellStyle name="Comma 28 2 2 2 2 2 3 2" xfId="31579" xr:uid="{A11DD472-DB00-4D11-9566-B1DBBC66DE7F}"/>
    <cellStyle name="Comma 28 2 2 2 2 2 4" xfId="26270" xr:uid="{22E378AE-07C3-42CF-A88A-516FA02B1A18}"/>
    <cellStyle name="Comma 28 2 2 2 2 3" xfId="16548" xr:uid="{0FC0F906-744C-4954-A9B7-BA3092D1B1F0}"/>
    <cellStyle name="Comma 28 2 2 2 2 3 2" xfId="21857" xr:uid="{F3E081E7-1394-48F9-B476-15DEF7735A24}"/>
    <cellStyle name="Comma 28 2 2 2 2 3 2 2" xfId="32865" xr:uid="{3F908D3B-F540-43C9-9C22-C5ADF2F56212}"/>
    <cellStyle name="Comma 28 2 2 2 2 3 3" xfId="27556" xr:uid="{C4E856A8-4334-4814-8AC0-677005105883}"/>
    <cellStyle name="Comma 28 2 2 2 2 4" xfId="19229" xr:uid="{D1D88EB4-33FC-4317-BB76-ED86812902D4}"/>
    <cellStyle name="Comma 28 2 2 2 2 4 2" xfId="30237" xr:uid="{65998CF3-DA4B-4825-90A4-150394750B93}"/>
    <cellStyle name="Comma 28 2 2 2 2 5" xfId="24928" xr:uid="{F14DBC62-7035-497A-ACCC-CF9723582679}"/>
    <cellStyle name="Comma 28 2 2 2 3" xfId="14592" xr:uid="{68F1C596-257B-4DF8-AEBE-875EDD7A22E8}"/>
    <cellStyle name="Comma 28 2 2 2 3 2" xfId="17220" xr:uid="{84973129-B009-4AD0-BF5C-1E2C258D7B8B}"/>
    <cellStyle name="Comma 28 2 2 2 3 2 2" xfId="22529" xr:uid="{E6E1EDB4-772D-47F3-8C84-851C58F21A31}"/>
    <cellStyle name="Comma 28 2 2 2 3 2 2 2" xfId="33537" xr:uid="{4EA998B4-31D1-4114-B0A0-31513271BF8A}"/>
    <cellStyle name="Comma 28 2 2 2 3 2 3" xfId="28228" xr:uid="{8A5A3982-B64A-4311-8B48-AA075995B3E8}"/>
    <cellStyle name="Comma 28 2 2 2 3 3" xfId="19901" xr:uid="{DA084D98-C297-4E4B-9401-5E2BF05B75D4}"/>
    <cellStyle name="Comma 28 2 2 2 3 3 2" xfId="30909" xr:uid="{61A443B1-87C0-4218-AEDF-644AE2F942ED}"/>
    <cellStyle name="Comma 28 2 2 2 3 4" xfId="25600" xr:uid="{60C385C0-4360-41AC-86AC-2F958F2D6BEB}"/>
    <cellStyle name="Comma 28 2 2 2 4" xfId="15878" xr:uid="{4C2D7D03-DEA1-4763-B621-4F154C84EDF9}"/>
    <cellStyle name="Comma 28 2 2 2 4 2" xfId="21187" xr:uid="{90D316D1-E5E5-4E5C-88F6-6095F58CD648}"/>
    <cellStyle name="Comma 28 2 2 2 4 2 2" xfId="32195" xr:uid="{72385256-06DF-486E-9FB4-F4F3F3FE1CA8}"/>
    <cellStyle name="Comma 28 2 2 2 4 3" xfId="26886" xr:uid="{CC64AF41-D0FE-4437-B309-1A90EE008244}"/>
    <cellStyle name="Comma 28 2 2 2 5" xfId="18559" xr:uid="{65681B51-8079-4230-B1C9-39AE59F2A0EF}"/>
    <cellStyle name="Comma 28 2 2 2 5 2" xfId="29567" xr:uid="{D1749D7F-6134-4271-82C7-EB7C4F2160A1}"/>
    <cellStyle name="Comma 28 2 2 2 6" xfId="24258" xr:uid="{E26312E8-6F68-4057-8122-6EDBBDE06251}"/>
    <cellStyle name="Comma 28 2 2 3" xfId="13585" xr:uid="{8004D294-123E-453E-98D6-811A32037576}"/>
    <cellStyle name="Comma 28 2 2 3 2" xfId="14927" xr:uid="{64E1335D-2229-473A-B8A2-DFB92D989A8D}"/>
    <cellStyle name="Comma 28 2 2 3 2 2" xfId="17555" xr:uid="{8FD35193-82D7-4645-AC61-921F974105CC}"/>
    <cellStyle name="Comma 28 2 2 3 2 2 2" xfId="22864" xr:uid="{128AF1C4-D9B2-4855-84EC-1F2A13A82DAC}"/>
    <cellStyle name="Comma 28 2 2 3 2 2 2 2" xfId="33872" xr:uid="{B51E7951-8F64-4A02-82B8-2ECD7186867F}"/>
    <cellStyle name="Comma 28 2 2 3 2 2 3" xfId="28563" xr:uid="{639464F1-F38E-4CB1-A7EA-84EF59AE6AA9}"/>
    <cellStyle name="Comma 28 2 2 3 2 3" xfId="20236" xr:uid="{4EC8F4AB-3250-45A4-AC1F-649E9120D90B}"/>
    <cellStyle name="Comma 28 2 2 3 2 3 2" xfId="31244" xr:uid="{6FFD8811-1308-46CE-A952-E2CFED7D168E}"/>
    <cellStyle name="Comma 28 2 2 3 2 4" xfId="25935" xr:uid="{F92D2767-A3FC-4C82-B5BE-E331ACCDA186}"/>
    <cellStyle name="Comma 28 2 2 3 3" xfId="16213" xr:uid="{65D3EA5D-19B4-40AA-A56D-DE64A60885B5}"/>
    <cellStyle name="Comma 28 2 2 3 3 2" xfId="21522" xr:uid="{C50641D2-88FF-452F-97E6-67CEB4E20100}"/>
    <cellStyle name="Comma 28 2 2 3 3 2 2" xfId="32530" xr:uid="{9900A3C3-6721-45FD-B5D5-79D8B63D4CA0}"/>
    <cellStyle name="Comma 28 2 2 3 3 3" xfId="27221" xr:uid="{B0F5D3ED-2AF6-4FE5-B6EB-1DBD1E34360B}"/>
    <cellStyle name="Comma 28 2 2 3 4" xfId="18894" xr:uid="{90719AA6-AB7D-4C2F-A4DD-E3F61F65544A}"/>
    <cellStyle name="Comma 28 2 2 3 4 2" xfId="29902" xr:uid="{6FFB7F49-4FA0-470A-AE56-C08726FE4C80}"/>
    <cellStyle name="Comma 28 2 2 3 5" xfId="24593" xr:uid="{53C002F3-C2E5-457C-9539-69EADBB48E83}"/>
    <cellStyle name="Comma 28 2 2 4" xfId="14255" xr:uid="{C61B9905-8A17-43FF-BDA1-6960FE9175D5}"/>
    <cellStyle name="Comma 28 2 2 4 2" xfId="16883" xr:uid="{1C626F67-E45F-4B9A-B9FA-2BB7F9D47939}"/>
    <cellStyle name="Comma 28 2 2 4 2 2" xfId="22192" xr:uid="{7CC1F265-ACF5-46AB-AE63-7B345456AA3E}"/>
    <cellStyle name="Comma 28 2 2 4 2 2 2" xfId="33200" xr:uid="{36B30350-F5F1-4168-95A3-95AE97BE0D1B}"/>
    <cellStyle name="Comma 28 2 2 4 2 3" xfId="27891" xr:uid="{B08C9E2C-993E-4DE6-A985-EBF83B766328}"/>
    <cellStyle name="Comma 28 2 2 4 3" xfId="19564" xr:uid="{15E34397-142C-4A37-83C0-25A8C5249A77}"/>
    <cellStyle name="Comma 28 2 2 4 3 2" xfId="30572" xr:uid="{486F0A2A-7CE7-47AD-8BA4-6E3FC39D00ED}"/>
    <cellStyle name="Comma 28 2 2 4 4" xfId="25263" xr:uid="{EC00FEBC-9CEC-41DB-9F26-41C4FF008B98}"/>
    <cellStyle name="Comma 28 2 2 5" xfId="15545" xr:uid="{2067E983-5CD8-4043-B186-4B8533D4AF34}"/>
    <cellStyle name="Comma 28 2 2 5 2" xfId="20854" xr:uid="{1027D178-AFA0-4CAF-B161-51BAA0817579}"/>
    <cellStyle name="Comma 28 2 2 5 2 2" xfId="31862" xr:uid="{6905861A-9354-4C3E-901F-E827B246FA47}"/>
    <cellStyle name="Comma 28 2 2 5 3" xfId="26553" xr:uid="{8482E4A8-F833-4991-BA97-88603D25C277}"/>
    <cellStyle name="Comma 28 2 2 6" xfId="18225" xr:uid="{B5FEBC82-0A27-46F8-8E61-3564BF48CC8D}"/>
    <cellStyle name="Comma 28 2 2 6 2" xfId="29233" xr:uid="{05EF5694-9A26-42E4-94A8-52F9A601E02D}"/>
    <cellStyle name="Comma 28 2 2 7" xfId="23925" xr:uid="{713C6A76-662F-464E-BB8B-EA18884BFF73}"/>
    <cellStyle name="Comma 28 2 3" xfId="13146" xr:uid="{97F5F68D-C26E-4E4C-9B0B-BA76BADC36D3}"/>
    <cellStyle name="Comma 28 2 3 2" xfId="13816" xr:uid="{7F1D59C0-0A92-4CD7-A2A3-031A5355FCF2}"/>
    <cellStyle name="Comma 28 2 3 2 2" xfId="15158" xr:uid="{C683CADD-2A20-4CC9-A103-4281906CC991}"/>
    <cellStyle name="Comma 28 2 3 2 2 2" xfId="17786" xr:uid="{0E012B01-AB78-48CF-B4C9-29114C014767}"/>
    <cellStyle name="Comma 28 2 3 2 2 2 2" xfId="23095" xr:uid="{080614CB-F076-4837-9C08-45A287F97C0D}"/>
    <cellStyle name="Comma 28 2 3 2 2 2 2 2" xfId="34103" xr:uid="{D2E6D305-FBB3-43D0-BB40-B66BBF42421D}"/>
    <cellStyle name="Comma 28 2 3 2 2 2 3" xfId="28794" xr:uid="{DD847E86-5169-436D-AA54-2886C2A28048}"/>
    <cellStyle name="Comma 28 2 3 2 2 3" xfId="20467" xr:uid="{135946FF-9054-44DE-BB4D-716D139F997E}"/>
    <cellStyle name="Comma 28 2 3 2 2 3 2" xfId="31475" xr:uid="{2FF20681-6753-4C4E-B56F-5EB7C3BE90A0}"/>
    <cellStyle name="Comma 28 2 3 2 2 4" xfId="26166" xr:uid="{C8F910F4-AA15-43EE-BDA0-FA7A1889D5DC}"/>
    <cellStyle name="Comma 28 2 3 2 3" xfId="16444" xr:uid="{322EFC50-225C-4AB7-AC0D-47E6F1CC1799}"/>
    <cellStyle name="Comma 28 2 3 2 3 2" xfId="21753" xr:uid="{15CD67D7-DDD4-4624-A3FD-3BCD595A1E2A}"/>
    <cellStyle name="Comma 28 2 3 2 3 2 2" xfId="32761" xr:uid="{5939B5CD-0F43-4E5B-BB46-368D66563166}"/>
    <cellStyle name="Comma 28 2 3 2 3 3" xfId="27452" xr:uid="{1303E2EA-2B17-48E6-8821-1BB0E567EBCA}"/>
    <cellStyle name="Comma 28 2 3 2 4" xfId="19125" xr:uid="{AA37F0A5-3BBB-4E8B-BAD2-D64D5A660C57}"/>
    <cellStyle name="Comma 28 2 3 2 4 2" xfId="30133" xr:uid="{F1D31269-F8E4-47F6-A235-7926E9038BCA}"/>
    <cellStyle name="Comma 28 2 3 2 5" xfId="24824" xr:uid="{A500B04E-61EC-456F-8571-96C8A92CC1A0}"/>
    <cellStyle name="Comma 28 2 3 3" xfId="14488" xr:uid="{8D642369-CD1B-4D85-9CAD-D3EF4675FEC8}"/>
    <cellStyle name="Comma 28 2 3 3 2" xfId="17116" xr:uid="{F371F12F-13D1-4BFD-970F-AC3C3B29703F}"/>
    <cellStyle name="Comma 28 2 3 3 2 2" xfId="22425" xr:uid="{C3F1B4FF-DA4F-433E-98D8-FB916401F0B6}"/>
    <cellStyle name="Comma 28 2 3 3 2 2 2" xfId="33433" xr:uid="{2AC99F27-66B1-4AED-B193-032416273293}"/>
    <cellStyle name="Comma 28 2 3 3 2 3" xfId="28124" xr:uid="{2E95E267-31B2-42C3-B614-CE99B227D496}"/>
    <cellStyle name="Comma 28 2 3 3 3" xfId="19797" xr:uid="{F7C9FDE0-D58B-4A26-AB34-5A7F02ADCEEE}"/>
    <cellStyle name="Comma 28 2 3 3 3 2" xfId="30805" xr:uid="{4E1346D0-94CC-4702-B75D-CD47C026E43B}"/>
    <cellStyle name="Comma 28 2 3 3 4" xfId="25496" xr:uid="{715A7CD0-E0F7-4C44-A10E-BC06635B69B2}"/>
    <cellStyle name="Comma 28 2 3 4" xfId="15774" xr:uid="{55A159D8-86FD-4989-B79A-4AD46F655835}"/>
    <cellStyle name="Comma 28 2 3 4 2" xfId="21083" xr:uid="{F164E737-2D50-4F5D-9F02-0D1A19C26506}"/>
    <cellStyle name="Comma 28 2 3 4 2 2" xfId="32091" xr:uid="{0BC62F44-9EAF-4C84-9CC5-A9657E7261A9}"/>
    <cellStyle name="Comma 28 2 3 4 3" xfId="26782" xr:uid="{ABA01414-C322-4029-BA4C-4F3D369B2FE5}"/>
    <cellStyle name="Comma 28 2 3 5" xfId="18455" xr:uid="{34AC3350-FE96-46CF-8E8A-593C3E3833AE}"/>
    <cellStyle name="Comma 28 2 3 5 2" xfId="29463" xr:uid="{C9543599-5FCB-4AFE-88E4-948391E2360E}"/>
    <cellStyle name="Comma 28 2 3 6" xfId="24154" xr:uid="{059B38A8-9451-430A-ACD7-12FB00585959}"/>
    <cellStyle name="Comma 28 2 4" xfId="13481" xr:uid="{BCC21070-B936-4624-8121-8E7B3A99C165}"/>
    <cellStyle name="Comma 28 2 4 2" xfId="14823" xr:uid="{4FB3FEC2-6B69-4089-9535-F941E8094615}"/>
    <cellStyle name="Comma 28 2 4 2 2" xfId="17451" xr:uid="{F7612960-C471-48D5-9AD1-A02F3B3931D2}"/>
    <cellStyle name="Comma 28 2 4 2 2 2" xfId="22760" xr:uid="{4574126D-EE29-470D-B365-564F3CBCD10B}"/>
    <cellStyle name="Comma 28 2 4 2 2 2 2" xfId="33768" xr:uid="{322CC651-13B7-414D-838C-5C6A79CA91FE}"/>
    <cellStyle name="Comma 28 2 4 2 2 3" xfId="28459" xr:uid="{33C61284-DDFE-4280-A6A5-2057476E9A9C}"/>
    <cellStyle name="Comma 28 2 4 2 3" xfId="20132" xr:uid="{9727CA89-E49D-4978-90C3-EE3F8AB08AA6}"/>
    <cellStyle name="Comma 28 2 4 2 3 2" xfId="31140" xr:uid="{FA721AB2-4CFB-444B-AC5F-D43E86DD0A7C}"/>
    <cellStyle name="Comma 28 2 4 2 4" xfId="25831" xr:uid="{6261BDEF-E385-456C-BB9D-2EE48DD942A6}"/>
    <cellStyle name="Comma 28 2 4 3" xfId="16109" xr:uid="{A59BB4A6-F8E5-4042-B61F-F82881697915}"/>
    <cellStyle name="Comma 28 2 4 3 2" xfId="21418" xr:uid="{64EE9B81-BA2B-4E88-B823-067A755E1446}"/>
    <cellStyle name="Comma 28 2 4 3 2 2" xfId="32426" xr:uid="{437BBA28-47E6-47F4-809A-5CA331CA3576}"/>
    <cellStyle name="Comma 28 2 4 3 3" xfId="27117" xr:uid="{95375F2C-B3E1-49EE-A226-E6350B2386D6}"/>
    <cellStyle name="Comma 28 2 4 4" xfId="18790" xr:uid="{CB5870B6-56B0-4953-B5CF-20CD2B392C2D}"/>
    <cellStyle name="Comma 28 2 4 4 2" xfId="29798" xr:uid="{EE8D0C6D-9428-43C3-BF3A-905961615B69}"/>
    <cellStyle name="Comma 28 2 4 5" xfId="24489" xr:uid="{532BB271-A4F2-4E12-8F59-3E3E1C8F9705}"/>
    <cellStyle name="Comma 28 2 5" xfId="14151" xr:uid="{82E16BFA-B680-4B95-96E4-890EB24A3B20}"/>
    <cellStyle name="Comma 28 2 5 2" xfId="16779" xr:uid="{5CEE8CA4-1865-4E07-80D3-45C48044D391}"/>
    <cellStyle name="Comma 28 2 5 2 2" xfId="22088" xr:uid="{8AC7ECDE-D31E-4050-80FB-EE197F5A934D}"/>
    <cellStyle name="Comma 28 2 5 2 2 2" xfId="33096" xr:uid="{1E845A72-A89A-4DF4-B3F2-2C98849211A6}"/>
    <cellStyle name="Comma 28 2 5 2 3" xfId="27787" xr:uid="{367867A0-7E4F-4A5C-B4AD-F9C1009657AD}"/>
    <cellStyle name="Comma 28 2 5 3" xfId="19460" xr:uid="{C7317370-8882-4BC3-8754-4BC14AFA2E65}"/>
    <cellStyle name="Comma 28 2 5 3 2" xfId="30468" xr:uid="{C1446D10-FEFD-4E39-868F-ABD19B120F2F}"/>
    <cellStyle name="Comma 28 2 5 4" xfId="25159" xr:uid="{000E1A97-2F7E-462B-B507-EBA58224707A}"/>
    <cellStyle name="Comma 28 2 6" xfId="15441" xr:uid="{8BB19F18-0F6C-40A0-8E5C-F24E32AEA868}"/>
    <cellStyle name="Comma 28 2 6 2" xfId="20750" xr:uid="{805227A6-7C43-41E7-818C-02BC5BBE0C15}"/>
    <cellStyle name="Comma 28 2 6 2 2" xfId="31758" xr:uid="{4A9720E9-FAD0-44DD-859F-6FB6096E4058}"/>
    <cellStyle name="Comma 28 2 6 3" xfId="26449" xr:uid="{18AE8515-B243-4E70-BA4B-A8114F623C87}"/>
    <cellStyle name="Comma 28 2 7" xfId="18121" xr:uid="{060BBA91-7AD8-4B2E-9660-3FE1BB08AB3C}"/>
    <cellStyle name="Comma 28 2 7 2" xfId="29129" xr:uid="{3A6ABE13-E409-4E24-9605-CECE781DADD6}"/>
    <cellStyle name="Comma 28 2 8" xfId="23821" xr:uid="{7DEFD275-5CA0-46C1-B348-A62A44239361}"/>
    <cellStyle name="Comma 28 3" xfId="1771" xr:uid="{0F802993-D508-49B7-8DAE-AC8D4AFC8316}"/>
    <cellStyle name="Comma 28 3 2" xfId="13198" xr:uid="{236C60E5-5D6B-4F4B-AC79-1BD16C957B36}"/>
    <cellStyle name="Comma 28 3 2 2" xfId="13868" xr:uid="{C9E662AE-B6F9-4303-A143-1DEC40426964}"/>
    <cellStyle name="Comma 28 3 2 2 2" xfId="15210" xr:uid="{4A2AC34A-F62E-4FCA-BAEC-6D5DC58AA4AC}"/>
    <cellStyle name="Comma 28 3 2 2 2 2" xfId="17838" xr:uid="{DD2B4818-0776-46D3-9B6A-C9E93B68C408}"/>
    <cellStyle name="Comma 28 3 2 2 2 2 2" xfId="23147" xr:uid="{36BB1A08-D9D2-4A4B-B9A6-F1B917B773F2}"/>
    <cellStyle name="Comma 28 3 2 2 2 2 2 2" xfId="34155" xr:uid="{5FDACDCB-4A28-4D33-9E70-2E190654DF9F}"/>
    <cellStyle name="Comma 28 3 2 2 2 2 3" xfId="28846" xr:uid="{0FF0D118-93D8-4AD5-8D81-CA202588F46C}"/>
    <cellStyle name="Comma 28 3 2 2 2 3" xfId="20519" xr:uid="{63C2EF0B-1A1F-46F5-89C8-B733B51318CF}"/>
    <cellStyle name="Comma 28 3 2 2 2 3 2" xfId="31527" xr:uid="{553D8ABA-971B-4B89-A712-937D1B84A30F}"/>
    <cellStyle name="Comma 28 3 2 2 2 4" xfId="26218" xr:uid="{8C6893CF-73E6-4FB7-B79C-D753D0EE0854}"/>
    <cellStyle name="Comma 28 3 2 2 3" xfId="16496" xr:uid="{19111D48-153D-4E98-80DD-DD0EFD1BCF29}"/>
    <cellStyle name="Comma 28 3 2 2 3 2" xfId="21805" xr:uid="{42AF917D-6B3A-4060-A124-27CD643F5400}"/>
    <cellStyle name="Comma 28 3 2 2 3 2 2" xfId="32813" xr:uid="{69A402AE-5F78-4D40-AF85-CA1F2AAF31D2}"/>
    <cellStyle name="Comma 28 3 2 2 3 3" xfId="27504" xr:uid="{E267A333-A41E-4AE6-A873-E2BA1A76C289}"/>
    <cellStyle name="Comma 28 3 2 2 4" xfId="19177" xr:uid="{F99EAB87-077A-4722-A248-1B32ADA193DA}"/>
    <cellStyle name="Comma 28 3 2 2 4 2" xfId="30185" xr:uid="{89936C42-2194-4F19-89E2-5C4C2D0BDDDF}"/>
    <cellStyle name="Comma 28 3 2 2 5" xfId="24876" xr:uid="{D2BB3F5D-63EE-4EC2-A97D-564022F2501A}"/>
    <cellStyle name="Comma 28 3 2 3" xfId="14540" xr:uid="{BD270217-4AA4-47D3-8EA8-224D11C0A309}"/>
    <cellStyle name="Comma 28 3 2 3 2" xfId="17168" xr:uid="{A307CAE7-747E-4FC9-AE5C-4CBA397D7F96}"/>
    <cellStyle name="Comma 28 3 2 3 2 2" xfId="22477" xr:uid="{1DE5B505-8E58-4F48-827F-D3F4E7A1B7A0}"/>
    <cellStyle name="Comma 28 3 2 3 2 2 2" xfId="33485" xr:uid="{486338E9-264D-41BE-8C7E-36F0310DD823}"/>
    <cellStyle name="Comma 28 3 2 3 2 3" xfId="28176" xr:uid="{7BEFD409-6807-47A2-B475-896B8111069E}"/>
    <cellStyle name="Comma 28 3 2 3 3" xfId="19849" xr:uid="{B56AA0DA-257F-436F-B5C5-BB86BA7BEB7A}"/>
    <cellStyle name="Comma 28 3 2 3 3 2" xfId="30857" xr:uid="{B3894A88-FD2C-46CF-B7AE-55131191A6DB}"/>
    <cellStyle name="Comma 28 3 2 3 4" xfId="25548" xr:uid="{6E7B52FD-DDAA-4286-A8D0-9FFA24AD4773}"/>
    <cellStyle name="Comma 28 3 2 4" xfId="15826" xr:uid="{298DB82A-24FE-4586-BA31-A58D92B9AE5B}"/>
    <cellStyle name="Comma 28 3 2 4 2" xfId="21135" xr:uid="{407BE2FB-9751-4DEE-87C4-DB1650BBAFCC}"/>
    <cellStyle name="Comma 28 3 2 4 2 2" xfId="32143" xr:uid="{7751BD0C-C349-4030-B80A-0AC975F4C566}"/>
    <cellStyle name="Comma 28 3 2 4 3" xfId="26834" xr:uid="{4BC9C391-79A3-4AB1-AFF5-4FBE1DBE6BAA}"/>
    <cellStyle name="Comma 28 3 2 5" xfId="18507" xr:uid="{7EBA03F7-419F-4741-A601-128C01250B1D}"/>
    <cellStyle name="Comma 28 3 2 5 2" xfId="29515" xr:uid="{734E4172-FA5D-4CF2-8B0C-D1C0AF50ED7D}"/>
    <cellStyle name="Comma 28 3 2 6" xfId="24206" xr:uid="{CC06B2A4-CED0-4D52-BC06-486C898A0B4A}"/>
    <cellStyle name="Comma 28 3 3" xfId="13533" xr:uid="{285E2916-CFE3-4F07-BA87-4738B87DC3BF}"/>
    <cellStyle name="Comma 28 3 3 2" xfId="14875" xr:uid="{C5DE51F4-C89D-43CD-A2BF-E476512E309B}"/>
    <cellStyle name="Comma 28 3 3 2 2" xfId="17503" xr:uid="{1695A14C-E440-4AC6-B53F-5D0C7A49E31F}"/>
    <cellStyle name="Comma 28 3 3 2 2 2" xfId="22812" xr:uid="{237BBEE0-315B-4AA1-BA9C-39FB79EE939A}"/>
    <cellStyle name="Comma 28 3 3 2 2 2 2" xfId="33820" xr:uid="{F79443FA-B16D-48D8-B5A2-B5057B367A0C}"/>
    <cellStyle name="Comma 28 3 3 2 2 3" xfId="28511" xr:uid="{F63E131A-D2FA-4036-BC22-7AE1F882A58D}"/>
    <cellStyle name="Comma 28 3 3 2 3" xfId="20184" xr:uid="{6CC687EA-8620-4835-B66B-AE5FD6517DCE}"/>
    <cellStyle name="Comma 28 3 3 2 3 2" xfId="31192" xr:uid="{B3EA6511-805F-40DE-961F-075297B541DC}"/>
    <cellStyle name="Comma 28 3 3 2 4" xfId="25883" xr:uid="{7448041C-C1E4-4C9E-8A7A-49B0237B4167}"/>
    <cellStyle name="Comma 28 3 3 3" xfId="16161" xr:uid="{B1600D8E-F936-4822-BF8D-5A15CD04CADE}"/>
    <cellStyle name="Comma 28 3 3 3 2" xfId="21470" xr:uid="{62298760-3820-48A2-9FCD-DFF2A7E7E45F}"/>
    <cellStyle name="Comma 28 3 3 3 2 2" xfId="32478" xr:uid="{9646D617-B471-44AC-AB0C-2E331126202D}"/>
    <cellStyle name="Comma 28 3 3 3 3" xfId="27169" xr:uid="{4BB8229F-D5C1-4A3E-A5FE-32F987F7F0E1}"/>
    <cellStyle name="Comma 28 3 3 4" xfId="18842" xr:uid="{EDD358A3-5941-4D2A-8753-FA3B0D81085B}"/>
    <cellStyle name="Comma 28 3 3 4 2" xfId="29850" xr:uid="{66580DCC-5344-4C93-A29A-1031FC25A0B7}"/>
    <cellStyle name="Comma 28 3 3 5" xfId="24541" xr:uid="{B9123196-7977-4D96-93B2-034EE31C4ADA}"/>
    <cellStyle name="Comma 28 3 4" xfId="14203" xr:uid="{C218C9CF-226A-4DA5-A2E7-06636AA97312}"/>
    <cellStyle name="Comma 28 3 4 2" xfId="16831" xr:uid="{EA470397-D306-4019-BB67-A1D385DF47FF}"/>
    <cellStyle name="Comma 28 3 4 2 2" xfId="22140" xr:uid="{7CE1318E-8C22-4B38-8149-609B66F839F0}"/>
    <cellStyle name="Comma 28 3 4 2 2 2" xfId="33148" xr:uid="{55E70CF4-35CE-4F72-9355-51F3D73F95F9}"/>
    <cellStyle name="Comma 28 3 4 2 3" xfId="27839" xr:uid="{BCC3303A-D30E-464D-8A0E-1115BABE675D}"/>
    <cellStyle name="Comma 28 3 4 3" xfId="19512" xr:uid="{93AFCDAF-394D-4F00-8059-8F0E11033C5D}"/>
    <cellStyle name="Comma 28 3 4 3 2" xfId="30520" xr:uid="{22C0ECE6-8ACA-4693-B119-BD4F0002311D}"/>
    <cellStyle name="Comma 28 3 4 4" xfId="25211" xr:uid="{D40F7FCC-7D77-4DB8-9F14-90B77764022E}"/>
    <cellStyle name="Comma 28 3 5" xfId="15493" xr:uid="{B92DF668-F19E-4832-AE2E-C482FB34C8BF}"/>
    <cellStyle name="Comma 28 3 5 2" xfId="20802" xr:uid="{31217BB5-8119-4792-B457-851B607F41CB}"/>
    <cellStyle name="Comma 28 3 5 2 2" xfId="31810" xr:uid="{85D8CCB7-D5D9-49B2-A339-81C556352FB4}"/>
    <cellStyle name="Comma 28 3 5 3" xfId="26501" xr:uid="{CDCFB07C-CE2B-40A9-9B33-BE318BCEDB09}"/>
    <cellStyle name="Comma 28 3 6" xfId="18173" xr:uid="{FFCC47D1-378A-478B-944D-69BD53BD4B2C}"/>
    <cellStyle name="Comma 28 3 6 2" xfId="29181" xr:uid="{304F8CB2-372F-4451-AD8C-867BE90CED1F}"/>
    <cellStyle name="Comma 28 3 7" xfId="23873" xr:uid="{B33426E0-A305-4BC1-8A15-86CEA7F765B8}"/>
    <cellStyle name="Comma 28 4" xfId="13094" xr:uid="{F069FBBC-10D7-402E-8522-3A2200D1F805}"/>
    <cellStyle name="Comma 28 4 2" xfId="13764" xr:uid="{1CB7DF43-B567-4F39-BB4C-C01D2AC070C7}"/>
    <cellStyle name="Comma 28 4 2 2" xfId="15106" xr:uid="{FEBE34E5-01A7-4332-978C-41BBDA2F5DCD}"/>
    <cellStyle name="Comma 28 4 2 2 2" xfId="17734" xr:uid="{189D0553-9959-40A6-8607-3A53B293A9F6}"/>
    <cellStyle name="Comma 28 4 2 2 2 2" xfId="23043" xr:uid="{D122B668-FF2F-4717-A7D1-4688808E41DC}"/>
    <cellStyle name="Comma 28 4 2 2 2 2 2" xfId="34051" xr:uid="{F8A870FD-BF22-41A3-AA13-215C3AB65A67}"/>
    <cellStyle name="Comma 28 4 2 2 2 3" xfId="28742" xr:uid="{92092930-7228-4CA7-A29F-70773416C79E}"/>
    <cellStyle name="Comma 28 4 2 2 3" xfId="20415" xr:uid="{8DEDF175-A891-49D7-AC81-FD8A20B05165}"/>
    <cellStyle name="Comma 28 4 2 2 3 2" xfId="31423" xr:uid="{F4DE9F77-5DFF-4618-BEAA-250A88B6E208}"/>
    <cellStyle name="Comma 28 4 2 2 4" xfId="26114" xr:uid="{A5D9614E-7992-43F2-ABCD-08A9FB80F5E3}"/>
    <cellStyle name="Comma 28 4 2 3" xfId="16392" xr:uid="{EFD94F93-DE1B-450F-A091-6855F1291552}"/>
    <cellStyle name="Comma 28 4 2 3 2" xfId="21701" xr:uid="{70A0120A-5C99-4DBD-AC15-47EAE77B370C}"/>
    <cellStyle name="Comma 28 4 2 3 2 2" xfId="32709" xr:uid="{4376C786-4E95-4914-A0D4-A270DD25CFEF}"/>
    <cellStyle name="Comma 28 4 2 3 3" xfId="27400" xr:uid="{199D976C-1DE0-46C8-9EB4-BEC57C259EA0}"/>
    <cellStyle name="Comma 28 4 2 4" xfId="19073" xr:uid="{1DA5B4F1-FB8C-4BFB-9379-ADCA72DCD7B5}"/>
    <cellStyle name="Comma 28 4 2 4 2" xfId="30081" xr:uid="{FD407183-1C01-4D92-B6B6-66DED3B88EF6}"/>
    <cellStyle name="Comma 28 4 2 5" xfId="24772" xr:uid="{6C6B7418-37F3-45B0-9C60-FD6AB6853392}"/>
    <cellStyle name="Comma 28 4 3" xfId="14436" xr:uid="{862DC7B9-536F-4C2E-A60A-42249D744E46}"/>
    <cellStyle name="Comma 28 4 3 2" xfId="17064" xr:uid="{5D9D98CE-17BF-4EBD-9EF9-0F7F3FCA1B5C}"/>
    <cellStyle name="Comma 28 4 3 2 2" xfId="22373" xr:uid="{90693AEC-3ACF-4190-AEBA-BD69078B348F}"/>
    <cellStyle name="Comma 28 4 3 2 2 2" xfId="33381" xr:uid="{6EEAF95C-D857-436B-84A9-164E11B4B65E}"/>
    <cellStyle name="Comma 28 4 3 2 3" xfId="28072" xr:uid="{43630665-14C8-4BB2-BD8D-F9AED43B7604}"/>
    <cellStyle name="Comma 28 4 3 3" xfId="19745" xr:uid="{6E088B48-B3E7-495A-97BD-E46F482E0896}"/>
    <cellStyle name="Comma 28 4 3 3 2" xfId="30753" xr:uid="{50834E68-0C1A-4ED5-9991-0AF9D04FAE38}"/>
    <cellStyle name="Comma 28 4 3 4" xfId="25444" xr:uid="{E3F2015E-2432-46B7-B1B5-2EC5DC082457}"/>
    <cellStyle name="Comma 28 4 4" xfId="15722" xr:uid="{A22D56C1-20F9-411A-9BA7-7EEBDB4B2422}"/>
    <cellStyle name="Comma 28 4 4 2" xfId="21031" xr:uid="{4A7D0F8B-45FC-460E-AD7E-602E9F502FE6}"/>
    <cellStyle name="Comma 28 4 4 2 2" xfId="32039" xr:uid="{CE68F404-2ABB-4CF7-B7E1-79435BDC612A}"/>
    <cellStyle name="Comma 28 4 4 3" xfId="26730" xr:uid="{9912EC61-13EB-4665-9792-95020FC85ABF}"/>
    <cellStyle name="Comma 28 4 5" xfId="18403" xr:uid="{09FEE762-5535-43D3-96AC-359B6DCE3C18}"/>
    <cellStyle name="Comma 28 4 5 2" xfId="29411" xr:uid="{952F9FEF-8A8F-49B5-A0AD-A930CAA3244D}"/>
    <cellStyle name="Comma 28 4 6" xfId="24102" xr:uid="{46AD179D-1506-4372-AC12-AFE2A43F2379}"/>
    <cellStyle name="Comma 28 5" xfId="13429" xr:uid="{4943173A-62A9-46C6-8F8F-17ADF06A8339}"/>
    <cellStyle name="Comma 28 5 2" xfId="14771" xr:uid="{9A37999D-02FA-4D89-9D20-C4302B8A95C9}"/>
    <cellStyle name="Comma 28 5 2 2" xfId="17399" xr:uid="{C6976287-44D5-4249-86A4-5C156A36AAC5}"/>
    <cellStyle name="Comma 28 5 2 2 2" xfId="22708" xr:uid="{46390889-9360-4884-BAAC-07DFDA4B8A5B}"/>
    <cellStyle name="Comma 28 5 2 2 2 2" xfId="33716" xr:uid="{C131178F-B5E4-4359-B8A1-CD0A6610FEA1}"/>
    <cellStyle name="Comma 28 5 2 2 3" xfId="28407" xr:uid="{81875703-BF5A-415E-B52C-6A14516446AD}"/>
    <cellStyle name="Comma 28 5 2 3" xfId="20080" xr:uid="{62C29EA2-BDBB-4A5D-833A-D42CE08E51AE}"/>
    <cellStyle name="Comma 28 5 2 3 2" xfId="31088" xr:uid="{72CAB381-5BA8-4188-BDE8-40DC4DE2F752}"/>
    <cellStyle name="Comma 28 5 2 4" xfId="25779" xr:uid="{0D02C690-BF0B-40D9-98B0-BD5478B287A4}"/>
    <cellStyle name="Comma 28 5 3" xfId="16057" xr:uid="{9523F374-C534-427D-B73D-77C6A1F1A5C7}"/>
    <cellStyle name="Comma 28 5 3 2" xfId="21366" xr:uid="{6FD76624-27B3-4D60-A06D-D73576F4E6EB}"/>
    <cellStyle name="Comma 28 5 3 2 2" xfId="32374" xr:uid="{1BB3902D-78C2-40A7-9985-608D14315AD7}"/>
    <cellStyle name="Comma 28 5 3 3" xfId="27065" xr:uid="{2C92D3DD-A55E-4351-9624-A3D27D6F9003}"/>
    <cellStyle name="Comma 28 5 4" xfId="18738" xr:uid="{6426F7FE-C11A-4C75-B147-BB63A33A559D}"/>
    <cellStyle name="Comma 28 5 4 2" xfId="29746" xr:uid="{958CC886-5EC3-468D-BE23-DABC6F16E1BC}"/>
    <cellStyle name="Comma 28 5 5" xfId="24437" xr:uid="{A8C32566-483A-4A9B-AE91-F370A3EDE41F}"/>
    <cellStyle name="Comma 28 6" xfId="14099" xr:uid="{F23F871C-6057-4433-948F-54169269121C}"/>
    <cellStyle name="Comma 28 6 2" xfId="16727" xr:uid="{6C19971D-9394-4D8A-8D1D-52CE3697EF63}"/>
    <cellStyle name="Comma 28 6 2 2" xfId="22036" xr:uid="{2758AC9A-40AD-4E17-B02A-A35B7D15D5DA}"/>
    <cellStyle name="Comma 28 6 2 2 2" xfId="33044" xr:uid="{EFDACF5B-E7B4-4B63-9A49-898D6CAF0294}"/>
    <cellStyle name="Comma 28 6 2 3" xfId="27735" xr:uid="{7461E9F3-A7A9-40A5-BA24-03EB4E3F0DCD}"/>
    <cellStyle name="Comma 28 6 3" xfId="19408" xr:uid="{E31A7354-FACB-4D98-B7E8-628C074139CF}"/>
    <cellStyle name="Comma 28 6 3 2" xfId="30416" xr:uid="{BF47C5B8-AD3C-4BB2-AD71-F299ACA2D97B}"/>
    <cellStyle name="Comma 28 6 4" xfId="25107" xr:uid="{E02DE713-C61E-49A5-B9C1-D50356B81145}"/>
    <cellStyle name="Comma 28 7" xfId="18069" xr:uid="{00AF76D2-285A-456D-967A-737FF4EED849}"/>
    <cellStyle name="Comma 28 7 2" xfId="29077" xr:uid="{C600A259-9F2E-4900-B480-7A6FB3754BAC}"/>
    <cellStyle name="Comma 28 8" xfId="23769" xr:uid="{2A0E2DF7-E816-4162-995D-02D20D75D667}"/>
    <cellStyle name="Comma 29" xfId="1374" xr:uid="{8E34D038-F34D-4361-B042-DCE4DB196126}"/>
    <cellStyle name="Comma 29 2" xfId="1591" xr:uid="{F370B21E-6438-4E45-99E2-6E0156869498}"/>
    <cellStyle name="Comma 29 2 2" xfId="1828" xr:uid="{8D50D4CA-067C-48CA-9C40-CBF7E8A57954}"/>
    <cellStyle name="Comma 29 2 2 2" xfId="13254" xr:uid="{42418FD4-1428-4F53-9336-70A5C062AAF3}"/>
    <cellStyle name="Comma 29 2 2 2 2" xfId="13924" xr:uid="{E643D41F-47F7-4725-A5DB-1A6EE2440490}"/>
    <cellStyle name="Comma 29 2 2 2 2 2" xfId="15266" xr:uid="{3CD574BF-EE6C-43DF-A67A-C828E83304D4}"/>
    <cellStyle name="Comma 29 2 2 2 2 2 2" xfId="17894" xr:uid="{4878E9F3-8FDA-4529-9741-14D7D1750B29}"/>
    <cellStyle name="Comma 29 2 2 2 2 2 2 2" xfId="23203" xr:uid="{C8B5649E-D7C2-44BE-8427-25001C0AB0E4}"/>
    <cellStyle name="Comma 29 2 2 2 2 2 2 2 2" xfId="34211" xr:uid="{E9ED44CD-39AC-4DC3-8B98-8F9468DD3A8B}"/>
    <cellStyle name="Comma 29 2 2 2 2 2 2 3" xfId="28902" xr:uid="{A5854248-CB5F-4627-88A3-EC4872675720}"/>
    <cellStyle name="Comma 29 2 2 2 2 2 3" xfId="20575" xr:uid="{53D70B21-9519-41D0-9F11-77C18A195AA8}"/>
    <cellStyle name="Comma 29 2 2 2 2 2 3 2" xfId="31583" xr:uid="{6081A99C-3145-42A8-9898-A788B6B21EEF}"/>
    <cellStyle name="Comma 29 2 2 2 2 2 4" xfId="26274" xr:uid="{33774C54-F320-4512-AB2A-002473E103B1}"/>
    <cellStyle name="Comma 29 2 2 2 2 3" xfId="16552" xr:uid="{EC846216-E454-4275-8DED-7C822B148175}"/>
    <cellStyle name="Comma 29 2 2 2 2 3 2" xfId="21861" xr:uid="{16344C1A-D5BF-43BC-BBD3-BC1B18B82C3F}"/>
    <cellStyle name="Comma 29 2 2 2 2 3 2 2" xfId="32869" xr:uid="{CE7C3932-4EB2-4F1B-9E8D-F7489136996E}"/>
    <cellStyle name="Comma 29 2 2 2 2 3 3" xfId="27560" xr:uid="{C681E149-3ACD-4179-B77E-DCF742E65E97}"/>
    <cellStyle name="Comma 29 2 2 2 2 4" xfId="19233" xr:uid="{ABFBFA95-5F91-4F85-9FC3-DBF01C5C22F5}"/>
    <cellStyle name="Comma 29 2 2 2 2 4 2" xfId="30241" xr:uid="{E1F4731E-FF3A-44BD-BD7D-00A2F75E98D7}"/>
    <cellStyle name="Comma 29 2 2 2 2 5" xfId="24932" xr:uid="{E5291233-FF53-4653-8DD5-88D1A2F00159}"/>
    <cellStyle name="Comma 29 2 2 2 3" xfId="14596" xr:uid="{690A719A-3D6C-4508-88C7-EFEDE46B8E80}"/>
    <cellStyle name="Comma 29 2 2 2 3 2" xfId="17224" xr:uid="{97F6D661-5060-4B4E-B892-2A31541B2C90}"/>
    <cellStyle name="Comma 29 2 2 2 3 2 2" xfId="22533" xr:uid="{6136EBED-C613-4B35-B28F-6C0FC80E0FCE}"/>
    <cellStyle name="Comma 29 2 2 2 3 2 2 2" xfId="33541" xr:uid="{32896765-A7BD-47C4-9293-DAFB0E42486A}"/>
    <cellStyle name="Comma 29 2 2 2 3 2 3" xfId="28232" xr:uid="{8D06C774-8463-46BA-8B32-10905B8E9FA9}"/>
    <cellStyle name="Comma 29 2 2 2 3 3" xfId="19905" xr:uid="{516AE327-1107-4A73-A1F7-9971AA87F30B}"/>
    <cellStyle name="Comma 29 2 2 2 3 3 2" xfId="30913" xr:uid="{B014D540-7858-4BD4-9917-215622A2199A}"/>
    <cellStyle name="Comma 29 2 2 2 3 4" xfId="25604" xr:uid="{14D31F3F-AD35-42FB-9129-52828BCD2AEE}"/>
    <cellStyle name="Comma 29 2 2 2 4" xfId="15882" xr:uid="{8DD3B52D-7D7A-4F34-A488-7F561373518C}"/>
    <cellStyle name="Comma 29 2 2 2 4 2" xfId="21191" xr:uid="{282706CA-44E9-4CA7-9CC9-C1344B6E5681}"/>
    <cellStyle name="Comma 29 2 2 2 4 2 2" xfId="32199" xr:uid="{91667833-213B-463E-A65A-70A738174546}"/>
    <cellStyle name="Comma 29 2 2 2 4 3" xfId="26890" xr:uid="{DA882DD8-379C-470B-A2F0-DB1C5F67C1BF}"/>
    <cellStyle name="Comma 29 2 2 2 5" xfId="18563" xr:uid="{47E5D3FE-BBB5-4E3C-8DA4-9C8DFC90887E}"/>
    <cellStyle name="Comma 29 2 2 2 5 2" xfId="29571" xr:uid="{2BFB3EF6-D541-4F6B-830B-E6A18047422C}"/>
    <cellStyle name="Comma 29 2 2 2 6" xfId="24262" xr:uid="{6E5BCBAE-D157-4113-B41B-F707C2CC152A}"/>
    <cellStyle name="Comma 29 2 2 3" xfId="13589" xr:uid="{E17FF4AE-3B52-417E-B3B3-C8D819BEA3A5}"/>
    <cellStyle name="Comma 29 2 2 3 2" xfId="14931" xr:uid="{7A31D74B-7B72-41D3-AF13-FD663946E2EC}"/>
    <cellStyle name="Comma 29 2 2 3 2 2" xfId="17559" xr:uid="{A8FB50E8-C67C-4297-8B5C-A122C0544780}"/>
    <cellStyle name="Comma 29 2 2 3 2 2 2" xfId="22868" xr:uid="{12474EFD-1CAF-404E-BB99-EA5963ACD34F}"/>
    <cellStyle name="Comma 29 2 2 3 2 2 2 2" xfId="33876" xr:uid="{815C9590-31E8-43A5-BE41-BCA61BA28E3D}"/>
    <cellStyle name="Comma 29 2 2 3 2 2 3" xfId="28567" xr:uid="{ADBAA3FC-B7A1-422B-9E20-0AF990E054E9}"/>
    <cellStyle name="Comma 29 2 2 3 2 3" xfId="20240" xr:uid="{2FA21909-7623-43EF-9186-97ED218F97EA}"/>
    <cellStyle name="Comma 29 2 2 3 2 3 2" xfId="31248" xr:uid="{075B2B89-FF54-4013-AB9D-B4668AD3BE2D}"/>
    <cellStyle name="Comma 29 2 2 3 2 4" xfId="25939" xr:uid="{F7539C12-ABBA-4E83-8405-EC4F0F462145}"/>
    <cellStyle name="Comma 29 2 2 3 3" xfId="16217" xr:uid="{BB0C1F01-6D2E-4645-8179-DD04E008AAEB}"/>
    <cellStyle name="Comma 29 2 2 3 3 2" xfId="21526" xr:uid="{474CF343-1D24-4BCC-AC36-0FE7DD6C6D11}"/>
    <cellStyle name="Comma 29 2 2 3 3 2 2" xfId="32534" xr:uid="{70FF20FB-7912-4F32-8128-6BA278A969C3}"/>
    <cellStyle name="Comma 29 2 2 3 3 3" xfId="27225" xr:uid="{53944678-622C-4D81-A0AA-68B2B189F8F0}"/>
    <cellStyle name="Comma 29 2 2 3 4" xfId="18898" xr:uid="{E70EB564-61F2-448A-B1D9-210FB1D3DC84}"/>
    <cellStyle name="Comma 29 2 2 3 4 2" xfId="29906" xr:uid="{48F116FE-36B4-46B1-B605-D07AF3510462}"/>
    <cellStyle name="Comma 29 2 2 3 5" xfId="24597" xr:uid="{5EB235BD-04CA-41B9-8929-EE6E80040E95}"/>
    <cellStyle name="Comma 29 2 2 4" xfId="14259" xr:uid="{FCC7C553-1639-4EFB-8DCC-02D54F7E4B73}"/>
    <cellStyle name="Comma 29 2 2 4 2" xfId="16887" xr:uid="{36237F7C-0781-46DE-9C63-DF2DFB2BCB1B}"/>
    <cellStyle name="Comma 29 2 2 4 2 2" xfId="22196" xr:uid="{9959DAA9-FAE7-4648-93D0-7C9B32844693}"/>
    <cellStyle name="Comma 29 2 2 4 2 2 2" xfId="33204" xr:uid="{59DFA041-3033-40B9-BB85-02CCCFA2646C}"/>
    <cellStyle name="Comma 29 2 2 4 2 3" xfId="27895" xr:uid="{19F24205-475C-46D9-9AEF-7C13479AEB95}"/>
    <cellStyle name="Comma 29 2 2 4 3" xfId="19568" xr:uid="{B61FC8E4-91FA-45A3-9BF8-EBD5E969565B}"/>
    <cellStyle name="Comma 29 2 2 4 3 2" xfId="30576" xr:uid="{0436D2E5-C3C5-4E25-BFE0-B801A79ABB4D}"/>
    <cellStyle name="Comma 29 2 2 4 4" xfId="25267" xr:uid="{5CC63468-B3CD-4A87-87A8-AFD416240EF8}"/>
    <cellStyle name="Comma 29 2 2 5" xfId="15549" xr:uid="{4BC7551E-658B-49AC-B8C5-0F7DB79DD93B}"/>
    <cellStyle name="Comma 29 2 2 5 2" xfId="20858" xr:uid="{B6A13599-EBEA-4E64-9F44-7AB358519616}"/>
    <cellStyle name="Comma 29 2 2 5 2 2" xfId="31866" xr:uid="{ED24F9C6-04B7-4A0B-96A3-CF173B3A2186}"/>
    <cellStyle name="Comma 29 2 2 5 3" xfId="26557" xr:uid="{9715EFE7-A37B-4C77-A3C1-B626CF4BFACA}"/>
    <cellStyle name="Comma 29 2 2 6" xfId="18229" xr:uid="{CA2DCE47-DAA3-4157-93A8-7B5D1775EBBE}"/>
    <cellStyle name="Comma 29 2 2 6 2" xfId="29237" xr:uid="{679A46EF-28BB-421D-9C6D-22658D9AA5C1}"/>
    <cellStyle name="Comma 29 2 2 7" xfId="23929" xr:uid="{BFB82386-02EB-4A42-8DEF-A740F0A8AB22}"/>
    <cellStyle name="Comma 29 2 3" xfId="13150" xr:uid="{2FD4D0C6-8AD9-4DF3-B024-9D5FB8BF0441}"/>
    <cellStyle name="Comma 29 2 3 2" xfId="13820" xr:uid="{7625F1FB-1D0D-45D6-B4B8-B1B31A4F497E}"/>
    <cellStyle name="Comma 29 2 3 2 2" xfId="15162" xr:uid="{81DA498F-F36E-49B5-AD1D-7083023E083D}"/>
    <cellStyle name="Comma 29 2 3 2 2 2" xfId="17790" xr:uid="{3E2C7796-D4A0-4492-9DAD-C5DEE69ED5DA}"/>
    <cellStyle name="Comma 29 2 3 2 2 2 2" xfId="23099" xr:uid="{3459DA0A-B688-49FC-A256-003FA3044062}"/>
    <cellStyle name="Comma 29 2 3 2 2 2 2 2" xfId="34107" xr:uid="{5FC47FEB-6FF9-42B8-831E-D6872520D5A3}"/>
    <cellStyle name="Comma 29 2 3 2 2 2 3" xfId="28798" xr:uid="{16B39E4B-8D7F-41A9-B2A6-A1AB1B94F560}"/>
    <cellStyle name="Comma 29 2 3 2 2 3" xfId="20471" xr:uid="{787143E2-6C1C-4F9C-A01F-6D665D83E521}"/>
    <cellStyle name="Comma 29 2 3 2 2 3 2" xfId="31479" xr:uid="{97EB59B9-7531-47A3-833E-C12F2FED37EE}"/>
    <cellStyle name="Comma 29 2 3 2 2 4" xfId="26170" xr:uid="{5535D3E6-241A-45D6-B6F0-F3C0C2029EE0}"/>
    <cellStyle name="Comma 29 2 3 2 3" xfId="16448" xr:uid="{ABE13602-CC31-4120-900B-8AF57FC1F588}"/>
    <cellStyle name="Comma 29 2 3 2 3 2" xfId="21757" xr:uid="{C6E98901-2123-4FBD-9F10-F0CC53D834F2}"/>
    <cellStyle name="Comma 29 2 3 2 3 2 2" xfId="32765" xr:uid="{C1009BF3-E4CC-4E7E-B20B-B7C1E4BBF8B0}"/>
    <cellStyle name="Comma 29 2 3 2 3 3" xfId="27456" xr:uid="{DF22C4C7-7015-4E63-83B0-3C701A0259F7}"/>
    <cellStyle name="Comma 29 2 3 2 4" xfId="19129" xr:uid="{9D2BB141-47E0-4076-B5EA-115E385397B6}"/>
    <cellStyle name="Comma 29 2 3 2 4 2" xfId="30137" xr:uid="{72B95B31-9E52-48C4-8C58-ECAAE87EEEB0}"/>
    <cellStyle name="Comma 29 2 3 2 5" xfId="24828" xr:uid="{1563999E-8B1F-496E-872F-1E5F55FDE00A}"/>
    <cellStyle name="Comma 29 2 3 3" xfId="14492" xr:uid="{B881FAC4-1C2B-4E0A-83EC-D0F6E430B837}"/>
    <cellStyle name="Comma 29 2 3 3 2" xfId="17120" xr:uid="{6F94BFB1-FBC6-4813-B557-27B8A70867AE}"/>
    <cellStyle name="Comma 29 2 3 3 2 2" xfId="22429" xr:uid="{3708292C-803E-4750-98AB-0179789F44DE}"/>
    <cellStyle name="Comma 29 2 3 3 2 2 2" xfId="33437" xr:uid="{EC5059A7-5678-4208-B11E-3E489FD16283}"/>
    <cellStyle name="Comma 29 2 3 3 2 3" xfId="28128" xr:uid="{80598C73-AD5C-4554-95E3-2E28D788CFC2}"/>
    <cellStyle name="Comma 29 2 3 3 3" xfId="19801" xr:uid="{A2D79D62-A683-4FBF-A3E6-5ADE4D74FAE3}"/>
    <cellStyle name="Comma 29 2 3 3 3 2" xfId="30809" xr:uid="{8195D2D7-D1C2-4CFB-BD83-F667D176531E}"/>
    <cellStyle name="Comma 29 2 3 3 4" xfId="25500" xr:uid="{16942219-C994-403A-BCB9-47EE2005B53F}"/>
    <cellStyle name="Comma 29 2 3 4" xfId="15778" xr:uid="{B468428A-0CC3-49C2-BAFE-2AC71B9783E5}"/>
    <cellStyle name="Comma 29 2 3 4 2" xfId="21087" xr:uid="{5C5E6715-E611-497B-8999-4F2F287B7A37}"/>
    <cellStyle name="Comma 29 2 3 4 2 2" xfId="32095" xr:uid="{A11C7210-C4E9-494B-9FA9-DB564CBF212D}"/>
    <cellStyle name="Comma 29 2 3 4 3" xfId="26786" xr:uid="{DE145529-9DAB-4E52-9CD3-5FE52135062E}"/>
    <cellStyle name="Comma 29 2 3 5" xfId="18459" xr:uid="{9BA4429D-FB3D-4D2D-9804-20156759D039}"/>
    <cellStyle name="Comma 29 2 3 5 2" xfId="29467" xr:uid="{B1E3C277-406B-4E43-8FED-15928CF4C895}"/>
    <cellStyle name="Comma 29 2 3 6" xfId="24158" xr:uid="{2E05D4D3-EAE4-46A3-B089-DA39D07D0941}"/>
    <cellStyle name="Comma 29 2 4" xfId="13485" xr:uid="{C05C7C13-410C-405A-BC43-119536C982F4}"/>
    <cellStyle name="Comma 29 2 4 2" xfId="14827" xr:uid="{18DBACF0-BB78-4C5F-A5F5-8825D1222F56}"/>
    <cellStyle name="Comma 29 2 4 2 2" xfId="17455" xr:uid="{D3F3CA78-7534-457D-9C00-93E7728AFADA}"/>
    <cellStyle name="Comma 29 2 4 2 2 2" xfId="22764" xr:uid="{D07DD1ED-9EE1-4933-AFA3-7823B136C924}"/>
    <cellStyle name="Comma 29 2 4 2 2 2 2" xfId="33772" xr:uid="{F9BA60C0-3427-4186-B888-30F0D1CDC420}"/>
    <cellStyle name="Comma 29 2 4 2 2 3" xfId="28463" xr:uid="{4ECCA5A4-4FDE-4C18-A2A6-7CB4476AB28E}"/>
    <cellStyle name="Comma 29 2 4 2 3" xfId="20136" xr:uid="{6BE8616B-4F48-4EA0-BAF3-7E15EEA7EB14}"/>
    <cellStyle name="Comma 29 2 4 2 3 2" xfId="31144" xr:uid="{0573B616-B24A-42F7-84C8-DD7C6466DAFC}"/>
    <cellStyle name="Comma 29 2 4 2 4" xfId="25835" xr:uid="{D1A9D44C-00D4-46A0-8305-04EDF548FFCB}"/>
    <cellStyle name="Comma 29 2 4 3" xfId="16113" xr:uid="{EAC52AD9-9654-41DF-B555-9267AFAF4769}"/>
    <cellStyle name="Comma 29 2 4 3 2" xfId="21422" xr:uid="{273EE6FE-D650-40BD-9D96-F0FA3D2AAEE5}"/>
    <cellStyle name="Comma 29 2 4 3 2 2" xfId="32430" xr:uid="{1B7297E6-BA82-4970-BA06-F5EB8656A33C}"/>
    <cellStyle name="Comma 29 2 4 3 3" xfId="27121" xr:uid="{5EA6CE2D-7547-4A2C-9A73-13007304591D}"/>
    <cellStyle name="Comma 29 2 4 4" xfId="18794" xr:uid="{F4C73173-B89F-4881-BDAE-0CEA4CD1E3EC}"/>
    <cellStyle name="Comma 29 2 4 4 2" xfId="29802" xr:uid="{191EFA3E-241B-49B7-B0BD-09FD287343FD}"/>
    <cellStyle name="Comma 29 2 4 5" xfId="24493" xr:uid="{B163AB42-8E7F-49C2-BC9D-B57A8D90A873}"/>
    <cellStyle name="Comma 29 2 5" xfId="14155" xr:uid="{F3EF5892-9895-4096-A576-93E4F470E8EE}"/>
    <cellStyle name="Comma 29 2 5 2" xfId="16783" xr:uid="{B5979FC6-EFE1-44B5-BFAA-5AC62AE4B375}"/>
    <cellStyle name="Comma 29 2 5 2 2" xfId="22092" xr:uid="{7CD20405-E144-4477-B6D6-FBD6C6659875}"/>
    <cellStyle name="Comma 29 2 5 2 2 2" xfId="33100" xr:uid="{23AF1497-8EF8-4A48-8BF4-B017A397FFC0}"/>
    <cellStyle name="Comma 29 2 5 2 3" xfId="27791" xr:uid="{3F61795A-0B8F-4037-880A-9AE453229D63}"/>
    <cellStyle name="Comma 29 2 5 3" xfId="19464" xr:uid="{9539C8D1-E0DD-468D-AC86-19E2E5E4C0DB}"/>
    <cellStyle name="Comma 29 2 5 3 2" xfId="30472" xr:uid="{ABF39195-61DD-459A-8A84-19403092F8AD}"/>
    <cellStyle name="Comma 29 2 5 4" xfId="25163" xr:uid="{3D4A0F60-2B5D-490C-ADBC-553417A8DD73}"/>
    <cellStyle name="Comma 29 2 6" xfId="15445" xr:uid="{BA3F654B-B67B-4EF3-915E-BA64400106EA}"/>
    <cellStyle name="Comma 29 2 6 2" xfId="20754" xr:uid="{BA567149-DA04-47BF-A3D6-298409D3B9DD}"/>
    <cellStyle name="Comma 29 2 6 2 2" xfId="31762" xr:uid="{590A2997-EC5A-4FC0-BD40-485E264E8B4D}"/>
    <cellStyle name="Comma 29 2 6 3" xfId="26453" xr:uid="{07004B98-5285-4211-9EA5-D18F683BAAF4}"/>
    <cellStyle name="Comma 29 2 7" xfId="18125" xr:uid="{0693C11F-AC74-4881-8324-527B84D08A6E}"/>
    <cellStyle name="Comma 29 2 7 2" xfId="29133" xr:uid="{83271BAB-5397-4637-BCAE-4E1EC74AF6F3}"/>
    <cellStyle name="Comma 29 2 8" xfId="23825" xr:uid="{335AC2F1-5CCC-45F3-8D7E-9579707B328F}"/>
    <cellStyle name="Comma 29 3" xfId="1775" xr:uid="{3C288141-D975-434A-89E7-F572DEF40646}"/>
    <cellStyle name="Comma 29 3 2" xfId="13202" xr:uid="{7016BC37-0335-4431-8702-16FB20CEBA1D}"/>
    <cellStyle name="Comma 29 3 2 2" xfId="13872" xr:uid="{9F7FD9B3-68F2-4706-84A1-5B6F32F57106}"/>
    <cellStyle name="Comma 29 3 2 2 2" xfId="15214" xr:uid="{36D16A9D-676C-4D90-86FB-AEB2EC8D0DA7}"/>
    <cellStyle name="Comma 29 3 2 2 2 2" xfId="17842" xr:uid="{AF648066-BBFB-4388-8B5E-CDA8DDE69F1F}"/>
    <cellStyle name="Comma 29 3 2 2 2 2 2" xfId="23151" xr:uid="{B93AAF78-0B89-4A47-A59F-8F63B2FECC0F}"/>
    <cellStyle name="Comma 29 3 2 2 2 2 2 2" xfId="34159" xr:uid="{EFFBBEDA-8069-41CB-8F8C-11241A7BBBFD}"/>
    <cellStyle name="Comma 29 3 2 2 2 2 3" xfId="28850" xr:uid="{0E7004F7-D5F7-48B4-9C6E-5EECB795B725}"/>
    <cellStyle name="Comma 29 3 2 2 2 3" xfId="20523" xr:uid="{BBF1D799-F0DA-4861-AD43-915FF9B5F671}"/>
    <cellStyle name="Comma 29 3 2 2 2 3 2" xfId="31531" xr:uid="{09FB89ED-0EF3-4410-87DB-FEA593440430}"/>
    <cellStyle name="Comma 29 3 2 2 2 4" xfId="26222" xr:uid="{758631D1-B0A4-402E-B7D4-DE88AB1B63BF}"/>
    <cellStyle name="Comma 29 3 2 2 3" xfId="16500" xr:uid="{7E5B1988-F34A-4602-8944-F3F734CB6605}"/>
    <cellStyle name="Comma 29 3 2 2 3 2" xfId="21809" xr:uid="{CD7936CC-9388-42E8-8055-603E597BE12D}"/>
    <cellStyle name="Comma 29 3 2 2 3 2 2" xfId="32817" xr:uid="{35AE8005-54D7-49C2-855E-62605F799E51}"/>
    <cellStyle name="Comma 29 3 2 2 3 3" xfId="27508" xr:uid="{879D326B-4289-4BBB-BFB4-F5FB303220D0}"/>
    <cellStyle name="Comma 29 3 2 2 4" xfId="19181" xr:uid="{D488926E-BAEB-4046-8D61-1C4A1F6C04A5}"/>
    <cellStyle name="Comma 29 3 2 2 4 2" xfId="30189" xr:uid="{EAB7DDCD-53EF-4D66-89E3-5493BE3E1BC9}"/>
    <cellStyle name="Comma 29 3 2 2 5" xfId="24880" xr:uid="{CF287C5E-3675-4A0F-BEC8-1F1A363E3FC3}"/>
    <cellStyle name="Comma 29 3 2 3" xfId="14544" xr:uid="{9350E4CA-353B-4F20-8292-7C5B073CADEB}"/>
    <cellStyle name="Comma 29 3 2 3 2" xfId="17172" xr:uid="{A1BA1497-8DC8-400D-993B-D6A7BC5DE84C}"/>
    <cellStyle name="Comma 29 3 2 3 2 2" xfId="22481" xr:uid="{B09E8ECA-501D-4BEC-962A-ED6ACFFDCB46}"/>
    <cellStyle name="Comma 29 3 2 3 2 2 2" xfId="33489" xr:uid="{A23AE292-A9F3-4326-8776-EF3578339D0E}"/>
    <cellStyle name="Comma 29 3 2 3 2 3" xfId="28180" xr:uid="{F37BEFEC-8F70-4410-ACDE-B74F8CA9A72B}"/>
    <cellStyle name="Comma 29 3 2 3 3" xfId="19853" xr:uid="{EF71AF9F-B487-4E94-AC22-43CF0A413A1C}"/>
    <cellStyle name="Comma 29 3 2 3 3 2" xfId="30861" xr:uid="{49497B68-418C-4995-B888-883A1E0148BE}"/>
    <cellStyle name="Comma 29 3 2 3 4" xfId="25552" xr:uid="{753EBEF6-E5C7-4655-BC77-13D539F28012}"/>
    <cellStyle name="Comma 29 3 2 4" xfId="15830" xr:uid="{4E696C62-0E3A-4A6A-B6A9-81E2232BEAC1}"/>
    <cellStyle name="Comma 29 3 2 4 2" xfId="21139" xr:uid="{6FDF2936-9712-4FE9-B426-7126D0EBD7A2}"/>
    <cellStyle name="Comma 29 3 2 4 2 2" xfId="32147" xr:uid="{01EB7A98-BD6A-4FFF-9FED-3405AD83C832}"/>
    <cellStyle name="Comma 29 3 2 4 3" xfId="26838" xr:uid="{EEF55DCF-B809-4FD0-95B7-EB3F544C4053}"/>
    <cellStyle name="Comma 29 3 2 5" xfId="18511" xr:uid="{CC568079-04FB-429F-992A-149E7497B056}"/>
    <cellStyle name="Comma 29 3 2 5 2" xfId="29519" xr:uid="{948B8420-22BE-4DFC-9A7E-A3A44B7312ED}"/>
    <cellStyle name="Comma 29 3 2 6" xfId="24210" xr:uid="{E9AA44FE-265A-4B3A-9491-F40211826269}"/>
    <cellStyle name="Comma 29 3 3" xfId="13537" xr:uid="{412F24FE-2E58-4174-AACB-B9A1989D0245}"/>
    <cellStyle name="Comma 29 3 3 2" xfId="14879" xr:uid="{65F300B0-1526-4FD0-BFD0-CC356DCE6712}"/>
    <cellStyle name="Comma 29 3 3 2 2" xfId="17507" xr:uid="{AE129A3B-9AFD-486D-855D-BA4376EE3512}"/>
    <cellStyle name="Comma 29 3 3 2 2 2" xfId="22816" xr:uid="{AFE49010-8AD2-401E-ABCF-38B0ECE122EA}"/>
    <cellStyle name="Comma 29 3 3 2 2 2 2" xfId="33824" xr:uid="{9458073A-809A-4716-BE37-84C31259666E}"/>
    <cellStyle name="Comma 29 3 3 2 2 3" xfId="28515" xr:uid="{72E9405E-79B1-4CB2-A298-5189CF3FA3B6}"/>
    <cellStyle name="Comma 29 3 3 2 3" xfId="20188" xr:uid="{E06EA0EB-043F-473F-B668-083A8351EF5A}"/>
    <cellStyle name="Comma 29 3 3 2 3 2" xfId="31196" xr:uid="{097592D4-3561-4C48-8E39-E634694036FC}"/>
    <cellStyle name="Comma 29 3 3 2 4" xfId="25887" xr:uid="{7496D7C5-5A80-440B-9949-7C3E84D7D656}"/>
    <cellStyle name="Comma 29 3 3 3" xfId="16165" xr:uid="{24BB4CA7-476C-49B8-8487-0074A88CFABE}"/>
    <cellStyle name="Comma 29 3 3 3 2" xfId="21474" xr:uid="{AFA22DE5-47C9-4B39-B54A-DFE98448BADA}"/>
    <cellStyle name="Comma 29 3 3 3 2 2" xfId="32482" xr:uid="{5C20274A-0342-4583-8133-29F6D9731431}"/>
    <cellStyle name="Comma 29 3 3 3 3" xfId="27173" xr:uid="{2D73518E-0202-48E0-9E27-77C6589DC1ED}"/>
    <cellStyle name="Comma 29 3 3 4" xfId="18846" xr:uid="{6316244E-0A70-4DD4-AE54-4F9E51603E1D}"/>
    <cellStyle name="Comma 29 3 3 4 2" xfId="29854" xr:uid="{B83740BB-13BD-4EDD-B4E8-ACA54F1FA0F6}"/>
    <cellStyle name="Comma 29 3 3 5" xfId="24545" xr:uid="{438683B3-52EC-4AF5-B5B7-521DB142467E}"/>
    <cellStyle name="Comma 29 3 4" xfId="14207" xr:uid="{F6200BF3-1363-41D9-939F-EBC57E19A684}"/>
    <cellStyle name="Comma 29 3 4 2" xfId="16835" xr:uid="{CE6B9C35-54F7-4624-9D0E-8EB218937217}"/>
    <cellStyle name="Comma 29 3 4 2 2" xfId="22144" xr:uid="{58FE282E-BAE4-4F5C-8C09-29810A475BF1}"/>
    <cellStyle name="Comma 29 3 4 2 2 2" xfId="33152" xr:uid="{C6D42B84-93DD-4388-AE18-C51AAC59C7CD}"/>
    <cellStyle name="Comma 29 3 4 2 3" xfId="27843" xr:uid="{93A112AA-C893-4D0A-A6E2-549EE232747F}"/>
    <cellStyle name="Comma 29 3 4 3" xfId="19516" xr:uid="{DBE3F24F-E341-4619-BE7B-2DFE29AE9B5B}"/>
    <cellStyle name="Comma 29 3 4 3 2" xfId="30524" xr:uid="{C1BDBB80-9ADB-4903-90DE-31B3BBC400DA}"/>
    <cellStyle name="Comma 29 3 4 4" xfId="25215" xr:uid="{4030C330-136F-4138-A514-0CA5545D6919}"/>
    <cellStyle name="Comma 29 3 5" xfId="15497" xr:uid="{2AFD6DF4-FFB2-4F12-A1D1-B6C6ADAF5B22}"/>
    <cellStyle name="Comma 29 3 5 2" xfId="20806" xr:uid="{3A9F61A7-0F77-4551-892D-CA25C72588B9}"/>
    <cellStyle name="Comma 29 3 5 2 2" xfId="31814" xr:uid="{8E2B3130-CCC1-4A28-AE74-30256C9248F0}"/>
    <cellStyle name="Comma 29 3 5 3" xfId="26505" xr:uid="{5D8FC8FE-95BF-4C29-843B-3C910F02AE97}"/>
    <cellStyle name="Comma 29 3 6" xfId="18177" xr:uid="{254F7184-375D-4983-A4D5-E1FE68295EF1}"/>
    <cellStyle name="Comma 29 3 6 2" xfId="29185" xr:uid="{9AAA458E-6ED4-45CA-92DB-D59EBDD2AF5E}"/>
    <cellStyle name="Comma 29 3 7" xfId="23877" xr:uid="{F4238BDC-8ABC-409E-B871-3DAB5FF6B263}"/>
    <cellStyle name="Comma 29 4" xfId="13098" xr:uid="{633B1BCD-4C7A-4F84-A38C-06937BB5EC8E}"/>
    <cellStyle name="Comma 29 4 2" xfId="13768" xr:uid="{D63308E4-F353-4FC6-B0DB-D33BACB841C9}"/>
    <cellStyle name="Comma 29 4 2 2" xfId="15110" xr:uid="{454E7FC0-C6DC-4B1D-8810-92DCDAFFA0C8}"/>
    <cellStyle name="Comma 29 4 2 2 2" xfId="17738" xr:uid="{33B97DBA-7177-489E-858E-B1B3CA30CBEF}"/>
    <cellStyle name="Comma 29 4 2 2 2 2" xfId="23047" xr:uid="{B615C03B-70CC-4CFB-A18C-F39E82A1D106}"/>
    <cellStyle name="Comma 29 4 2 2 2 2 2" xfId="34055" xr:uid="{BB1EF0DB-0D6C-4B1E-B5F5-7E319CB302C0}"/>
    <cellStyle name="Comma 29 4 2 2 2 3" xfId="28746" xr:uid="{8755B3F5-4E6F-4B34-A2C6-9D562567E4B5}"/>
    <cellStyle name="Comma 29 4 2 2 3" xfId="20419" xr:uid="{75848895-2C99-4564-A4D2-A4EC8B72D7E9}"/>
    <cellStyle name="Comma 29 4 2 2 3 2" xfId="31427" xr:uid="{306905E5-9416-4567-8444-E487088F878E}"/>
    <cellStyle name="Comma 29 4 2 2 4" xfId="26118" xr:uid="{BBB5DAB3-3451-4263-96B4-F9DA4DF08640}"/>
    <cellStyle name="Comma 29 4 2 3" xfId="16396" xr:uid="{1CE670B3-934D-4B51-B55B-D195D07BE5EF}"/>
    <cellStyle name="Comma 29 4 2 3 2" xfId="21705" xr:uid="{14844D1F-ADB6-4CCC-8DB9-48DC11E6A0F2}"/>
    <cellStyle name="Comma 29 4 2 3 2 2" xfId="32713" xr:uid="{BD6217DC-24A9-4D20-892C-3490CC1B4081}"/>
    <cellStyle name="Comma 29 4 2 3 3" xfId="27404" xr:uid="{BFBA9CFC-E198-4A08-B5E2-5B2B714DFEB7}"/>
    <cellStyle name="Comma 29 4 2 4" xfId="19077" xr:uid="{DA3B4653-83B8-4BCD-9E33-F512839F7B35}"/>
    <cellStyle name="Comma 29 4 2 4 2" xfId="30085" xr:uid="{A6F91A79-15FE-4906-B807-753111F0A404}"/>
    <cellStyle name="Comma 29 4 2 5" xfId="24776" xr:uid="{7B6205E5-4585-4190-802E-6461CAA44984}"/>
    <cellStyle name="Comma 29 4 3" xfId="14440" xr:uid="{CB763799-9B05-405C-9A3D-E3147E021A39}"/>
    <cellStyle name="Comma 29 4 3 2" xfId="17068" xr:uid="{371A1121-366D-435A-9491-6D1D0D2376E7}"/>
    <cellStyle name="Comma 29 4 3 2 2" xfId="22377" xr:uid="{4520520F-67EC-49E6-B2FB-105E00331EDF}"/>
    <cellStyle name="Comma 29 4 3 2 2 2" xfId="33385" xr:uid="{00D8DCC7-84C7-4CF3-9452-DD6BB06C263F}"/>
    <cellStyle name="Comma 29 4 3 2 3" xfId="28076" xr:uid="{A30264DF-F403-4092-B9E9-800367FC9055}"/>
    <cellStyle name="Comma 29 4 3 3" xfId="19749" xr:uid="{6A2596F3-5284-4F13-B317-F1BD02D3370E}"/>
    <cellStyle name="Comma 29 4 3 3 2" xfId="30757" xr:uid="{C7CDFB0F-263F-4E34-846F-B66A1D0074FE}"/>
    <cellStyle name="Comma 29 4 3 4" xfId="25448" xr:uid="{B0DD0313-2BEE-47E6-B621-EB4A3BD33FFD}"/>
    <cellStyle name="Comma 29 4 4" xfId="15726" xr:uid="{3419EBF1-8B84-44BE-8B15-325C525E1FAA}"/>
    <cellStyle name="Comma 29 4 4 2" xfId="21035" xr:uid="{4FF49CF0-374C-4755-942E-8F356529E69E}"/>
    <cellStyle name="Comma 29 4 4 2 2" xfId="32043" xr:uid="{6208A851-CA53-4C25-AFEC-1835DCA9CCCF}"/>
    <cellStyle name="Comma 29 4 4 3" xfId="26734" xr:uid="{0D2ED6F5-D0DF-474F-9734-12A9D03D5C69}"/>
    <cellStyle name="Comma 29 4 5" xfId="18407" xr:uid="{86E2A6C2-E3F2-46CF-A549-3AC24EF03E7E}"/>
    <cellStyle name="Comma 29 4 5 2" xfId="29415" xr:uid="{4D87ECE5-F496-4107-9360-B1B8DB6F5E8B}"/>
    <cellStyle name="Comma 29 4 6" xfId="24106" xr:uid="{145A7033-78DA-411B-952D-39A7EE15A0CF}"/>
    <cellStyle name="Comma 29 5" xfId="13433" xr:uid="{F25594EE-C02E-445D-9C7B-7051EAEB2826}"/>
    <cellStyle name="Comma 29 5 2" xfId="14775" xr:uid="{70FEAC34-DC17-4AC7-BCA4-1D8A2C7F5580}"/>
    <cellStyle name="Comma 29 5 2 2" xfId="17403" xr:uid="{19335733-0511-4564-890F-C718D744CD48}"/>
    <cellStyle name="Comma 29 5 2 2 2" xfId="22712" xr:uid="{C1268C6E-6206-40FB-8AF0-6392113EAC76}"/>
    <cellStyle name="Comma 29 5 2 2 2 2" xfId="33720" xr:uid="{3DC355B6-5A73-410C-839C-C940939E7B8D}"/>
    <cellStyle name="Comma 29 5 2 2 3" xfId="28411" xr:uid="{9BBB1943-D609-4874-B7B2-B125C2D422D2}"/>
    <cellStyle name="Comma 29 5 2 3" xfId="20084" xr:uid="{B90A208C-16EB-4093-B9BD-F1F080D8F51D}"/>
    <cellStyle name="Comma 29 5 2 3 2" xfId="31092" xr:uid="{2C914FC7-1A5A-455B-9274-E6393871EC61}"/>
    <cellStyle name="Comma 29 5 2 4" xfId="25783" xr:uid="{C4AC9A07-4A1C-4593-A115-44A040D47038}"/>
    <cellStyle name="Comma 29 5 3" xfId="16061" xr:uid="{128F335E-C1E1-498F-8843-9F7DFF55C748}"/>
    <cellStyle name="Comma 29 5 3 2" xfId="21370" xr:uid="{A5E74F22-2245-4E46-A4AB-B1E680A9598F}"/>
    <cellStyle name="Comma 29 5 3 2 2" xfId="32378" xr:uid="{87848E3E-89E8-436C-AD13-CD24057EDE13}"/>
    <cellStyle name="Comma 29 5 3 3" xfId="27069" xr:uid="{364924C1-175E-49FD-83F6-C6F962CBE7B5}"/>
    <cellStyle name="Comma 29 5 4" xfId="18742" xr:uid="{E90F906D-1879-4E1F-8A6A-5D379350F746}"/>
    <cellStyle name="Comma 29 5 4 2" xfId="29750" xr:uid="{B631ECBB-A9E4-4498-BA5F-008E6DF0245D}"/>
    <cellStyle name="Comma 29 5 5" xfId="24441" xr:uid="{227ABBB5-8165-4DFD-93F5-F0E1484ACE05}"/>
    <cellStyle name="Comma 29 6" xfId="14103" xr:uid="{3874615A-9F79-461E-BD2C-C1826A75493F}"/>
    <cellStyle name="Comma 29 6 2" xfId="16731" xr:uid="{9B9F049A-B2CC-4855-9CCD-FE40C327F37E}"/>
    <cellStyle name="Comma 29 6 2 2" xfId="22040" xr:uid="{CB794FB4-32BD-4B2C-8CF4-3850D11E032D}"/>
    <cellStyle name="Comma 29 6 2 2 2" xfId="33048" xr:uid="{B015A4B2-0C1F-4ADB-B78C-D531039AFDEE}"/>
    <cellStyle name="Comma 29 6 2 3" xfId="27739" xr:uid="{CA25510A-E44E-4F41-9AD8-D980763D7678}"/>
    <cellStyle name="Comma 29 6 3" xfId="19412" xr:uid="{FFF8B996-9A4D-41D1-B0E4-01D77247D5E1}"/>
    <cellStyle name="Comma 29 6 3 2" xfId="30420" xr:uid="{4ED019D1-9B88-400C-AFC1-D2E8EBA10550}"/>
    <cellStyle name="Comma 29 6 4" xfId="25111" xr:uid="{93B26F88-90FE-4C1E-BA5A-C278A676C0A0}"/>
    <cellStyle name="Comma 29 7" xfId="18073" xr:uid="{272647C5-840B-45C2-B99F-473AEBFA0B34}"/>
    <cellStyle name="Comma 29 7 2" xfId="29081" xr:uid="{8E47F1C3-7453-4FB4-9E3E-26AB0D406941}"/>
    <cellStyle name="Comma 29 8" xfId="23773" xr:uid="{F44B0635-57D1-4D93-91F9-FB2601093F1C}"/>
    <cellStyle name="Comma 3" xfId="812" xr:uid="{00000000-0005-0000-0000-00002E000000}"/>
    <cellStyle name="Comma 3 10" xfId="1240" xr:uid="{F634CA72-6155-4FD1-B533-ABEC28CDE1D4}"/>
    <cellStyle name="Comma 3 11" xfId="34504" xr:uid="{EE4491A3-69ED-4EDA-B4A3-1E68E34EADFC}"/>
    <cellStyle name="Comma 3 12" xfId="895" xr:uid="{91A087F2-DB23-430D-A4D7-CFAC2EBCB67F}"/>
    <cellStyle name="Comma 3 2" xfId="898" xr:uid="{F8380D76-9667-48FC-9EA2-D5C86009A77C}"/>
    <cellStyle name="Comma 3 2 2" xfId="909" xr:uid="{1F833CAE-5D76-4D15-A19A-4DDD3DB6F120}"/>
    <cellStyle name="Comma 3 2 2 2" xfId="13225" xr:uid="{0CE72FCD-F99B-4E29-B1E3-F17B73A75FEC}"/>
    <cellStyle name="Comma 3 2 2 2 2" xfId="13895" xr:uid="{0C634614-CEFC-480F-9F0F-BC795BDACE3A}"/>
    <cellStyle name="Comma 3 2 2 2 2 2" xfId="15237" xr:uid="{8F285501-7FC2-4DBB-8892-153D29FA6D59}"/>
    <cellStyle name="Comma 3 2 2 2 2 2 2" xfId="17865" xr:uid="{3A7BA499-C3DE-443B-8205-E3F08C0FA81A}"/>
    <cellStyle name="Comma 3 2 2 2 2 2 2 2" xfId="23174" xr:uid="{A69EBAF0-842C-41C6-BD9E-D53387661B94}"/>
    <cellStyle name="Comma 3 2 2 2 2 2 2 2 2" xfId="34182" xr:uid="{56FD4BDE-7BA3-4C22-9B1C-89ABAB6E20B9}"/>
    <cellStyle name="Comma 3 2 2 2 2 2 2 3" xfId="28873" xr:uid="{74ED8DE7-B21A-4B6B-832A-2C4734A829A7}"/>
    <cellStyle name="Comma 3 2 2 2 2 2 3" xfId="20546" xr:uid="{6AC1EA46-DC0D-437B-A2A2-92C7DBE1C11E}"/>
    <cellStyle name="Comma 3 2 2 2 2 2 3 2" xfId="31554" xr:uid="{A3A4F4F3-6619-4D00-A245-9FCEE877637C}"/>
    <cellStyle name="Comma 3 2 2 2 2 2 4" xfId="26245" xr:uid="{6955D404-5EEA-4B08-9548-9A7FCAD3097F}"/>
    <cellStyle name="Comma 3 2 2 2 2 3" xfId="16523" xr:uid="{1F016D0B-3467-4A6D-9757-B9B9D55B92C0}"/>
    <cellStyle name="Comma 3 2 2 2 2 3 2" xfId="21832" xr:uid="{4270358F-C7ED-41FB-AF2E-0DCFF8050E52}"/>
    <cellStyle name="Comma 3 2 2 2 2 3 2 2" xfId="32840" xr:uid="{0991A627-E672-4006-9267-723C964B6360}"/>
    <cellStyle name="Comma 3 2 2 2 2 3 3" xfId="27531" xr:uid="{9E862F89-85D1-4EAB-BEC6-6D4DE755317D}"/>
    <cellStyle name="Comma 3 2 2 2 2 4" xfId="19204" xr:uid="{50932F99-2B51-4274-BD88-44D5167CCD6D}"/>
    <cellStyle name="Comma 3 2 2 2 2 4 2" xfId="30212" xr:uid="{641B5804-596F-4C0D-8815-C488FF057AD4}"/>
    <cellStyle name="Comma 3 2 2 2 2 5" xfId="24903" xr:uid="{C9A03910-42B4-4C1A-A897-E25773310DD5}"/>
    <cellStyle name="Comma 3 2 2 2 3" xfId="14567" xr:uid="{E9BBDDA2-60F6-44E9-841C-1846304CA306}"/>
    <cellStyle name="Comma 3 2 2 2 3 2" xfId="17195" xr:uid="{046542BF-F77F-4A88-B6C3-73AF460C2FDB}"/>
    <cellStyle name="Comma 3 2 2 2 3 2 2" xfId="22504" xr:uid="{B9466592-E41A-4A8B-9631-6409010761C2}"/>
    <cellStyle name="Comma 3 2 2 2 3 2 2 2" xfId="33512" xr:uid="{694941A2-16BC-4014-9D20-5E2C5E2AD2FE}"/>
    <cellStyle name="Comma 3 2 2 2 3 2 3" xfId="28203" xr:uid="{A08BD537-BC98-4561-896A-64850B468B0C}"/>
    <cellStyle name="Comma 3 2 2 2 3 3" xfId="19876" xr:uid="{9064E567-2439-4021-85BB-09720EC06CB3}"/>
    <cellStyle name="Comma 3 2 2 2 3 3 2" xfId="30884" xr:uid="{1BBB49BF-4E96-46CF-AACD-E8B782786108}"/>
    <cellStyle name="Comma 3 2 2 2 3 4" xfId="25575" xr:uid="{ACD20747-F6A7-4F69-B3CB-81CB940ACFB2}"/>
    <cellStyle name="Comma 3 2 2 2 4" xfId="15853" xr:uid="{97B3FD15-80B8-42C6-87D3-F15EF8A1D38A}"/>
    <cellStyle name="Comma 3 2 2 2 4 2" xfId="21162" xr:uid="{D25A75E5-E8E4-48F0-A244-7B6FE4BD8EDE}"/>
    <cellStyle name="Comma 3 2 2 2 4 2 2" xfId="32170" xr:uid="{27F3C1BA-B2B3-40DD-A2B8-8CBEFD7469DC}"/>
    <cellStyle name="Comma 3 2 2 2 4 3" xfId="26861" xr:uid="{BB6DA356-86FD-4B56-8E04-70B9A1F0FA42}"/>
    <cellStyle name="Comma 3 2 2 2 5" xfId="18534" xr:uid="{32AE4496-6F68-499F-AA8D-3F22F86A2B14}"/>
    <cellStyle name="Comma 3 2 2 2 5 2" xfId="29542" xr:uid="{E07C1D23-671A-490D-BA79-702EE33812E1}"/>
    <cellStyle name="Comma 3 2 2 2 6" xfId="24233" xr:uid="{E41E8ED7-6B67-4046-A6F8-982998DD2293}"/>
    <cellStyle name="Comma 3 2 2 3" xfId="13560" xr:uid="{9B9015CA-E451-4BE0-A203-A3C98CFC0ADD}"/>
    <cellStyle name="Comma 3 2 2 3 2" xfId="14902" xr:uid="{48CB62C5-CA3B-4D9A-8884-2F2D7D356044}"/>
    <cellStyle name="Comma 3 2 2 3 2 2" xfId="17530" xr:uid="{875F792E-B507-4A8C-ACED-AE646A6A85EC}"/>
    <cellStyle name="Comma 3 2 2 3 2 2 2" xfId="22839" xr:uid="{3E09DF26-651F-4CEA-B434-3FEEC5CDC6A4}"/>
    <cellStyle name="Comma 3 2 2 3 2 2 2 2" xfId="33847" xr:uid="{B9E0239C-D20D-4472-B77E-FCD1A75F0ABC}"/>
    <cellStyle name="Comma 3 2 2 3 2 2 3" xfId="28538" xr:uid="{C19E10C0-7AE2-48BF-8DB8-37E34304507D}"/>
    <cellStyle name="Comma 3 2 2 3 2 3" xfId="20211" xr:uid="{02A87D20-36FC-4094-9518-E43456319E0A}"/>
    <cellStyle name="Comma 3 2 2 3 2 3 2" xfId="31219" xr:uid="{F23A29E3-BED3-45EB-9B40-E3E0122B373A}"/>
    <cellStyle name="Comma 3 2 2 3 2 4" xfId="25910" xr:uid="{CC3D996C-7D48-4C60-8ABD-B1FBE31D146C}"/>
    <cellStyle name="Comma 3 2 2 3 3" xfId="16188" xr:uid="{8170908D-72C1-41A4-ACA4-B1A52BE95E75}"/>
    <cellStyle name="Comma 3 2 2 3 3 2" xfId="21497" xr:uid="{D04B0461-2E94-4647-B1A0-6828978F7C6C}"/>
    <cellStyle name="Comma 3 2 2 3 3 2 2" xfId="32505" xr:uid="{C7199AA4-D554-4A70-91F9-511B9AC71D80}"/>
    <cellStyle name="Comma 3 2 2 3 3 3" xfId="27196" xr:uid="{9DA1D9F7-09A4-4DEE-8AF6-C0BE47A913ED}"/>
    <cellStyle name="Comma 3 2 2 3 4" xfId="18869" xr:uid="{A1324DBE-80C6-489D-B6EE-444A4F56A9E1}"/>
    <cellStyle name="Comma 3 2 2 3 4 2" xfId="29877" xr:uid="{A2097163-85FE-4AF4-8239-842957EBCE34}"/>
    <cellStyle name="Comma 3 2 2 3 5" xfId="24568" xr:uid="{494B6FFC-884A-4D81-99FB-18F3C1F0B581}"/>
    <cellStyle name="Comma 3 2 2 4" xfId="14230" xr:uid="{7B64492C-9E29-4F45-B6AA-3D42BD600C45}"/>
    <cellStyle name="Comma 3 2 2 4 2" xfId="16858" xr:uid="{5E104993-07A5-44C0-8236-2F1BD4EB263A}"/>
    <cellStyle name="Comma 3 2 2 4 2 2" xfId="22167" xr:uid="{C0D72CEE-E194-4E95-BE4A-88A409C87D5D}"/>
    <cellStyle name="Comma 3 2 2 4 2 2 2" xfId="33175" xr:uid="{9E85F56D-2801-4EDD-8C83-0DE75972E5AA}"/>
    <cellStyle name="Comma 3 2 2 4 2 3" xfId="27866" xr:uid="{A19AFBB8-0CC4-4779-9A4B-7AE816B3369B}"/>
    <cellStyle name="Comma 3 2 2 4 3" xfId="19539" xr:uid="{B16451E5-C500-49A2-9824-B231E1140391}"/>
    <cellStyle name="Comma 3 2 2 4 3 2" xfId="30547" xr:uid="{C0A1D191-87FA-4371-B106-9A512879CBB4}"/>
    <cellStyle name="Comma 3 2 2 4 4" xfId="25238" xr:uid="{65F42D6B-A357-4BBC-969F-B024070757B5}"/>
    <cellStyle name="Comma 3 2 2 5" xfId="15520" xr:uid="{A24AB566-4A23-4E45-A619-311C5DD5AB00}"/>
    <cellStyle name="Comma 3 2 2 5 2" xfId="20829" xr:uid="{CD54D648-EE44-4AD7-AF95-2394C429FFC0}"/>
    <cellStyle name="Comma 3 2 2 5 2 2" xfId="31837" xr:uid="{28E95CC4-BD3D-4C49-97C6-D513960762BC}"/>
    <cellStyle name="Comma 3 2 2 5 3" xfId="26528" xr:uid="{B5855767-77A1-4813-A4D8-586534C25B9A}"/>
    <cellStyle name="Comma 3 2 2 6" xfId="18200" xr:uid="{04D6A1CC-8ECB-47E5-AB15-25BA3C38C545}"/>
    <cellStyle name="Comma 3 2 2 6 2" xfId="29208" xr:uid="{79E5EA2D-D799-4AA3-A7A0-0B8ACC65C7BF}"/>
    <cellStyle name="Comma 3 2 2 7" xfId="23900" xr:uid="{5C15428B-D3E0-45ED-B4ED-0036EB4FBE12}"/>
    <cellStyle name="Comma 3 2 2 8" xfId="1799" xr:uid="{C6A18D28-B199-4B98-9D98-719CF3B2A78E}"/>
    <cellStyle name="Comma 3 2 3" xfId="13121" xr:uid="{2349BC2E-EA11-46AB-813D-C83FEE6A4CF2}"/>
    <cellStyle name="Comma 3 2 3 2" xfId="13791" xr:uid="{0BEFA3F6-ED8E-4B0B-9A9A-DADCEB472088}"/>
    <cellStyle name="Comma 3 2 3 2 2" xfId="15133" xr:uid="{3D1286C8-3B2D-47C7-929B-32F1A7A3F596}"/>
    <cellStyle name="Comma 3 2 3 2 2 2" xfId="17761" xr:uid="{8D362EE8-EB16-445D-9932-1C64FC5FA755}"/>
    <cellStyle name="Comma 3 2 3 2 2 2 2" xfId="23070" xr:uid="{11198CB6-6CD4-4ADC-A366-F1AA43620E95}"/>
    <cellStyle name="Comma 3 2 3 2 2 2 2 2" xfId="34078" xr:uid="{7CE68DB0-32D1-4693-9B7B-0ABE3F8CFA07}"/>
    <cellStyle name="Comma 3 2 3 2 2 2 3" xfId="28769" xr:uid="{30BC201E-D971-4DD9-983B-4214C4C47481}"/>
    <cellStyle name="Comma 3 2 3 2 2 3" xfId="20442" xr:uid="{1A8766B3-9107-417E-8F12-556867114183}"/>
    <cellStyle name="Comma 3 2 3 2 2 3 2" xfId="31450" xr:uid="{97DAC244-D14E-444A-8472-F86541BBC9D9}"/>
    <cellStyle name="Comma 3 2 3 2 2 4" xfId="26141" xr:uid="{B72F6379-DA44-40F0-8DD3-F5125C23443B}"/>
    <cellStyle name="Comma 3 2 3 2 3" xfId="16419" xr:uid="{30B953D2-4580-4DAC-9934-2AA89E964AD4}"/>
    <cellStyle name="Comma 3 2 3 2 3 2" xfId="21728" xr:uid="{5F75ED3B-2523-486F-BB53-F1EBF96A8336}"/>
    <cellStyle name="Comma 3 2 3 2 3 2 2" xfId="32736" xr:uid="{0E536831-2C8E-442A-BFE4-2A27472EF497}"/>
    <cellStyle name="Comma 3 2 3 2 3 3" xfId="27427" xr:uid="{52B8F07C-C7C2-4E61-9C7F-FD372A854E87}"/>
    <cellStyle name="Comma 3 2 3 2 4" xfId="19100" xr:uid="{250F5967-1067-4E38-875C-52E92F8A286D}"/>
    <cellStyle name="Comma 3 2 3 2 4 2" xfId="30108" xr:uid="{9655997C-5D6B-4763-9B05-571A8E3D822E}"/>
    <cellStyle name="Comma 3 2 3 2 5" xfId="24799" xr:uid="{A06791F8-58F0-4447-A047-219C5482CBCB}"/>
    <cellStyle name="Comma 3 2 3 3" xfId="14463" xr:uid="{945C8B88-C22B-4ECC-9707-14000DCD5F34}"/>
    <cellStyle name="Comma 3 2 3 3 2" xfId="17091" xr:uid="{ECF24480-DF3A-4C93-9A4C-CFBDDC4BC073}"/>
    <cellStyle name="Comma 3 2 3 3 2 2" xfId="22400" xr:uid="{E1F3FEE7-0E9A-4E12-96FD-E7F07EA5DB38}"/>
    <cellStyle name="Comma 3 2 3 3 2 2 2" xfId="33408" xr:uid="{16760EE3-843C-437F-8F5B-DF2F827374CC}"/>
    <cellStyle name="Comma 3 2 3 3 2 3" xfId="28099" xr:uid="{B8E5B636-85E8-4F11-BC75-D5E0BF2D423D}"/>
    <cellStyle name="Comma 3 2 3 3 3" xfId="19772" xr:uid="{46D3B6D5-DD4E-45BE-B163-25B25B1FDC02}"/>
    <cellStyle name="Comma 3 2 3 3 3 2" xfId="30780" xr:uid="{1E82AD62-E1C8-418E-81C2-43044D92D32E}"/>
    <cellStyle name="Comma 3 2 3 3 4" xfId="25471" xr:uid="{B34BDD8B-1754-4D9A-9FBF-8AE667D5DADA}"/>
    <cellStyle name="Comma 3 2 3 4" xfId="15749" xr:uid="{DA5ADEAF-D4E9-4EA2-8C64-41834A9566EF}"/>
    <cellStyle name="Comma 3 2 3 4 2" xfId="21058" xr:uid="{1D4A7473-6AA1-47D0-8ADA-BC8BEE777FA6}"/>
    <cellStyle name="Comma 3 2 3 4 2 2" xfId="32066" xr:uid="{B4D3AA28-FBA0-46AB-95CD-3247A24D36A9}"/>
    <cellStyle name="Comma 3 2 3 4 3" xfId="26757" xr:uid="{78DCAD19-6514-422D-8239-501025B280E5}"/>
    <cellStyle name="Comma 3 2 3 5" xfId="18430" xr:uid="{EE970BF5-5052-4973-A7C3-F416B5A9DF19}"/>
    <cellStyle name="Comma 3 2 3 5 2" xfId="29438" xr:uid="{FC6B7356-700D-478F-A871-D192FD1623D2}"/>
    <cellStyle name="Comma 3 2 3 6" xfId="24129" xr:uid="{9976A185-94D7-483B-9665-F9498960821B}"/>
    <cellStyle name="Comma 3 2 4" xfId="13456" xr:uid="{12BEE8C9-7142-44EB-8928-DDD3CDBF49D9}"/>
    <cellStyle name="Comma 3 2 4 2" xfId="14798" xr:uid="{31D5A9D1-7722-4D0D-A1B0-811DA09BE694}"/>
    <cellStyle name="Comma 3 2 4 2 2" xfId="17426" xr:uid="{B806F00B-9CA1-4069-9D3B-E42A77FFF5D1}"/>
    <cellStyle name="Comma 3 2 4 2 2 2" xfId="22735" xr:uid="{88608B01-2973-459B-90B1-64088504263E}"/>
    <cellStyle name="Comma 3 2 4 2 2 2 2" xfId="33743" xr:uid="{EA782BCD-1028-41FC-891E-2D1CB778C939}"/>
    <cellStyle name="Comma 3 2 4 2 2 3" xfId="28434" xr:uid="{9AE4FCD2-9741-4160-A1F5-2C46A1CA301C}"/>
    <cellStyle name="Comma 3 2 4 2 3" xfId="20107" xr:uid="{0E0CDD41-E5E5-4A9E-BED7-09F2A69ECB08}"/>
    <cellStyle name="Comma 3 2 4 2 3 2" xfId="31115" xr:uid="{EA83FBAE-DEC2-4B93-8DAD-61F3535AD306}"/>
    <cellStyle name="Comma 3 2 4 2 4" xfId="25806" xr:uid="{4DFC083B-47D3-4181-B3C4-8770370B27BF}"/>
    <cellStyle name="Comma 3 2 4 3" xfId="16084" xr:uid="{7242F457-D863-4DA2-B148-F180F55FFDC5}"/>
    <cellStyle name="Comma 3 2 4 3 2" xfId="21393" xr:uid="{E715C702-C4A1-4A98-A48B-782B3179E362}"/>
    <cellStyle name="Comma 3 2 4 3 2 2" xfId="32401" xr:uid="{53B3A8E8-31DA-49A8-8D9E-0759B8287F2D}"/>
    <cellStyle name="Comma 3 2 4 3 3" xfId="27092" xr:uid="{069FD0AE-DD46-41B3-8D5D-F3DD88A609A3}"/>
    <cellStyle name="Comma 3 2 4 4" xfId="18765" xr:uid="{1C8C8C1D-CC08-4A43-8667-7DED54498C10}"/>
    <cellStyle name="Comma 3 2 4 4 2" xfId="29773" xr:uid="{A62E39CC-4BB0-41ED-BA9D-A2A33CABFB26}"/>
    <cellStyle name="Comma 3 2 4 5" xfId="24464" xr:uid="{9D49F0F8-EABB-4E03-AA79-41BF4B666456}"/>
    <cellStyle name="Comma 3 2 5" xfId="14126" xr:uid="{1F8B3848-B673-4E18-B67E-18A3079A5C5F}"/>
    <cellStyle name="Comma 3 2 5 2" xfId="16754" xr:uid="{8733BA60-612E-4744-9972-431D966422C2}"/>
    <cellStyle name="Comma 3 2 5 2 2" xfId="22063" xr:uid="{C68B0D18-BD47-490B-9613-81B88D7CBF81}"/>
    <cellStyle name="Comma 3 2 5 2 2 2" xfId="33071" xr:uid="{6465B773-09F6-48BD-8FE8-485BD29ED859}"/>
    <cellStyle name="Comma 3 2 5 2 3" xfId="27762" xr:uid="{4F572D8E-0E32-436E-BBF5-B9DE0D87900E}"/>
    <cellStyle name="Comma 3 2 5 3" xfId="19435" xr:uid="{B5ADDECD-ACAE-43A5-BF40-CD3A5242B8A1}"/>
    <cellStyle name="Comma 3 2 5 3 2" xfId="30443" xr:uid="{97C74CB0-661A-456D-9621-BB9670409C10}"/>
    <cellStyle name="Comma 3 2 5 4" xfId="25134" xr:uid="{684D6F3D-4EB4-45B8-8C9E-0A5C5940C1D5}"/>
    <cellStyle name="Comma 3 2 6" xfId="15416" xr:uid="{1A2340C8-AA18-407B-9686-6D464753DF04}"/>
    <cellStyle name="Comma 3 2 6 2" xfId="20725" xr:uid="{A5FC49AF-EF88-4D78-BB89-49DE9B91F248}"/>
    <cellStyle name="Comma 3 2 6 2 2" xfId="31733" xr:uid="{DE949000-FA75-4D71-B67D-DF0F62A13845}"/>
    <cellStyle name="Comma 3 2 6 3" xfId="26424" xr:uid="{B50FE65B-9FDB-4589-A993-814C33B0D11B}"/>
    <cellStyle name="Comma 3 2 7" xfId="18096" xr:uid="{C997B455-2926-455C-B3C7-FB49E07BE9C9}"/>
    <cellStyle name="Comma 3 2 7 2" xfId="29104" xr:uid="{269FF67B-D566-4AB8-A06F-B718779E35A9}"/>
    <cellStyle name="Comma 3 2 8" xfId="23796" xr:uid="{279FEB55-6E52-4999-B64E-434BE71B21C7}"/>
    <cellStyle name="Comma 3 2 9" xfId="1562" xr:uid="{C9929B04-471A-404E-B53E-A007646451DC}"/>
    <cellStyle name="Comma 3 3" xfId="906" xr:uid="{6FC0E0BD-5886-4439-B1C0-893F3995DA02}"/>
    <cellStyle name="Comma 3 3 2" xfId="13173" xr:uid="{6FEF2073-6EF8-47DA-91E8-EF62E6C37689}"/>
    <cellStyle name="Comma 3 3 2 2" xfId="13843" xr:uid="{1DC3BD45-9083-4D4C-8F7C-B69E62307549}"/>
    <cellStyle name="Comma 3 3 2 2 2" xfId="15185" xr:uid="{FAAB0284-AEE9-4027-9BB3-31928160C1AB}"/>
    <cellStyle name="Comma 3 3 2 2 2 2" xfId="17813" xr:uid="{EC36A61C-46D4-4A31-B039-32A63F866960}"/>
    <cellStyle name="Comma 3 3 2 2 2 2 2" xfId="23122" xr:uid="{72E5EB24-1EB8-4EE9-8687-2BC8A22FB6C8}"/>
    <cellStyle name="Comma 3 3 2 2 2 2 2 2" xfId="34130" xr:uid="{6A2FB2DD-FA1B-4144-B438-618B6FBB7FD7}"/>
    <cellStyle name="Comma 3 3 2 2 2 2 3" xfId="28821" xr:uid="{5226C20B-63B0-42CD-854E-A4B451BDFB90}"/>
    <cellStyle name="Comma 3 3 2 2 2 3" xfId="20494" xr:uid="{5E4F7E33-AF39-4864-86A2-F06F03D9B009}"/>
    <cellStyle name="Comma 3 3 2 2 2 3 2" xfId="31502" xr:uid="{AB305A65-C4FB-4718-9FEE-D1181DDF309E}"/>
    <cellStyle name="Comma 3 3 2 2 2 4" xfId="26193" xr:uid="{1BF2C1BC-DDE6-4A65-B1C9-7D0C14166B22}"/>
    <cellStyle name="Comma 3 3 2 2 3" xfId="16471" xr:uid="{C534F411-E4B5-4E9D-9445-953039682D8C}"/>
    <cellStyle name="Comma 3 3 2 2 3 2" xfId="21780" xr:uid="{3B2F04FE-3E60-4F91-BFC4-A85A3D802C77}"/>
    <cellStyle name="Comma 3 3 2 2 3 2 2" xfId="32788" xr:uid="{377869B9-4F70-4BEE-B675-F3C585C9AE90}"/>
    <cellStyle name="Comma 3 3 2 2 3 3" xfId="27479" xr:uid="{43712D22-F01E-4620-B8C2-98213AE32AC0}"/>
    <cellStyle name="Comma 3 3 2 2 4" xfId="19152" xr:uid="{303D9792-FC84-4DF6-B438-570EB0BBFF37}"/>
    <cellStyle name="Comma 3 3 2 2 4 2" xfId="30160" xr:uid="{6A994700-73A8-4E43-92DC-F54E7ACECE54}"/>
    <cellStyle name="Comma 3 3 2 2 5" xfId="24851" xr:uid="{ABCEE67F-6C8C-4518-8546-D8CDCA1B9191}"/>
    <cellStyle name="Comma 3 3 2 3" xfId="14515" xr:uid="{8A6DC2C2-BD45-4A3B-BB85-FC365891F03B}"/>
    <cellStyle name="Comma 3 3 2 3 2" xfId="17143" xr:uid="{35CDBBB6-D73E-4AF1-AB90-71FB9F4835E7}"/>
    <cellStyle name="Comma 3 3 2 3 2 2" xfId="22452" xr:uid="{BD24E74F-4622-4BD9-AF64-EC8F2568B71D}"/>
    <cellStyle name="Comma 3 3 2 3 2 2 2" xfId="33460" xr:uid="{3FE66165-9DC5-4BC7-A76F-9CD087E94168}"/>
    <cellStyle name="Comma 3 3 2 3 2 3" xfId="28151" xr:uid="{84A27551-4A74-4012-B11A-DE3C626AB563}"/>
    <cellStyle name="Comma 3 3 2 3 3" xfId="19824" xr:uid="{5D388AB3-A6CF-4EBB-80BB-6027EF9B9509}"/>
    <cellStyle name="Comma 3 3 2 3 3 2" xfId="30832" xr:uid="{754E0409-1170-46B3-829D-0BF353987846}"/>
    <cellStyle name="Comma 3 3 2 3 4" xfId="25523" xr:uid="{91D33810-285C-412F-A1EC-BE71D11CF1CD}"/>
    <cellStyle name="Comma 3 3 2 4" xfId="15801" xr:uid="{FF852A18-AA36-4B69-A2DF-28581777D641}"/>
    <cellStyle name="Comma 3 3 2 4 2" xfId="21110" xr:uid="{440D3D3B-A558-4A16-9B2B-D22FC29D04AD}"/>
    <cellStyle name="Comma 3 3 2 4 2 2" xfId="32118" xr:uid="{FD6D41DF-E95A-4EDF-9995-C900224DA344}"/>
    <cellStyle name="Comma 3 3 2 4 3" xfId="26809" xr:uid="{82346592-A17B-4512-A17F-F6F4B485E17E}"/>
    <cellStyle name="Comma 3 3 2 5" xfId="18482" xr:uid="{2DC5DFCB-7624-4AE7-AAF2-EAF06A548D6D}"/>
    <cellStyle name="Comma 3 3 2 5 2" xfId="29490" xr:uid="{19F204B0-4F56-426A-BE94-8DFE4D1C866E}"/>
    <cellStyle name="Comma 3 3 2 6" xfId="24181" xr:uid="{FAA58CCB-306D-4FAE-87DE-385F206E31E9}"/>
    <cellStyle name="Comma 3 3 3" xfId="13508" xr:uid="{EF0D8D38-4835-425A-A100-977FE09C6584}"/>
    <cellStyle name="Comma 3 3 3 2" xfId="14850" xr:uid="{F9ED1EC9-8D08-495F-9DF9-55299389CE70}"/>
    <cellStyle name="Comma 3 3 3 2 2" xfId="17478" xr:uid="{EC1756AD-D6D7-4B48-9419-A9806A7AF321}"/>
    <cellStyle name="Comma 3 3 3 2 2 2" xfId="22787" xr:uid="{A6BDEA01-AFD1-41F3-B050-5400F0501CF5}"/>
    <cellStyle name="Comma 3 3 3 2 2 2 2" xfId="33795" xr:uid="{F09C550A-4F2C-4766-A0C7-3FB888EDB0D2}"/>
    <cellStyle name="Comma 3 3 3 2 2 3" xfId="28486" xr:uid="{E4CFD707-1D13-41FF-9131-10AC8BB73BD6}"/>
    <cellStyle name="Comma 3 3 3 2 3" xfId="20159" xr:uid="{F694B1C5-6F60-4C50-9340-3EFCA87D0044}"/>
    <cellStyle name="Comma 3 3 3 2 3 2" xfId="31167" xr:uid="{864EE995-660E-49D7-9EB4-5F876CC24503}"/>
    <cellStyle name="Comma 3 3 3 2 4" xfId="25858" xr:uid="{09306B45-06A1-435F-A199-3940A4D29179}"/>
    <cellStyle name="Comma 3 3 3 3" xfId="16136" xr:uid="{ED90DEDB-B281-40B2-A979-4AB315089F66}"/>
    <cellStyle name="Comma 3 3 3 3 2" xfId="21445" xr:uid="{D10255D3-1C2C-49D2-9B82-74FA08BD23FE}"/>
    <cellStyle name="Comma 3 3 3 3 2 2" xfId="32453" xr:uid="{EBF5B7F7-6D7A-4A52-AE69-0CFBDA76BB0D}"/>
    <cellStyle name="Comma 3 3 3 3 3" xfId="27144" xr:uid="{55053E69-5267-4337-A437-0A0C547B3CD3}"/>
    <cellStyle name="Comma 3 3 3 4" xfId="18817" xr:uid="{40576B71-4650-40D6-9BED-810DE6BB4CA5}"/>
    <cellStyle name="Comma 3 3 3 4 2" xfId="29825" xr:uid="{B6EAED89-1142-4C95-8CFD-72444E62058D}"/>
    <cellStyle name="Comma 3 3 3 5" xfId="24516" xr:uid="{69550920-52FA-4B2E-8B5F-12569578D7D6}"/>
    <cellStyle name="Comma 3 3 4" xfId="14178" xr:uid="{AB2A2252-44D6-484C-91D6-A91A6E7429CF}"/>
    <cellStyle name="Comma 3 3 4 2" xfId="16806" xr:uid="{79610DB3-3248-4FF3-A4F6-A4AD04EF6E73}"/>
    <cellStyle name="Comma 3 3 4 2 2" xfId="22115" xr:uid="{3E299DB1-B688-4401-8472-361F3D01CC2A}"/>
    <cellStyle name="Comma 3 3 4 2 2 2" xfId="33123" xr:uid="{12D88C79-F00A-4F5B-8E71-773B4AAEC356}"/>
    <cellStyle name="Comma 3 3 4 2 3" xfId="27814" xr:uid="{659C97CA-0338-460B-88BE-A3C690E2C2C8}"/>
    <cellStyle name="Comma 3 3 4 3" xfId="19487" xr:uid="{6C1D7752-D2A0-4B3C-873C-7C308BC5B7B0}"/>
    <cellStyle name="Comma 3 3 4 3 2" xfId="30495" xr:uid="{9FD11BD3-7E24-4239-A1D5-51D47CB44EDD}"/>
    <cellStyle name="Comma 3 3 4 4" xfId="25186" xr:uid="{2E6B7EFB-12E2-44F7-A902-BAABEF16DE2B}"/>
    <cellStyle name="Comma 3 3 5" xfId="15468" xr:uid="{23A7BCFD-09A0-441B-83B9-7CFDFE185511}"/>
    <cellStyle name="Comma 3 3 5 2" xfId="20777" xr:uid="{FFD6C00F-77E1-49A1-A385-D0B2200DD513}"/>
    <cellStyle name="Comma 3 3 5 2 2" xfId="31785" xr:uid="{AAC94369-8834-4490-8045-96973D7717F8}"/>
    <cellStyle name="Comma 3 3 5 3" xfId="26476" xr:uid="{DD102421-9CEE-4090-A9B8-808F87B15C46}"/>
    <cellStyle name="Comma 3 3 6" xfId="18148" xr:uid="{34DF75E4-38AB-4DF1-8805-C2F1CA85B819}"/>
    <cellStyle name="Comma 3 3 6 2" xfId="29156" xr:uid="{E2499A94-BABB-4DFF-A9FC-E32091BEB979}"/>
    <cellStyle name="Comma 3 3 7" xfId="23848" xr:uid="{F4830E15-5B36-4B68-8CFC-F8DBD6C11A8A}"/>
    <cellStyle name="Comma 3 3 8" xfId="1746" xr:uid="{0DF214D5-BE6E-4A4A-A0BB-B0180635DA4C}"/>
    <cellStyle name="Comma 3 4" xfId="903" xr:uid="{FCC3E8C8-31E7-4622-ACF2-DC974C11E26A}"/>
    <cellStyle name="Comma 3 4 2" xfId="1887" xr:uid="{CE535312-9E30-46FF-91FC-80F437E9F20C}"/>
    <cellStyle name="Comma 3 5" xfId="13069" xr:uid="{2DC94642-21FD-4233-A6A7-36E24F3A7A33}"/>
    <cellStyle name="Comma 3 5 2" xfId="13739" xr:uid="{96B2CE02-07CC-4E3E-AFD8-94C55AABCF1F}"/>
    <cellStyle name="Comma 3 5 2 2" xfId="15081" xr:uid="{C722FAE7-11BA-40A1-9EEA-501BDF522059}"/>
    <cellStyle name="Comma 3 5 2 2 2" xfId="17709" xr:uid="{46FBCB0E-9D12-44BB-8EA5-03BEDB875529}"/>
    <cellStyle name="Comma 3 5 2 2 2 2" xfId="23018" xr:uid="{0234B733-4A9E-4A50-ADF5-C5EA2BDFCE9C}"/>
    <cellStyle name="Comma 3 5 2 2 2 2 2" xfId="34026" xr:uid="{6C80A17C-39AD-4DE4-B281-A7E4B0576A15}"/>
    <cellStyle name="Comma 3 5 2 2 2 3" xfId="28717" xr:uid="{331BBD26-6E48-49D3-BB22-7E73F9D5AF9F}"/>
    <cellStyle name="Comma 3 5 2 2 3" xfId="20390" xr:uid="{DC15583D-C91C-49F3-AA53-C4074A35241B}"/>
    <cellStyle name="Comma 3 5 2 2 3 2" xfId="31398" xr:uid="{DA3E313F-9C54-4AEE-9CB9-B52C0B3288C9}"/>
    <cellStyle name="Comma 3 5 2 2 4" xfId="26089" xr:uid="{12CD697C-D240-40D0-8FA7-86EB48E5E961}"/>
    <cellStyle name="Comma 3 5 2 3" xfId="16367" xr:uid="{42966CCE-75F4-465E-8F30-562EF7974159}"/>
    <cellStyle name="Comma 3 5 2 3 2" xfId="21676" xr:uid="{692EDDE6-723A-427B-B399-9DF1EDEB6C3A}"/>
    <cellStyle name="Comma 3 5 2 3 2 2" xfId="32684" xr:uid="{1D5DD59F-EFBF-4B76-B976-7AF1241739AC}"/>
    <cellStyle name="Comma 3 5 2 3 3" xfId="27375" xr:uid="{AAE44B3B-68F6-4781-8892-59CA8B357061}"/>
    <cellStyle name="Comma 3 5 2 4" xfId="19048" xr:uid="{A0D12C09-FB51-4A1B-8F52-E64E1C52A54A}"/>
    <cellStyle name="Comma 3 5 2 4 2" xfId="30056" xr:uid="{232572FF-7E2C-4FB7-BE20-D0037ED3C0D1}"/>
    <cellStyle name="Comma 3 5 2 5" xfId="24747" xr:uid="{BDD076C1-5CF2-43D0-A4DB-EE5958D60EC9}"/>
    <cellStyle name="Comma 3 5 3" xfId="14411" xr:uid="{33654DFB-8957-4830-A69E-09AC08B519EA}"/>
    <cellStyle name="Comma 3 5 3 2" xfId="17039" xr:uid="{71082B2A-7261-4EAD-9D77-D34D2D1C9454}"/>
    <cellStyle name="Comma 3 5 3 2 2" xfId="22348" xr:uid="{075E5924-2D38-4BF2-8DF6-575DE1CCC1BF}"/>
    <cellStyle name="Comma 3 5 3 2 2 2" xfId="33356" xr:uid="{15F02AAB-218B-4B67-9D54-341E6DD75A6B}"/>
    <cellStyle name="Comma 3 5 3 2 3" xfId="28047" xr:uid="{D664EB0D-9D38-417E-97B9-19C96CF105AA}"/>
    <cellStyle name="Comma 3 5 3 3" xfId="19720" xr:uid="{923DB30B-A63A-4550-8222-A8C1D046E4EA}"/>
    <cellStyle name="Comma 3 5 3 3 2" xfId="30728" xr:uid="{D0AB4788-B1EF-40A2-8151-CAF578E697BB}"/>
    <cellStyle name="Comma 3 5 3 4" xfId="25419" xr:uid="{A788C4BE-714C-4A3F-9F55-2AEA69D5AB28}"/>
    <cellStyle name="Comma 3 5 4" xfId="15697" xr:uid="{DF1DAB10-4440-4E97-8D7E-20B843D58939}"/>
    <cellStyle name="Comma 3 5 4 2" xfId="21006" xr:uid="{1C6A6D6A-49DD-453B-87BB-6B3BB2EFFC92}"/>
    <cellStyle name="Comma 3 5 4 2 2" xfId="32014" xr:uid="{DE371980-8A1C-49B4-A528-6CA37E265099}"/>
    <cellStyle name="Comma 3 5 4 3" xfId="26705" xr:uid="{B4A9F933-EBF2-4EE7-B0B7-6A039FDF9073}"/>
    <cellStyle name="Comma 3 5 5" xfId="18378" xr:uid="{C1B6FB3D-DBCC-4485-B557-C1B21C6D71A4}"/>
    <cellStyle name="Comma 3 5 5 2" xfId="29386" xr:uid="{41988954-5E9B-45CA-9F4D-A1E4E592426D}"/>
    <cellStyle name="Comma 3 5 6" xfId="24077" xr:uid="{A3B3AB66-4786-4ABC-99D4-7722BD898639}"/>
    <cellStyle name="Comma 3 6" xfId="13404" xr:uid="{77970574-D742-43DE-83EC-4287B23C58D4}"/>
    <cellStyle name="Comma 3 6 2" xfId="14746" xr:uid="{51A46017-C222-45D1-B174-08594DFA1496}"/>
    <cellStyle name="Comma 3 6 2 2" xfId="17374" xr:uid="{3937EA21-E2A5-4A47-90B1-A1C97354CC73}"/>
    <cellStyle name="Comma 3 6 2 2 2" xfId="22683" xr:uid="{303862BA-FA30-48A4-8F5C-B5E385629FDB}"/>
    <cellStyle name="Comma 3 6 2 2 2 2" xfId="33691" xr:uid="{97AFEE0D-2BBB-4B2A-8526-CA334A125CF8}"/>
    <cellStyle name="Comma 3 6 2 2 3" xfId="28382" xr:uid="{5709032B-2F37-4CE7-8A09-7F4CA34BD85D}"/>
    <cellStyle name="Comma 3 6 2 3" xfId="20055" xr:uid="{5268A2BD-2641-489E-8FFC-CBEEEC798944}"/>
    <cellStyle name="Comma 3 6 2 3 2" xfId="31063" xr:uid="{193DA05C-C9D7-421C-8A2B-99FABAAF75ED}"/>
    <cellStyle name="Comma 3 6 2 4" xfId="25754" xr:uid="{F958EAD1-45B7-40A0-A5AC-3A862554AD56}"/>
    <cellStyle name="Comma 3 6 3" xfId="16032" xr:uid="{AC479748-3D8F-4DEB-A7C3-F7B4B9D29416}"/>
    <cellStyle name="Comma 3 6 3 2" xfId="21341" xr:uid="{17BC3C86-B505-40EF-AD4C-288C1BC788CA}"/>
    <cellStyle name="Comma 3 6 3 2 2" xfId="32349" xr:uid="{2EFBB47F-BAF1-4680-ABC5-85B7421E82E6}"/>
    <cellStyle name="Comma 3 6 3 3" xfId="27040" xr:uid="{52BBB6AA-BDA3-4E9F-836A-3A31D2353672}"/>
    <cellStyle name="Comma 3 6 4" xfId="18713" xr:uid="{BF51DB6E-B115-4DC9-9FEA-88E93701C03A}"/>
    <cellStyle name="Comma 3 6 4 2" xfId="29721" xr:uid="{14DB4C58-F6A1-47FE-9936-39E6DD302627}"/>
    <cellStyle name="Comma 3 6 5" xfId="24412" xr:uid="{A4BA7D83-DF1C-4C2B-9268-F3AB5E8497FF}"/>
    <cellStyle name="Comma 3 7" xfId="14074" xr:uid="{872611A3-319D-4DCC-885C-0D18E7EC0F06}"/>
    <cellStyle name="Comma 3 7 2" xfId="16702" xr:uid="{242C4C53-565F-4860-9B2B-F5D00A157494}"/>
    <cellStyle name="Comma 3 7 2 2" xfId="22011" xr:uid="{5CA74B98-DA20-4CD6-AA2C-7FF56A56C8A9}"/>
    <cellStyle name="Comma 3 7 2 2 2" xfId="33019" xr:uid="{C143F25F-6D52-41EE-A5AE-62787E0F1EDA}"/>
    <cellStyle name="Comma 3 7 2 3" xfId="27710" xr:uid="{9E1D47CB-1E62-46F7-9C9D-96D5DC84DEE5}"/>
    <cellStyle name="Comma 3 7 3" xfId="19383" xr:uid="{DA08FCF7-4A87-4E78-A70E-9C632598D310}"/>
    <cellStyle name="Comma 3 7 3 2" xfId="30391" xr:uid="{3A797907-0736-4E8E-8ECF-164873183238}"/>
    <cellStyle name="Comma 3 7 4" xfId="25082" xr:uid="{46404079-88D4-42B4-9545-CD21226C8C3C}"/>
    <cellStyle name="Comma 3 8" xfId="18044" xr:uid="{F324FAB6-0751-4AF2-B8CA-BBDFBEA9C710}"/>
    <cellStyle name="Comma 3 8 2" xfId="29052" xr:uid="{83FBA393-AFBD-48E7-B348-0F5D1DA0FC9E}"/>
    <cellStyle name="Comma 3 9" xfId="23744" xr:uid="{F522B26E-B561-449F-A662-4FF893F7BAAF}"/>
    <cellStyle name="Comma 30" xfId="1376" xr:uid="{D2289A6B-93C5-4FA7-B07D-BE7D4AEA0499}"/>
    <cellStyle name="Comma 30 2" xfId="1592" xr:uid="{481CB113-03D5-4A5A-939B-6033C977EF03}"/>
    <cellStyle name="Comma 30 2 2" xfId="1829" xr:uid="{2E65F994-9B3F-4C6E-8E93-49C6FF63D0C3}"/>
    <cellStyle name="Comma 30 2 2 2" xfId="13255" xr:uid="{A9964A31-C9A7-4299-AE65-4FD242AB0017}"/>
    <cellStyle name="Comma 30 2 2 2 2" xfId="13925" xr:uid="{79BC5C93-1A0C-41A8-87A0-19B5D21D21AC}"/>
    <cellStyle name="Comma 30 2 2 2 2 2" xfId="15267" xr:uid="{A1382C8C-9E0E-4C6F-8D13-EDCBD45A2C9D}"/>
    <cellStyle name="Comma 30 2 2 2 2 2 2" xfId="17895" xr:uid="{61D41E2C-779A-4504-A6E2-5767D5ACBCEE}"/>
    <cellStyle name="Comma 30 2 2 2 2 2 2 2" xfId="23204" xr:uid="{ECA1BC0B-C784-4934-9859-B9FC9A66D12F}"/>
    <cellStyle name="Comma 30 2 2 2 2 2 2 2 2" xfId="34212" xr:uid="{B8CDFBD7-23B7-430F-B644-BDB37DE7806E}"/>
    <cellStyle name="Comma 30 2 2 2 2 2 2 3" xfId="28903" xr:uid="{E35DD8DC-F01B-4716-B866-D62DFFF190DD}"/>
    <cellStyle name="Comma 30 2 2 2 2 2 3" xfId="20576" xr:uid="{597D60E8-E94B-4D1F-AF3E-45D00C74FA4D}"/>
    <cellStyle name="Comma 30 2 2 2 2 2 3 2" xfId="31584" xr:uid="{AB38BFD0-29CA-488F-850E-C4C8F7FD0A94}"/>
    <cellStyle name="Comma 30 2 2 2 2 2 4" xfId="26275" xr:uid="{25C9DC26-4B48-4627-B9DD-76048E9169E2}"/>
    <cellStyle name="Comma 30 2 2 2 2 3" xfId="16553" xr:uid="{AFA43B34-ADE0-4507-877C-56B9C67AF694}"/>
    <cellStyle name="Comma 30 2 2 2 2 3 2" xfId="21862" xr:uid="{B3157624-1D3F-47C4-A6D8-BE0AE4C0E90B}"/>
    <cellStyle name="Comma 30 2 2 2 2 3 2 2" xfId="32870" xr:uid="{8A014952-E592-474D-95C1-807886D18F40}"/>
    <cellStyle name="Comma 30 2 2 2 2 3 3" xfId="27561" xr:uid="{24772A00-E36B-4F8D-B8C6-7F6CE909567D}"/>
    <cellStyle name="Comma 30 2 2 2 2 4" xfId="19234" xr:uid="{5E08E0F5-1E1B-459A-98A6-545EB131BAD1}"/>
    <cellStyle name="Comma 30 2 2 2 2 4 2" xfId="30242" xr:uid="{AED8A8C6-5542-468D-92D7-29F5ED785146}"/>
    <cellStyle name="Comma 30 2 2 2 2 5" xfId="24933" xr:uid="{012099B7-B7D3-4322-9F79-DC5EB4CB293C}"/>
    <cellStyle name="Comma 30 2 2 2 3" xfId="14597" xr:uid="{A4EF7A76-AF7C-4AA8-B55D-02E3654F7A0D}"/>
    <cellStyle name="Comma 30 2 2 2 3 2" xfId="17225" xr:uid="{DE480CB3-DF7E-4731-89EF-F9788FB6E0BA}"/>
    <cellStyle name="Comma 30 2 2 2 3 2 2" xfId="22534" xr:uid="{401BF668-87B6-4947-BDAA-EF9528DDCF8D}"/>
    <cellStyle name="Comma 30 2 2 2 3 2 2 2" xfId="33542" xr:uid="{13D417AA-BC68-4A2C-BDE6-C3FC5C28CB41}"/>
    <cellStyle name="Comma 30 2 2 2 3 2 3" xfId="28233" xr:uid="{CACF6CFF-FFD9-4CB4-B1B4-332A9C25617F}"/>
    <cellStyle name="Comma 30 2 2 2 3 3" xfId="19906" xr:uid="{C63E1CB5-56F6-4E3C-A334-D8781FCDCD7D}"/>
    <cellStyle name="Comma 30 2 2 2 3 3 2" xfId="30914" xr:uid="{038C242B-69D3-4DC4-8AAF-B3D5ADCE92E2}"/>
    <cellStyle name="Comma 30 2 2 2 3 4" xfId="25605" xr:uid="{0F102763-884D-4168-B233-0E9A41B6A11A}"/>
    <cellStyle name="Comma 30 2 2 2 4" xfId="15883" xr:uid="{CD0D43FB-4CB4-4DAC-BDD2-C7FD2F69C51B}"/>
    <cellStyle name="Comma 30 2 2 2 4 2" xfId="21192" xr:uid="{A9C72692-4713-4635-B18A-B675E900D097}"/>
    <cellStyle name="Comma 30 2 2 2 4 2 2" xfId="32200" xr:uid="{CD8644B4-F91D-4768-AAD5-AB8EA5449387}"/>
    <cellStyle name="Comma 30 2 2 2 4 3" xfId="26891" xr:uid="{3896E3D7-3A42-4775-BE9A-E4C5C17D3129}"/>
    <cellStyle name="Comma 30 2 2 2 5" xfId="18564" xr:uid="{C3B0BD26-B14A-4220-ACB2-6037713D8D6E}"/>
    <cellStyle name="Comma 30 2 2 2 5 2" xfId="29572" xr:uid="{F5C02962-EE12-4A9E-A2C6-2A91131CAD21}"/>
    <cellStyle name="Comma 30 2 2 2 6" xfId="24263" xr:uid="{0BC32142-DEB7-4FCB-BD49-2CD1E6BE4FD9}"/>
    <cellStyle name="Comma 30 2 2 3" xfId="13590" xr:uid="{5A4DF9BB-DC13-4544-B0A5-890867AAF0B7}"/>
    <cellStyle name="Comma 30 2 2 3 2" xfId="14932" xr:uid="{48445965-F5EB-444D-89DD-D09FF51DF679}"/>
    <cellStyle name="Comma 30 2 2 3 2 2" xfId="17560" xr:uid="{1C53C250-A9ED-4407-AD9E-AA103F3F57A8}"/>
    <cellStyle name="Comma 30 2 2 3 2 2 2" xfId="22869" xr:uid="{991BE808-B821-4D67-B087-FED1E3DBCBB9}"/>
    <cellStyle name="Comma 30 2 2 3 2 2 2 2" xfId="33877" xr:uid="{FA2AFD78-4FBB-42A3-AC27-522B8C0BBA2C}"/>
    <cellStyle name="Comma 30 2 2 3 2 2 3" xfId="28568" xr:uid="{13FDDE01-8D65-428F-804D-60A8FA411AF0}"/>
    <cellStyle name="Comma 30 2 2 3 2 3" xfId="20241" xr:uid="{FD70221A-ECB0-4D31-BDCB-B3EC442FE044}"/>
    <cellStyle name="Comma 30 2 2 3 2 3 2" xfId="31249" xr:uid="{50F4383C-CF0C-462A-B6C8-EF6DAA6C92E8}"/>
    <cellStyle name="Comma 30 2 2 3 2 4" xfId="25940" xr:uid="{CACDE7DA-FDD5-434D-83B2-71144BE803AB}"/>
    <cellStyle name="Comma 30 2 2 3 3" xfId="16218" xr:uid="{BCFF62C0-7202-4172-96A2-199A335AED64}"/>
    <cellStyle name="Comma 30 2 2 3 3 2" xfId="21527" xr:uid="{2310888A-2384-48B4-AD8C-722989690C59}"/>
    <cellStyle name="Comma 30 2 2 3 3 2 2" xfId="32535" xr:uid="{5D41F87E-9685-4841-BD28-519B384E341C}"/>
    <cellStyle name="Comma 30 2 2 3 3 3" xfId="27226" xr:uid="{A8FCD24B-15D3-4BA2-BA04-07C946018E2E}"/>
    <cellStyle name="Comma 30 2 2 3 4" xfId="18899" xr:uid="{F8D949CF-24C3-4D25-A21B-DCA2C6FFEE1E}"/>
    <cellStyle name="Comma 30 2 2 3 4 2" xfId="29907" xr:uid="{91891D99-F020-4612-8999-8380236B3F9A}"/>
    <cellStyle name="Comma 30 2 2 3 5" xfId="24598" xr:uid="{06AC35ED-7AFD-4B18-8478-780C7B85859A}"/>
    <cellStyle name="Comma 30 2 2 4" xfId="14260" xr:uid="{2BB31431-67EC-423F-9157-58B62CA5FA59}"/>
    <cellStyle name="Comma 30 2 2 4 2" xfId="16888" xr:uid="{72054DE5-E0CF-4076-ADC8-04BCAB2E48CA}"/>
    <cellStyle name="Comma 30 2 2 4 2 2" xfId="22197" xr:uid="{285DA706-552F-4F30-A646-19B9A8FEF4A5}"/>
    <cellStyle name="Comma 30 2 2 4 2 2 2" xfId="33205" xr:uid="{D63638A0-60A8-4C7A-933E-93A37D437096}"/>
    <cellStyle name="Comma 30 2 2 4 2 3" xfId="27896" xr:uid="{000A5129-48CF-482B-BAD0-3468862D1E5C}"/>
    <cellStyle name="Comma 30 2 2 4 3" xfId="19569" xr:uid="{D4FA7DD1-2CE7-493B-A8D2-760A8CCF7A77}"/>
    <cellStyle name="Comma 30 2 2 4 3 2" xfId="30577" xr:uid="{E055085A-11B7-4EFA-9711-5F24C27E43AB}"/>
    <cellStyle name="Comma 30 2 2 4 4" xfId="25268" xr:uid="{799C1E65-4698-4FFD-9266-641072A48591}"/>
    <cellStyle name="Comma 30 2 2 5" xfId="15550" xr:uid="{18E1F140-F7D6-48A0-A513-3DA8B7B0C395}"/>
    <cellStyle name="Comma 30 2 2 5 2" xfId="20859" xr:uid="{D23AED31-844D-455D-A939-5218D1DE622E}"/>
    <cellStyle name="Comma 30 2 2 5 2 2" xfId="31867" xr:uid="{886AEB8C-DB2B-41DC-A915-FAD8189F97D6}"/>
    <cellStyle name="Comma 30 2 2 5 3" xfId="26558" xr:uid="{8F745B62-FD9D-493F-AC7F-0350F5D0E5CE}"/>
    <cellStyle name="Comma 30 2 2 6" xfId="18230" xr:uid="{D3C72AB1-60A2-4D38-880B-43BA1249DC6D}"/>
    <cellStyle name="Comma 30 2 2 6 2" xfId="29238" xr:uid="{E73FC5D3-4458-48B4-B494-B1B38718F3E4}"/>
    <cellStyle name="Comma 30 2 2 7" xfId="23930" xr:uid="{C177ADB6-2F5B-469A-AAE8-923F7B9766B8}"/>
    <cellStyle name="Comma 30 2 3" xfId="13151" xr:uid="{51B6697D-A9FE-4C34-8009-3729936020A8}"/>
    <cellStyle name="Comma 30 2 3 2" xfId="13821" xr:uid="{AA22C907-56FE-49D3-ABA4-5C4203BF5ECB}"/>
    <cellStyle name="Comma 30 2 3 2 2" xfId="15163" xr:uid="{0B21B7E1-00DA-4B7E-8FEC-D197242AE73D}"/>
    <cellStyle name="Comma 30 2 3 2 2 2" xfId="17791" xr:uid="{C20538C8-E509-427C-BC18-08330F3F2A16}"/>
    <cellStyle name="Comma 30 2 3 2 2 2 2" xfId="23100" xr:uid="{1C2E1DA4-F8DF-4797-BD0C-D4724F21ADFC}"/>
    <cellStyle name="Comma 30 2 3 2 2 2 2 2" xfId="34108" xr:uid="{8762A83E-05A3-44A5-9618-08C55775EE30}"/>
    <cellStyle name="Comma 30 2 3 2 2 2 3" xfId="28799" xr:uid="{AA506115-D83A-4A20-8903-3ADF23312E37}"/>
    <cellStyle name="Comma 30 2 3 2 2 3" xfId="20472" xr:uid="{32FD2A49-1DF5-44FC-8FC7-D8607787C23A}"/>
    <cellStyle name="Comma 30 2 3 2 2 3 2" xfId="31480" xr:uid="{525D195B-AEDA-4E32-9CDB-78F3F4BBF0E6}"/>
    <cellStyle name="Comma 30 2 3 2 2 4" xfId="26171" xr:uid="{956BC1BC-E400-47AF-B68E-8B23AA6EE72E}"/>
    <cellStyle name="Comma 30 2 3 2 3" xfId="16449" xr:uid="{4A35A9EE-AA83-4EFC-A88E-5050C2206707}"/>
    <cellStyle name="Comma 30 2 3 2 3 2" xfId="21758" xr:uid="{61289526-04E9-42A4-B558-8702D3863A54}"/>
    <cellStyle name="Comma 30 2 3 2 3 2 2" xfId="32766" xr:uid="{DEFAA966-9916-4476-84FE-5A7066B550BB}"/>
    <cellStyle name="Comma 30 2 3 2 3 3" xfId="27457" xr:uid="{B2D67AEF-BD1B-412B-B527-2352ADDB4C9E}"/>
    <cellStyle name="Comma 30 2 3 2 4" xfId="19130" xr:uid="{3BBE4BD1-F046-4C0C-ACEC-79E47F6F1E40}"/>
    <cellStyle name="Comma 30 2 3 2 4 2" xfId="30138" xr:uid="{A9235792-8BBD-49AA-8744-2239018D9465}"/>
    <cellStyle name="Comma 30 2 3 2 5" xfId="24829" xr:uid="{ECA207ED-9279-4868-A11C-5ACA1CAF8E73}"/>
    <cellStyle name="Comma 30 2 3 3" xfId="14493" xr:uid="{43269134-C8EB-42EA-8CC3-3A5B735133C8}"/>
    <cellStyle name="Comma 30 2 3 3 2" xfId="17121" xr:uid="{F9829522-099D-4AD2-9C31-B2517B1C02B0}"/>
    <cellStyle name="Comma 30 2 3 3 2 2" xfId="22430" xr:uid="{E2F1A7A2-6FD5-482A-9D8C-D46AF4B88F90}"/>
    <cellStyle name="Comma 30 2 3 3 2 2 2" xfId="33438" xr:uid="{83B57BDF-FB2F-41AF-A36F-9100F054994C}"/>
    <cellStyle name="Comma 30 2 3 3 2 3" xfId="28129" xr:uid="{456475A9-5D87-4684-972F-5049305116AA}"/>
    <cellStyle name="Comma 30 2 3 3 3" xfId="19802" xr:uid="{90C94E7E-CFFC-4C6B-8C07-EAD3BDDC04E2}"/>
    <cellStyle name="Comma 30 2 3 3 3 2" xfId="30810" xr:uid="{4486B1F8-FC9F-4F8F-B1D7-A6DDFE3AB6DF}"/>
    <cellStyle name="Comma 30 2 3 3 4" xfId="25501" xr:uid="{4DD066A4-2ACB-4E48-A667-BA8AB7B0DF35}"/>
    <cellStyle name="Comma 30 2 3 4" xfId="15779" xr:uid="{088F5DAC-CC64-48CF-BB6D-BFED5B9A8F01}"/>
    <cellStyle name="Comma 30 2 3 4 2" xfId="21088" xr:uid="{9A3D0846-4568-4D11-91F9-4676C0F2DE94}"/>
    <cellStyle name="Comma 30 2 3 4 2 2" xfId="32096" xr:uid="{EAA7CC85-8EFE-4B74-841F-BB4F7A336599}"/>
    <cellStyle name="Comma 30 2 3 4 3" xfId="26787" xr:uid="{0AEB0C3D-EDFE-4FA8-8049-15BF3DB3C172}"/>
    <cellStyle name="Comma 30 2 3 5" xfId="18460" xr:uid="{CBC813EA-FEB7-4B19-8216-5A4051B8A828}"/>
    <cellStyle name="Comma 30 2 3 5 2" xfId="29468" xr:uid="{C1070EFF-79B0-4BCE-81BE-B0D91934C0AB}"/>
    <cellStyle name="Comma 30 2 3 6" xfId="24159" xr:uid="{463412A8-D84D-4484-AA08-AAEF0051AE2F}"/>
    <cellStyle name="Comma 30 2 4" xfId="13486" xr:uid="{4E871C17-DA5E-4AE1-805E-DA5ECBA73913}"/>
    <cellStyle name="Comma 30 2 4 2" xfId="14828" xr:uid="{519803C7-EAB8-4276-BB17-DC80C5D173D3}"/>
    <cellStyle name="Comma 30 2 4 2 2" xfId="17456" xr:uid="{989C51CC-F42C-4FD3-9094-1321B266FDCD}"/>
    <cellStyle name="Comma 30 2 4 2 2 2" xfId="22765" xr:uid="{01C3E960-64E3-42CE-B794-3AB72CB0CFB8}"/>
    <cellStyle name="Comma 30 2 4 2 2 2 2" xfId="33773" xr:uid="{1EE6AD6B-F7F0-4FC8-BAEF-428ADDE45616}"/>
    <cellStyle name="Comma 30 2 4 2 2 3" xfId="28464" xr:uid="{F3E7FCF6-BA08-4F54-A595-ED70050E00CF}"/>
    <cellStyle name="Comma 30 2 4 2 3" xfId="20137" xr:uid="{ACF88A1E-B124-482C-8606-81259A2062D8}"/>
    <cellStyle name="Comma 30 2 4 2 3 2" xfId="31145" xr:uid="{4057054C-5EC1-454C-B356-AE34C56073CA}"/>
    <cellStyle name="Comma 30 2 4 2 4" xfId="25836" xr:uid="{13EF0CCD-D11C-4130-BE5C-E64CB35AE0AA}"/>
    <cellStyle name="Comma 30 2 4 3" xfId="16114" xr:uid="{00DC664C-C6C7-498F-8B56-B756B91B220C}"/>
    <cellStyle name="Comma 30 2 4 3 2" xfId="21423" xr:uid="{CA110514-6F23-485B-99B3-D32B117D1388}"/>
    <cellStyle name="Comma 30 2 4 3 2 2" xfId="32431" xr:uid="{B26AEDF1-7E4A-4D5F-A958-771DCA8E2768}"/>
    <cellStyle name="Comma 30 2 4 3 3" xfId="27122" xr:uid="{699B9819-8F04-465D-8D65-7390D8A564B2}"/>
    <cellStyle name="Comma 30 2 4 4" xfId="18795" xr:uid="{C784FBD8-DD70-4101-AF78-25725C946639}"/>
    <cellStyle name="Comma 30 2 4 4 2" xfId="29803" xr:uid="{C8EFA65B-3A53-40E9-B08D-DB4AC034A737}"/>
    <cellStyle name="Comma 30 2 4 5" xfId="24494" xr:uid="{D39F3189-46D9-47A2-806C-A34F9992B8DF}"/>
    <cellStyle name="Comma 30 2 5" xfId="14156" xr:uid="{4C674BE0-6D98-45D9-AB1F-0ED6F886117F}"/>
    <cellStyle name="Comma 30 2 5 2" xfId="16784" xr:uid="{5E6A9EE9-5093-4F4E-836C-A3378873199A}"/>
    <cellStyle name="Comma 30 2 5 2 2" xfId="22093" xr:uid="{53926CD9-57FD-4855-A191-853D550C6198}"/>
    <cellStyle name="Comma 30 2 5 2 2 2" xfId="33101" xr:uid="{DD173072-A40E-44BC-8658-3355483F4FC6}"/>
    <cellStyle name="Comma 30 2 5 2 3" xfId="27792" xr:uid="{6BE4BE11-EF74-4641-9BAD-A305D2C6AD06}"/>
    <cellStyle name="Comma 30 2 5 3" xfId="19465" xr:uid="{16C2ADF7-8804-4983-9B1B-3406E8A297FD}"/>
    <cellStyle name="Comma 30 2 5 3 2" xfId="30473" xr:uid="{21F9A4A4-B820-4CB1-B210-2B4CB2C74DCA}"/>
    <cellStyle name="Comma 30 2 5 4" xfId="25164" xr:uid="{2E0720CF-8510-40C0-AAE9-5C8610A2860C}"/>
    <cellStyle name="Comma 30 2 6" xfId="15446" xr:uid="{E212014C-11EA-4C0A-B32A-4A9E4A45EA28}"/>
    <cellStyle name="Comma 30 2 6 2" xfId="20755" xr:uid="{DA0AF164-17B7-47E1-8507-715273A3EE07}"/>
    <cellStyle name="Comma 30 2 6 2 2" xfId="31763" xr:uid="{D7FA835F-FD5D-447F-A2F2-BE60A5F167F5}"/>
    <cellStyle name="Comma 30 2 6 3" xfId="26454" xr:uid="{29330EC3-7AC3-422C-B390-D616889B8C82}"/>
    <cellStyle name="Comma 30 2 7" xfId="18126" xr:uid="{041DBCC9-E700-449D-A0E1-02D68D776A40}"/>
    <cellStyle name="Comma 30 2 7 2" xfId="29134" xr:uid="{A096FD56-C632-4613-95D5-86F8E6BDEACE}"/>
    <cellStyle name="Comma 30 2 8" xfId="23826" xr:uid="{367123E8-9971-4003-952D-2667D51F6840}"/>
    <cellStyle name="Comma 30 3" xfId="1776" xr:uid="{8DD958C8-0D4A-4962-958C-90EFBA7D0F2B}"/>
    <cellStyle name="Comma 30 3 2" xfId="13203" xr:uid="{12581811-FA88-4269-843F-F1E10C4F2F09}"/>
    <cellStyle name="Comma 30 3 2 2" xfId="13873" xr:uid="{908925ED-7B52-4888-9DC8-A9E9CB931489}"/>
    <cellStyle name="Comma 30 3 2 2 2" xfId="15215" xr:uid="{7BE5CA2E-7B81-4052-9E48-DE26B1FE6B49}"/>
    <cellStyle name="Comma 30 3 2 2 2 2" xfId="17843" xr:uid="{6AD71200-EEFF-4383-872E-B4992D0A2C10}"/>
    <cellStyle name="Comma 30 3 2 2 2 2 2" xfId="23152" xr:uid="{A31A22CD-939D-49B6-93B2-9783B28A323D}"/>
    <cellStyle name="Comma 30 3 2 2 2 2 2 2" xfId="34160" xr:uid="{47F23201-5A21-41C9-B59B-9A0C4E71A734}"/>
    <cellStyle name="Comma 30 3 2 2 2 2 3" xfId="28851" xr:uid="{C94EF817-49BF-4788-93E0-162DB8B0EDBA}"/>
    <cellStyle name="Comma 30 3 2 2 2 3" xfId="20524" xr:uid="{3E1FCB5A-CB8E-4197-B5B8-86682ADD7150}"/>
    <cellStyle name="Comma 30 3 2 2 2 3 2" xfId="31532" xr:uid="{F99964F6-910A-4EDB-B007-C3CAD8CBD18E}"/>
    <cellStyle name="Comma 30 3 2 2 2 4" xfId="26223" xr:uid="{BE40A401-0D58-460F-916D-EB1F79644AB0}"/>
    <cellStyle name="Comma 30 3 2 2 3" xfId="16501" xr:uid="{D1F51058-DE4B-45B5-9AA8-78AB03B6478A}"/>
    <cellStyle name="Comma 30 3 2 2 3 2" xfId="21810" xr:uid="{53A2794F-129B-4375-8FA5-91FA7756B5C3}"/>
    <cellStyle name="Comma 30 3 2 2 3 2 2" xfId="32818" xr:uid="{EA834158-8722-4218-B0FE-65BB1FB1659E}"/>
    <cellStyle name="Comma 30 3 2 2 3 3" xfId="27509" xr:uid="{B0C04109-06BA-41E0-835E-DFF32411027E}"/>
    <cellStyle name="Comma 30 3 2 2 4" xfId="19182" xr:uid="{F428838E-FAFB-4CDF-9F91-D4F16B3A435B}"/>
    <cellStyle name="Comma 30 3 2 2 4 2" xfId="30190" xr:uid="{FD127B33-680D-4785-A3B2-D48FAC976E88}"/>
    <cellStyle name="Comma 30 3 2 2 5" xfId="24881" xr:uid="{F7278FE9-9EED-4033-AA41-1A7F1A8C7B8C}"/>
    <cellStyle name="Comma 30 3 2 3" xfId="14545" xr:uid="{CAD17E3E-9729-4405-9F74-7CE863F15FC8}"/>
    <cellStyle name="Comma 30 3 2 3 2" xfId="17173" xr:uid="{069A87CA-C358-4D12-B598-53C2FD23EB5F}"/>
    <cellStyle name="Comma 30 3 2 3 2 2" xfId="22482" xr:uid="{FA1BF143-48F6-4093-9D9A-723D9C0A0BA6}"/>
    <cellStyle name="Comma 30 3 2 3 2 2 2" xfId="33490" xr:uid="{8D13BFBC-EAC4-43B4-9D53-2CB2C87A7B58}"/>
    <cellStyle name="Comma 30 3 2 3 2 3" xfId="28181" xr:uid="{557F69A7-6981-425C-A615-CD6D70DB6BAA}"/>
    <cellStyle name="Comma 30 3 2 3 3" xfId="19854" xr:uid="{1A28E06A-A2B7-48A2-8C30-528A1E694A03}"/>
    <cellStyle name="Comma 30 3 2 3 3 2" xfId="30862" xr:uid="{2A31420D-2BA3-43B3-B5DD-6EADBC7B348D}"/>
    <cellStyle name="Comma 30 3 2 3 4" xfId="25553" xr:uid="{603DAE22-1091-4BE3-BB69-E4B5725F2AD2}"/>
    <cellStyle name="Comma 30 3 2 4" xfId="15831" xr:uid="{68632C6B-7A8E-4ACE-A862-EA7765146A93}"/>
    <cellStyle name="Comma 30 3 2 4 2" xfId="21140" xr:uid="{2D3955FC-B12E-43CC-80C6-76FA76EC595E}"/>
    <cellStyle name="Comma 30 3 2 4 2 2" xfId="32148" xr:uid="{9D8B6AB5-3024-4CF9-A391-8858F73AF613}"/>
    <cellStyle name="Comma 30 3 2 4 3" xfId="26839" xr:uid="{9A55738A-4F5C-450B-A5EE-1E638D3D0B7F}"/>
    <cellStyle name="Comma 30 3 2 5" xfId="18512" xr:uid="{16D64087-E035-4759-83AA-693DF1F6409B}"/>
    <cellStyle name="Comma 30 3 2 5 2" xfId="29520" xr:uid="{B88BC0FD-5868-4B70-8176-C6006D2D6CA9}"/>
    <cellStyle name="Comma 30 3 2 6" xfId="24211" xr:uid="{E77BE71B-D33C-4086-9E3F-A1D3F2DB8BDE}"/>
    <cellStyle name="Comma 30 3 3" xfId="13538" xr:uid="{BA70CDD7-6421-4240-A4D7-F3693962D58E}"/>
    <cellStyle name="Comma 30 3 3 2" xfId="14880" xr:uid="{0A52531E-C3FA-477C-B633-29D93E7D2525}"/>
    <cellStyle name="Comma 30 3 3 2 2" xfId="17508" xr:uid="{068FA9A8-0DEA-4CAD-B1C1-2BDFE86D1B2F}"/>
    <cellStyle name="Comma 30 3 3 2 2 2" xfId="22817" xr:uid="{72A20A4C-895F-44F0-B746-9DBFCA3D4442}"/>
    <cellStyle name="Comma 30 3 3 2 2 2 2" xfId="33825" xr:uid="{021E7B86-8BBA-4E63-9D91-7429059A8BA9}"/>
    <cellStyle name="Comma 30 3 3 2 2 3" xfId="28516" xr:uid="{7C34140F-0EAA-41F1-A5DF-B4946345C0AA}"/>
    <cellStyle name="Comma 30 3 3 2 3" xfId="20189" xr:uid="{2936A69F-83B1-44AF-A5A9-E3330667C946}"/>
    <cellStyle name="Comma 30 3 3 2 3 2" xfId="31197" xr:uid="{D81C1D57-3376-47E4-8C8B-D9381FAF8418}"/>
    <cellStyle name="Comma 30 3 3 2 4" xfId="25888" xr:uid="{935F6183-760B-4167-B664-0BB3E4C878E0}"/>
    <cellStyle name="Comma 30 3 3 3" xfId="16166" xr:uid="{1ED3B1D3-8F67-4D85-9E06-B2B7E37A5F33}"/>
    <cellStyle name="Comma 30 3 3 3 2" xfId="21475" xr:uid="{510EBB8F-A89B-4ACA-AE9A-08D561705B9E}"/>
    <cellStyle name="Comma 30 3 3 3 2 2" xfId="32483" xr:uid="{DF688E45-EF70-4242-8DF3-35DFFA239325}"/>
    <cellStyle name="Comma 30 3 3 3 3" xfId="27174" xr:uid="{502034DE-3E4E-4A81-B5F6-BFB7C3FF23EB}"/>
    <cellStyle name="Comma 30 3 3 4" xfId="18847" xr:uid="{D4450DF3-8BD5-47DB-A7BE-785451559AE9}"/>
    <cellStyle name="Comma 30 3 3 4 2" xfId="29855" xr:uid="{55C0667E-D811-4A05-9300-8C96238445D6}"/>
    <cellStyle name="Comma 30 3 3 5" xfId="24546" xr:uid="{2CB931F8-F0B2-4A09-A201-8E3D7075690A}"/>
    <cellStyle name="Comma 30 3 4" xfId="14208" xr:uid="{3AE157E0-9E3C-4398-B36C-DD3FED58B74B}"/>
    <cellStyle name="Comma 30 3 4 2" xfId="16836" xr:uid="{25FA3E14-F0F7-4245-AC93-09DC3EA126AF}"/>
    <cellStyle name="Comma 30 3 4 2 2" xfId="22145" xr:uid="{4257DBE2-EE84-47AB-96F2-77692575A7D0}"/>
    <cellStyle name="Comma 30 3 4 2 2 2" xfId="33153" xr:uid="{21D99E2D-BD79-46FF-8516-BAC4EF8E0908}"/>
    <cellStyle name="Comma 30 3 4 2 3" xfId="27844" xr:uid="{3CA7ACEE-CF79-4CBF-9CF8-71AD28BD1BFF}"/>
    <cellStyle name="Comma 30 3 4 3" xfId="19517" xr:uid="{0DC450B6-9B6D-4A39-A4AA-8FCB6E4A1AF6}"/>
    <cellStyle name="Comma 30 3 4 3 2" xfId="30525" xr:uid="{9CB5CBF4-C98A-48BF-8F77-CB421FF1F0C6}"/>
    <cellStyle name="Comma 30 3 4 4" xfId="25216" xr:uid="{7B8F317E-423C-46BF-9D12-6665D1929EE3}"/>
    <cellStyle name="Comma 30 3 5" xfId="15498" xr:uid="{FC110573-1462-40DF-AD2A-B12E2CC493F8}"/>
    <cellStyle name="Comma 30 3 5 2" xfId="20807" xr:uid="{A33CFAAF-A20D-4BEE-A4D7-FDFBC7B59407}"/>
    <cellStyle name="Comma 30 3 5 2 2" xfId="31815" xr:uid="{DE1FA6AD-96C6-445F-867E-C02D3BA9BB29}"/>
    <cellStyle name="Comma 30 3 5 3" xfId="26506" xr:uid="{6B9047F5-A06B-4D7C-9D41-906E89B5D570}"/>
    <cellStyle name="Comma 30 3 6" xfId="18178" xr:uid="{64A92095-7F0A-4501-8E4A-1E4632379D28}"/>
    <cellStyle name="Comma 30 3 6 2" xfId="29186" xr:uid="{D4AB0FA4-7221-440C-A195-D77BCD6FEC9F}"/>
    <cellStyle name="Comma 30 3 7" xfId="23878" xr:uid="{BD6A9D10-708A-4FF0-A600-E9DCBA927357}"/>
    <cellStyle name="Comma 30 4" xfId="13099" xr:uid="{21FB5A01-A873-4775-AC80-8753DB4AB20C}"/>
    <cellStyle name="Comma 30 4 2" xfId="13769" xr:uid="{37E740F9-65B2-4D4D-BBC5-D41C4FF449B5}"/>
    <cellStyle name="Comma 30 4 2 2" xfId="15111" xr:uid="{C4087129-BF64-4803-8001-AF5AA93BAB8F}"/>
    <cellStyle name="Comma 30 4 2 2 2" xfId="17739" xr:uid="{C487F4FB-B37D-487F-82D1-3FA92AD6F697}"/>
    <cellStyle name="Comma 30 4 2 2 2 2" xfId="23048" xr:uid="{26F1A4F2-F683-4217-A805-A73B31941D01}"/>
    <cellStyle name="Comma 30 4 2 2 2 2 2" xfId="34056" xr:uid="{8FB2C703-519B-46B2-B501-FB20BE4CB210}"/>
    <cellStyle name="Comma 30 4 2 2 2 3" xfId="28747" xr:uid="{A697BE36-28DD-4F74-97F7-0EACDE455AB5}"/>
    <cellStyle name="Comma 30 4 2 2 3" xfId="20420" xr:uid="{AEBD2826-626B-4F67-9705-59BDA6DD8FA4}"/>
    <cellStyle name="Comma 30 4 2 2 3 2" xfId="31428" xr:uid="{4D85AD2B-885F-4B5F-8B2A-CCCC6F6D6386}"/>
    <cellStyle name="Comma 30 4 2 2 4" xfId="26119" xr:uid="{15F1C268-6EBE-4213-867C-A408D3423D72}"/>
    <cellStyle name="Comma 30 4 2 3" xfId="16397" xr:uid="{C5E14AB9-2F24-42D0-BCA2-DF035975C434}"/>
    <cellStyle name="Comma 30 4 2 3 2" xfId="21706" xr:uid="{BF1CF7A3-F369-454A-8F35-E270A250DF22}"/>
    <cellStyle name="Comma 30 4 2 3 2 2" xfId="32714" xr:uid="{F5967B0D-CFBB-43C8-88C4-A0FFD26D6472}"/>
    <cellStyle name="Comma 30 4 2 3 3" xfId="27405" xr:uid="{BBC559DC-7384-42FF-9A22-EA4ADB09F227}"/>
    <cellStyle name="Comma 30 4 2 4" xfId="19078" xr:uid="{8B66AE58-92E6-4FC6-BE64-D8BD58F73EF0}"/>
    <cellStyle name="Comma 30 4 2 4 2" xfId="30086" xr:uid="{6752A2CD-A030-4D1C-BCD1-684728915AD4}"/>
    <cellStyle name="Comma 30 4 2 5" xfId="24777" xr:uid="{E5051BF6-C1E9-4D69-A056-4437B89BCE7B}"/>
    <cellStyle name="Comma 30 4 3" xfId="14441" xr:uid="{4F9A4AF6-CB50-4A85-9FB7-8B587F333B77}"/>
    <cellStyle name="Comma 30 4 3 2" xfId="17069" xr:uid="{975681F5-8E1A-4417-81D2-C4A7DC77A53F}"/>
    <cellStyle name="Comma 30 4 3 2 2" xfId="22378" xr:uid="{F169847E-0A7E-4F9F-87C2-257114148198}"/>
    <cellStyle name="Comma 30 4 3 2 2 2" xfId="33386" xr:uid="{39AC3F23-803E-47BE-B1EF-DA294EBA91F1}"/>
    <cellStyle name="Comma 30 4 3 2 3" xfId="28077" xr:uid="{F7932BF2-E94B-42FB-A0D0-21F70EDF954A}"/>
    <cellStyle name="Comma 30 4 3 3" xfId="19750" xr:uid="{AAAF82FC-9E99-4720-8785-7F4138C5D468}"/>
    <cellStyle name="Comma 30 4 3 3 2" xfId="30758" xr:uid="{59764A3C-A09E-4D1F-BE1F-F82A97A1D451}"/>
    <cellStyle name="Comma 30 4 3 4" xfId="25449" xr:uid="{8D000EDD-8B5E-499C-B655-779B4EAAE69F}"/>
    <cellStyle name="Comma 30 4 4" xfId="15727" xr:uid="{58967356-602D-4E9D-9ED1-6519C0D8C5A7}"/>
    <cellStyle name="Comma 30 4 4 2" xfId="21036" xr:uid="{2FCF182D-9D23-446A-B7E2-87CC2DDAFE01}"/>
    <cellStyle name="Comma 30 4 4 2 2" xfId="32044" xr:uid="{809B2DEF-B6FD-4AC9-B8F2-40D6209AEE42}"/>
    <cellStyle name="Comma 30 4 4 3" xfId="26735" xr:uid="{6B3800D6-3764-468C-8DA5-EFD506848977}"/>
    <cellStyle name="Comma 30 4 5" xfId="18408" xr:uid="{05B3672D-F4C1-4F27-A2CB-B29B97D0BFE8}"/>
    <cellStyle name="Comma 30 4 5 2" xfId="29416" xr:uid="{88824F6B-584F-4390-9A94-7DACD5E9AD5E}"/>
    <cellStyle name="Comma 30 4 6" xfId="24107" xr:uid="{30DAB613-2D3C-4AAC-B99A-0461B6EA0111}"/>
    <cellStyle name="Comma 30 5" xfId="13434" xr:uid="{8FEFA9DA-9617-40FF-BC7E-8B0FC4BAD888}"/>
    <cellStyle name="Comma 30 5 2" xfId="14776" xr:uid="{973F3E06-007A-4985-BB68-36F302B63684}"/>
    <cellStyle name="Comma 30 5 2 2" xfId="17404" xr:uid="{D3D71FD7-CB93-453D-97A2-6F771BC83F97}"/>
    <cellStyle name="Comma 30 5 2 2 2" xfId="22713" xr:uid="{71E40500-666C-4B42-B621-2D0234BB6885}"/>
    <cellStyle name="Comma 30 5 2 2 2 2" xfId="33721" xr:uid="{B1AF67DB-B1D3-4D53-9555-E51169E0DCAF}"/>
    <cellStyle name="Comma 30 5 2 2 3" xfId="28412" xr:uid="{D289F97B-5F92-45D1-B2D0-D831C4591B28}"/>
    <cellStyle name="Comma 30 5 2 3" xfId="20085" xr:uid="{180719D7-4405-4F25-9DA4-9D73ADC1DDCD}"/>
    <cellStyle name="Comma 30 5 2 3 2" xfId="31093" xr:uid="{9A079F04-E9BC-468D-A1F4-242A19A86FB6}"/>
    <cellStyle name="Comma 30 5 2 4" xfId="25784" xr:uid="{88D551A7-918F-4C51-B2EC-A37E7A2EE1AF}"/>
    <cellStyle name="Comma 30 5 3" xfId="16062" xr:uid="{016AFC13-21CD-4172-8D7F-7418373574D9}"/>
    <cellStyle name="Comma 30 5 3 2" xfId="21371" xr:uid="{A0244287-ACDD-4455-81A6-E9F495D7D540}"/>
    <cellStyle name="Comma 30 5 3 2 2" xfId="32379" xr:uid="{8E9B0AAD-FEC0-4270-9776-BD89BB22AE04}"/>
    <cellStyle name="Comma 30 5 3 3" xfId="27070" xr:uid="{5ED0CC42-CFE9-44A4-BC2F-8322A32154F2}"/>
    <cellStyle name="Comma 30 5 4" xfId="18743" xr:uid="{5D5C28F4-C3E9-4FBE-AEC7-67F05A401331}"/>
    <cellStyle name="Comma 30 5 4 2" xfId="29751" xr:uid="{BCCB6348-9948-4D31-B158-98768E006105}"/>
    <cellStyle name="Comma 30 5 5" xfId="24442" xr:uid="{ADC162C1-F9EA-4335-91CA-CF141B0DB557}"/>
    <cellStyle name="Comma 30 6" xfId="14104" xr:uid="{A4E2C982-2339-4E0E-BA54-47CD31FB2DA9}"/>
    <cellStyle name="Comma 30 6 2" xfId="16732" xr:uid="{54455313-A05A-47A0-97BD-6D329392BE58}"/>
    <cellStyle name="Comma 30 6 2 2" xfId="22041" xr:uid="{ABDB85EE-695F-4EF9-801C-7FC9D8D4C660}"/>
    <cellStyle name="Comma 30 6 2 2 2" xfId="33049" xr:uid="{A353A77D-0D35-4A22-B38C-2E9F05043A8C}"/>
    <cellStyle name="Comma 30 6 2 3" xfId="27740" xr:uid="{D4150DDC-1E20-4E67-84F7-02038E1A45D9}"/>
    <cellStyle name="Comma 30 6 3" xfId="19413" xr:uid="{B9A14B45-53EE-4369-A2AC-BB3C71FA3E56}"/>
    <cellStyle name="Comma 30 6 3 2" xfId="30421" xr:uid="{A9356214-E251-4D19-934C-2697BE9FA22B}"/>
    <cellStyle name="Comma 30 6 4" xfId="25112" xr:uid="{2A096314-FE2C-408F-8AFD-53609C996214}"/>
    <cellStyle name="Comma 30 7" xfId="18074" xr:uid="{E0EF38DF-2A27-4F57-AE53-0BA96548A07B}"/>
    <cellStyle name="Comma 30 7 2" xfId="29082" xr:uid="{14FFAF47-AF2E-475A-AA65-90A123FA6E12}"/>
    <cellStyle name="Comma 30 8" xfId="23774" xr:uid="{50C1F8E2-F3C8-4B42-A748-CE60D17B8EC2}"/>
    <cellStyle name="Comma 31" xfId="1378" xr:uid="{B4131869-477C-4AF4-8F52-17A0005BE422}"/>
    <cellStyle name="Comma 31 2" xfId="1593" xr:uid="{0556D4B9-C01B-45D9-88A8-4CBFD85E3A63}"/>
    <cellStyle name="Comma 31 2 2" xfId="1830" xr:uid="{4D6CCB0B-009A-4C37-BCDC-9202C8CF8DA5}"/>
    <cellStyle name="Comma 31 2 2 2" xfId="13256" xr:uid="{CCD7C0CE-7F0F-4380-9D23-F99BA90D2467}"/>
    <cellStyle name="Comma 31 2 2 2 2" xfId="13926" xr:uid="{26740F8B-EAF6-4E2D-A5B7-61EA04E092DB}"/>
    <cellStyle name="Comma 31 2 2 2 2 2" xfId="15268" xr:uid="{9060620B-43A4-4DC3-940B-EDF3C0E8F419}"/>
    <cellStyle name="Comma 31 2 2 2 2 2 2" xfId="17896" xr:uid="{26035D3E-B306-49CF-BD7F-636254AB8B4D}"/>
    <cellStyle name="Comma 31 2 2 2 2 2 2 2" xfId="23205" xr:uid="{1C667EE6-6D3C-4404-93A5-1E4330DD0444}"/>
    <cellStyle name="Comma 31 2 2 2 2 2 2 2 2" xfId="34213" xr:uid="{DD248B21-BECE-4CFC-9C02-BBE2B2107E27}"/>
    <cellStyle name="Comma 31 2 2 2 2 2 2 3" xfId="28904" xr:uid="{629E3686-E1B4-4F3F-B68A-965D59103F98}"/>
    <cellStyle name="Comma 31 2 2 2 2 2 3" xfId="20577" xr:uid="{CAA36251-EE31-4371-AAA8-E56C4F192587}"/>
    <cellStyle name="Comma 31 2 2 2 2 2 3 2" xfId="31585" xr:uid="{16A0062D-73D6-4205-A1A1-F0F4D7BB0453}"/>
    <cellStyle name="Comma 31 2 2 2 2 2 4" xfId="26276" xr:uid="{6D661F1B-3F52-4150-80FD-5B0D1FCB4FF6}"/>
    <cellStyle name="Comma 31 2 2 2 2 3" xfId="16554" xr:uid="{6B67CF8E-3A02-4DE9-9383-5BE0E57DFFB0}"/>
    <cellStyle name="Comma 31 2 2 2 2 3 2" xfId="21863" xr:uid="{20FF8C91-94BD-42B9-9E74-07189B9823FB}"/>
    <cellStyle name="Comma 31 2 2 2 2 3 2 2" xfId="32871" xr:uid="{7285EC49-8AE6-4336-A47D-8C19DE0334A2}"/>
    <cellStyle name="Comma 31 2 2 2 2 3 3" xfId="27562" xr:uid="{F6983A25-EFE5-4AEA-BDCF-AE5827E5C39D}"/>
    <cellStyle name="Comma 31 2 2 2 2 4" xfId="19235" xr:uid="{AEC3830E-2BC6-4A9C-AE29-A61864B84C79}"/>
    <cellStyle name="Comma 31 2 2 2 2 4 2" xfId="30243" xr:uid="{48EF6B25-6E08-48A3-8E5C-D1E5742C311E}"/>
    <cellStyle name="Comma 31 2 2 2 2 5" xfId="24934" xr:uid="{F828F06D-632D-49F5-817E-B46F3A35C351}"/>
    <cellStyle name="Comma 31 2 2 2 3" xfId="14598" xr:uid="{85B044B8-3F04-4CE2-A6DC-07AEAB8F51FF}"/>
    <cellStyle name="Comma 31 2 2 2 3 2" xfId="17226" xr:uid="{B42F76DF-2313-4C5B-9C36-EB23FCB7F6E1}"/>
    <cellStyle name="Comma 31 2 2 2 3 2 2" xfId="22535" xr:uid="{E69A124B-76B1-405A-A1DA-23ACF3A41CA8}"/>
    <cellStyle name="Comma 31 2 2 2 3 2 2 2" xfId="33543" xr:uid="{1DECED80-48B3-4591-BD61-68B8CB5A2D56}"/>
    <cellStyle name="Comma 31 2 2 2 3 2 3" xfId="28234" xr:uid="{CE6947F4-9DEB-44D6-817A-F5A7CC938CB5}"/>
    <cellStyle name="Comma 31 2 2 2 3 3" xfId="19907" xr:uid="{BFC2BD4C-A7B9-4528-8D97-C8A2A5EBA871}"/>
    <cellStyle name="Comma 31 2 2 2 3 3 2" xfId="30915" xr:uid="{FB42C75A-9F0F-43EE-86C4-4F19828BE5D0}"/>
    <cellStyle name="Comma 31 2 2 2 3 4" xfId="25606" xr:uid="{66FDCC19-3738-45BA-94A3-A7D2A7A6E3C8}"/>
    <cellStyle name="Comma 31 2 2 2 4" xfId="15884" xr:uid="{BFCB2A14-D07B-479C-95C9-AAEDCEDD4DCE}"/>
    <cellStyle name="Comma 31 2 2 2 4 2" xfId="21193" xr:uid="{47E784B5-10A3-43D7-B91E-646CFCB041EB}"/>
    <cellStyle name="Comma 31 2 2 2 4 2 2" xfId="32201" xr:uid="{D172EC11-9E49-466D-9A50-1B677F8873AA}"/>
    <cellStyle name="Comma 31 2 2 2 4 3" xfId="26892" xr:uid="{FE8655E1-6C6D-4ADA-8442-E97A0190F1EE}"/>
    <cellStyle name="Comma 31 2 2 2 5" xfId="18565" xr:uid="{214EBC77-EB10-49DD-B265-F63EF3798812}"/>
    <cellStyle name="Comma 31 2 2 2 5 2" xfId="29573" xr:uid="{5CC056A9-ED76-4C08-84B9-220B91224951}"/>
    <cellStyle name="Comma 31 2 2 2 6" xfId="24264" xr:uid="{D0FD2BBC-06AC-43E5-81B1-1639D5D75476}"/>
    <cellStyle name="Comma 31 2 2 3" xfId="13591" xr:uid="{DF1713A7-AF12-4089-9532-3A39883D62A4}"/>
    <cellStyle name="Comma 31 2 2 3 2" xfId="14933" xr:uid="{2C659C2C-F943-4680-B02E-D562DD2E4B96}"/>
    <cellStyle name="Comma 31 2 2 3 2 2" xfId="17561" xr:uid="{390D1912-EC45-4D86-89C4-FBF32C520922}"/>
    <cellStyle name="Comma 31 2 2 3 2 2 2" xfId="22870" xr:uid="{E60E99B4-9BE8-4904-84DE-E38BC9F839B1}"/>
    <cellStyle name="Comma 31 2 2 3 2 2 2 2" xfId="33878" xr:uid="{F5277CA3-C938-491A-ABE6-A9CB243EEB8C}"/>
    <cellStyle name="Comma 31 2 2 3 2 2 3" xfId="28569" xr:uid="{954DBF20-F18D-4AA6-999D-55649E7F9DC0}"/>
    <cellStyle name="Comma 31 2 2 3 2 3" xfId="20242" xr:uid="{C6CEA249-819D-4F11-B9AA-1A205288E116}"/>
    <cellStyle name="Comma 31 2 2 3 2 3 2" xfId="31250" xr:uid="{8E250EC9-4DC3-40BE-95F0-8D4EF1866320}"/>
    <cellStyle name="Comma 31 2 2 3 2 4" xfId="25941" xr:uid="{C54CA509-21EF-46E9-A912-8ED07BBBDADA}"/>
    <cellStyle name="Comma 31 2 2 3 3" xfId="16219" xr:uid="{A1E1CACE-8FD3-4BC4-8F35-7E4136C66D57}"/>
    <cellStyle name="Comma 31 2 2 3 3 2" xfId="21528" xr:uid="{7F026CD3-F62C-4C4B-817D-CAAEF3667CF9}"/>
    <cellStyle name="Comma 31 2 2 3 3 2 2" xfId="32536" xr:uid="{80C49FC0-AF85-4E63-947F-FB3C162F4E1A}"/>
    <cellStyle name="Comma 31 2 2 3 3 3" xfId="27227" xr:uid="{F9734EBB-BBE8-4DF7-98E8-14B5CE3F9865}"/>
    <cellStyle name="Comma 31 2 2 3 4" xfId="18900" xr:uid="{096145E1-BD2F-48E4-AAA6-26CC87BCEFAC}"/>
    <cellStyle name="Comma 31 2 2 3 4 2" xfId="29908" xr:uid="{8DC5E42C-7B89-4DB4-AC6F-D7F05097F22E}"/>
    <cellStyle name="Comma 31 2 2 3 5" xfId="24599" xr:uid="{5E21352A-4D80-4001-98F8-0B11FE0C73EC}"/>
    <cellStyle name="Comma 31 2 2 4" xfId="14261" xr:uid="{ECC87EC2-F6C5-42C6-9C65-E6F98B5EB652}"/>
    <cellStyle name="Comma 31 2 2 4 2" xfId="16889" xr:uid="{7EAC71D0-97EA-4C3B-8C6A-0162D9F03CC6}"/>
    <cellStyle name="Comma 31 2 2 4 2 2" xfId="22198" xr:uid="{DDFE3BFB-57B0-4043-B529-5872CFEEF88D}"/>
    <cellStyle name="Comma 31 2 2 4 2 2 2" xfId="33206" xr:uid="{ADDAD3D3-AC71-4B14-B345-B7F7F59DB2A5}"/>
    <cellStyle name="Comma 31 2 2 4 2 3" xfId="27897" xr:uid="{0873C466-A47B-4B4A-80C5-EC32FC297026}"/>
    <cellStyle name="Comma 31 2 2 4 3" xfId="19570" xr:uid="{4142748C-8700-43E3-B02C-1FB0100B62F2}"/>
    <cellStyle name="Comma 31 2 2 4 3 2" xfId="30578" xr:uid="{823CE9EA-FA2D-4808-A284-6BD178763D5C}"/>
    <cellStyle name="Comma 31 2 2 4 4" xfId="25269" xr:uid="{A59FD2B6-2E48-44C4-B837-5D5D581C335E}"/>
    <cellStyle name="Comma 31 2 2 5" xfId="15551" xr:uid="{997090EE-4895-415B-88C0-7B3259E05988}"/>
    <cellStyle name="Comma 31 2 2 5 2" xfId="20860" xr:uid="{8119E70C-3B0C-4510-8DC0-A4FBF0E19CD6}"/>
    <cellStyle name="Comma 31 2 2 5 2 2" xfId="31868" xr:uid="{7F8CC7B5-8B2D-41E8-8E83-278F361CCA40}"/>
    <cellStyle name="Comma 31 2 2 5 3" xfId="26559" xr:uid="{FC80FCFD-DDEB-4F11-9B6F-FCA558FA12C5}"/>
    <cellStyle name="Comma 31 2 2 6" xfId="18231" xr:uid="{3E097F52-3569-4BD4-A850-9DFD521D57FE}"/>
    <cellStyle name="Comma 31 2 2 6 2" xfId="29239" xr:uid="{B07FBBC7-5C49-4A54-8210-46E449BF4ED1}"/>
    <cellStyle name="Comma 31 2 2 7" xfId="23931" xr:uid="{151BA51D-AA45-4415-B754-2E24F8DEE458}"/>
    <cellStyle name="Comma 31 2 3" xfId="13152" xr:uid="{FEDAFD8D-AAE6-4F84-8548-9E2034A53592}"/>
    <cellStyle name="Comma 31 2 3 2" xfId="13822" xr:uid="{06EB3BE7-9A2A-45FE-A801-1F491A6555AD}"/>
    <cellStyle name="Comma 31 2 3 2 2" xfId="15164" xr:uid="{2FB0AD96-8370-4519-B424-40469B5F77C0}"/>
    <cellStyle name="Comma 31 2 3 2 2 2" xfId="17792" xr:uid="{A40033FC-77DC-45FD-B29F-2A6F7D21A83B}"/>
    <cellStyle name="Comma 31 2 3 2 2 2 2" xfId="23101" xr:uid="{944C3107-07B6-42EA-8A4F-14E3C2C0D2D9}"/>
    <cellStyle name="Comma 31 2 3 2 2 2 2 2" xfId="34109" xr:uid="{979EB0BD-0D3F-45C6-99E2-A62B8A5FFE2F}"/>
    <cellStyle name="Comma 31 2 3 2 2 2 3" xfId="28800" xr:uid="{313F41A0-2D6F-4DC8-9A49-EF8F8A1EE1FD}"/>
    <cellStyle name="Comma 31 2 3 2 2 3" xfId="20473" xr:uid="{C4F19397-D8EC-49E3-BDBC-72F23E88057A}"/>
    <cellStyle name="Comma 31 2 3 2 2 3 2" xfId="31481" xr:uid="{93623783-2C34-45C7-B230-3D8BC5D7D320}"/>
    <cellStyle name="Comma 31 2 3 2 2 4" xfId="26172" xr:uid="{2035E595-AF59-43A5-BDA4-D4374EDAD33E}"/>
    <cellStyle name="Comma 31 2 3 2 3" xfId="16450" xr:uid="{9E4D7C47-DCB3-4D2C-847A-16C6496CD7F2}"/>
    <cellStyle name="Comma 31 2 3 2 3 2" xfId="21759" xr:uid="{175EE2C8-B4FF-4F4F-A505-D1CFE53D00BA}"/>
    <cellStyle name="Comma 31 2 3 2 3 2 2" xfId="32767" xr:uid="{F10BC243-7C3F-4462-8C8B-97DBB1D2D78E}"/>
    <cellStyle name="Comma 31 2 3 2 3 3" xfId="27458" xr:uid="{72A9A5F2-13EA-415B-BB2A-B15E8FFEF268}"/>
    <cellStyle name="Comma 31 2 3 2 4" xfId="19131" xr:uid="{137C0761-282D-4CCD-B863-D46119110767}"/>
    <cellStyle name="Comma 31 2 3 2 4 2" xfId="30139" xr:uid="{25BDCCDC-9DEB-4DF9-8DD5-909EFCB2D9FD}"/>
    <cellStyle name="Comma 31 2 3 2 5" xfId="24830" xr:uid="{B346A258-8E8C-4710-970F-057B16FBD772}"/>
    <cellStyle name="Comma 31 2 3 3" xfId="14494" xr:uid="{F4E90F20-E346-48D4-859D-8A4EADEE197A}"/>
    <cellStyle name="Comma 31 2 3 3 2" xfId="17122" xr:uid="{475E652A-E32E-41C4-AEB9-4C2734EEE2EC}"/>
    <cellStyle name="Comma 31 2 3 3 2 2" xfId="22431" xr:uid="{F48D0659-1330-4873-BC68-CF4CDAF74E27}"/>
    <cellStyle name="Comma 31 2 3 3 2 2 2" xfId="33439" xr:uid="{5887F7D3-B46E-4E9E-AF2E-2EF8917081C4}"/>
    <cellStyle name="Comma 31 2 3 3 2 3" xfId="28130" xr:uid="{B1A4F920-FAD4-4304-8ADD-8BB796F7E28D}"/>
    <cellStyle name="Comma 31 2 3 3 3" xfId="19803" xr:uid="{ADD5F3ED-F128-45A3-BB19-9054951523F4}"/>
    <cellStyle name="Comma 31 2 3 3 3 2" xfId="30811" xr:uid="{614182CA-C032-4B10-AB23-0EA5840F0069}"/>
    <cellStyle name="Comma 31 2 3 3 4" xfId="25502" xr:uid="{73EC3513-3426-42E4-B1FE-452BD38634F1}"/>
    <cellStyle name="Comma 31 2 3 4" xfId="15780" xr:uid="{4DB93A6B-FF0C-4996-88E6-13978BC6B975}"/>
    <cellStyle name="Comma 31 2 3 4 2" xfId="21089" xr:uid="{17793F0B-4D0B-47A1-B730-0A8D80E114B1}"/>
    <cellStyle name="Comma 31 2 3 4 2 2" xfId="32097" xr:uid="{55BF2B6A-60E7-4F1A-AACB-D9D96ABF952E}"/>
    <cellStyle name="Comma 31 2 3 4 3" xfId="26788" xr:uid="{56479540-9090-44A5-B510-06A08C1DE778}"/>
    <cellStyle name="Comma 31 2 3 5" xfId="18461" xr:uid="{5DB80810-6FFF-4548-98CC-015733E5C3BE}"/>
    <cellStyle name="Comma 31 2 3 5 2" xfId="29469" xr:uid="{A44A05B7-70AD-48D2-ABEF-E542BF0B6917}"/>
    <cellStyle name="Comma 31 2 3 6" xfId="24160" xr:uid="{6E3AF976-C849-454E-B6EC-083E6E15FFCB}"/>
    <cellStyle name="Comma 31 2 4" xfId="13487" xr:uid="{CFC264FF-74AB-48F1-AA40-C1F45868F7DA}"/>
    <cellStyle name="Comma 31 2 4 2" xfId="14829" xr:uid="{A84628DF-0609-4AD6-A590-603B825A0E9B}"/>
    <cellStyle name="Comma 31 2 4 2 2" xfId="17457" xr:uid="{003F527C-D58B-4D32-B93D-C85B45862639}"/>
    <cellStyle name="Comma 31 2 4 2 2 2" xfId="22766" xr:uid="{B61DDF77-A736-41AB-BCC2-F02EE4422D36}"/>
    <cellStyle name="Comma 31 2 4 2 2 2 2" xfId="33774" xr:uid="{62F6EF77-7A11-4B3E-BD3F-05A98438C301}"/>
    <cellStyle name="Comma 31 2 4 2 2 3" xfId="28465" xr:uid="{A636F40C-D6DC-4101-9275-C79F04AE62F8}"/>
    <cellStyle name="Comma 31 2 4 2 3" xfId="20138" xr:uid="{19598C39-8261-4880-9030-A2A2F7198607}"/>
    <cellStyle name="Comma 31 2 4 2 3 2" xfId="31146" xr:uid="{A4E8CB56-3F1E-4C38-B193-334C39E12BB2}"/>
    <cellStyle name="Comma 31 2 4 2 4" xfId="25837" xr:uid="{05E2308D-25FC-420D-8A6B-2C36699403A2}"/>
    <cellStyle name="Comma 31 2 4 3" xfId="16115" xr:uid="{0BC7A740-5C89-4FC9-874F-5EEFAC1E8A51}"/>
    <cellStyle name="Comma 31 2 4 3 2" xfId="21424" xr:uid="{8F20A281-4A26-4694-AE7D-A3FE05DE71C7}"/>
    <cellStyle name="Comma 31 2 4 3 2 2" xfId="32432" xr:uid="{D066AB66-7F3A-44E7-91A5-CB9490D6A54D}"/>
    <cellStyle name="Comma 31 2 4 3 3" xfId="27123" xr:uid="{4C9F3A91-B336-454F-B57B-36D138B3DFDB}"/>
    <cellStyle name="Comma 31 2 4 4" xfId="18796" xr:uid="{19EB51F0-35C3-44DF-8009-C01426D31B88}"/>
    <cellStyle name="Comma 31 2 4 4 2" xfId="29804" xr:uid="{93BD4F5D-46DC-4055-B928-BD21125C8287}"/>
    <cellStyle name="Comma 31 2 4 5" xfId="24495" xr:uid="{C91CAC0A-1C24-4347-AEEB-7D2FE64FD42E}"/>
    <cellStyle name="Comma 31 2 5" xfId="14157" xr:uid="{69BFEA0D-3A0E-4058-8ABE-F0C227ED9A04}"/>
    <cellStyle name="Comma 31 2 5 2" xfId="16785" xr:uid="{C17EDD10-8AC0-43F6-8C02-6C1328FEAC7B}"/>
    <cellStyle name="Comma 31 2 5 2 2" xfId="22094" xr:uid="{86A721FB-8F78-4920-8A27-3881BA803C9E}"/>
    <cellStyle name="Comma 31 2 5 2 2 2" xfId="33102" xr:uid="{CE2063BE-5D02-49B6-83A9-02FD891FCD71}"/>
    <cellStyle name="Comma 31 2 5 2 3" xfId="27793" xr:uid="{B0ACF0BC-6922-4435-8EA1-B88C31818B5F}"/>
    <cellStyle name="Comma 31 2 5 3" xfId="19466" xr:uid="{109A4119-1BD0-441F-AEE3-B9BD813C4E6F}"/>
    <cellStyle name="Comma 31 2 5 3 2" xfId="30474" xr:uid="{3723E4E0-730D-4386-B899-34F75943FE27}"/>
    <cellStyle name="Comma 31 2 5 4" xfId="25165" xr:uid="{1586ACC8-8CA9-4A11-93C8-67D6E4E885A6}"/>
    <cellStyle name="Comma 31 2 6" xfId="15447" xr:uid="{0690ABE0-9D5B-46F3-B944-103AC2CE24E7}"/>
    <cellStyle name="Comma 31 2 6 2" xfId="20756" xr:uid="{B5A81948-E1CB-4B8E-91C7-25E9ED8DC1D7}"/>
    <cellStyle name="Comma 31 2 6 2 2" xfId="31764" xr:uid="{C4A50FEB-B1B8-4B5F-881A-221C8EC6A04E}"/>
    <cellStyle name="Comma 31 2 6 3" xfId="26455" xr:uid="{8C796586-2554-43D9-8C0B-DE7649FB14E0}"/>
    <cellStyle name="Comma 31 2 7" xfId="18127" xr:uid="{4469F389-B5E6-4429-B6A1-90BD44F672C6}"/>
    <cellStyle name="Comma 31 2 7 2" xfId="29135" xr:uid="{916A7CCE-FCFF-4EC3-8D77-6CE55E26787D}"/>
    <cellStyle name="Comma 31 2 8" xfId="23827" xr:uid="{0EAE18C6-B27C-4BBD-93CA-7EBB8CFC1AF2}"/>
    <cellStyle name="Comma 31 3" xfId="1777" xr:uid="{52F86AE1-6030-437E-8A96-6FADE6642D77}"/>
    <cellStyle name="Comma 31 3 2" xfId="13204" xr:uid="{EA80443C-C921-4F4F-89D3-D32D0C011C6E}"/>
    <cellStyle name="Comma 31 3 2 2" xfId="13874" xr:uid="{F5EB0169-224D-4D5F-B686-C73E8779F443}"/>
    <cellStyle name="Comma 31 3 2 2 2" xfId="15216" xr:uid="{CE6BFC03-1512-4DDD-8A08-299E0084DC1B}"/>
    <cellStyle name="Comma 31 3 2 2 2 2" xfId="17844" xr:uid="{7935AB5D-D6E7-4796-8217-994351935E73}"/>
    <cellStyle name="Comma 31 3 2 2 2 2 2" xfId="23153" xr:uid="{12D22180-9B17-4C4C-BA5B-B3B07CB1A575}"/>
    <cellStyle name="Comma 31 3 2 2 2 2 2 2" xfId="34161" xr:uid="{5F406B65-B88C-4C78-842F-47B3BC02FD68}"/>
    <cellStyle name="Comma 31 3 2 2 2 2 3" xfId="28852" xr:uid="{812D62BD-7C52-4AD8-A2DE-DA83483D3027}"/>
    <cellStyle name="Comma 31 3 2 2 2 3" xfId="20525" xr:uid="{8EDCDEE8-DCFF-444A-B7F4-81D8CF50D69D}"/>
    <cellStyle name="Comma 31 3 2 2 2 3 2" xfId="31533" xr:uid="{39373473-C86F-4025-BFE1-43C154634ED2}"/>
    <cellStyle name="Comma 31 3 2 2 2 4" xfId="26224" xr:uid="{AD32CC1C-5684-48FE-8F91-B864C723FB2D}"/>
    <cellStyle name="Comma 31 3 2 2 3" xfId="16502" xr:uid="{8188F437-5002-48AF-AEBB-95D26190D5C5}"/>
    <cellStyle name="Comma 31 3 2 2 3 2" xfId="21811" xr:uid="{24179887-A798-4D3C-972E-18FF1256F79B}"/>
    <cellStyle name="Comma 31 3 2 2 3 2 2" xfId="32819" xr:uid="{2E20E084-778A-4F47-9C89-6E16E92E7016}"/>
    <cellStyle name="Comma 31 3 2 2 3 3" xfId="27510" xr:uid="{84EAA493-0AA4-4804-9C6B-ACFDB89AD2E0}"/>
    <cellStyle name="Comma 31 3 2 2 4" xfId="19183" xr:uid="{C633C68E-70CA-4A14-AA02-D96CF9D8212E}"/>
    <cellStyle name="Comma 31 3 2 2 4 2" xfId="30191" xr:uid="{59DD92E7-C144-49A8-A856-E1B9284E86EA}"/>
    <cellStyle name="Comma 31 3 2 2 5" xfId="24882" xr:uid="{FC94796D-4C4F-4E38-B4CD-E9FC5BF62693}"/>
    <cellStyle name="Comma 31 3 2 3" xfId="14546" xr:uid="{78949034-02DE-4C6B-B347-D278F4890321}"/>
    <cellStyle name="Comma 31 3 2 3 2" xfId="17174" xr:uid="{16E8AA65-F329-4F86-AF17-128B8C0B186C}"/>
    <cellStyle name="Comma 31 3 2 3 2 2" xfId="22483" xr:uid="{0FF7D02A-E04E-40CD-B957-6933CA10EAB1}"/>
    <cellStyle name="Comma 31 3 2 3 2 2 2" xfId="33491" xr:uid="{9777EEE6-3B84-46FB-995D-8DECF10FBE96}"/>
    <cellStyle name="Comma 31 3 2 3 2 3" xfId="28182" xr:uid="{C6B9E8C1-977F-4150-88D8-4E44CBEC539D}"/>
    <cellStyle name="Comma 31 3 2 3 3" xfId="19855" xr:uid="{7660DBCB-14E0-4979-AB43-F26BAF019D85}"/>
    <cellStyle name="Comma 31 3 2 3 3 2" xfId="30863" xr:uid="{AB18C4FF-1954-4BAD-AE19-423431D24F97}"/>
    <cellStyle name="Comma 31 3 2 3 4" xfId="25554" xr:uid="{26795242-C8BB-49A7-AE0C-097358E86145}"/>
    <cellStyle name="Comma 31 3 2 4" xfId="15832" xr:uid="{377EFF37-2DF0-430E-92B8-00F1D646B065}"/>
    <cellStyle name="Comma 31 3 2 4 2" xfId="21141" xr:uid="{3385214D-C644-44FB-82F1-EC2C439901FA}"/>
    <cellStyle name="Comma 31 3 2 4 2 2" xfId="32149" xr:uid="{77BEDDD3-9598-4444-ABF2-EBAC1D09840D}"/>
    <cellStyle name="Comma 31 3 2 4 3" xfId="26840" xr:uid="{78415A2D-4644-4A93-9D4F-D930CD1614ED}"/>
    <cellStyle name="Comma 31 3 2 5" xfId="18513" xr:uid="{253F1B1D-FFA1-4C5B-BDA2-070532D25586}"/>
    <cellStyle name="Comma 31 3 2 5 2" xfId="29521" xr:uid="{7D927891-8782-4CC1-892B-C66FD4D60932}"/>
    <cellStyle name="Comma 31 3 2 6" xfId="24212" xr:uid="{B5B6282C-9F07-42C8-8D73-9810B14F313F}"/>
    <cellStyle name="Comma 31 3 3" xfId="13539" xr:uid="{7273073A-970C-4D28-8357-3A1459C94C52}"/>
    <cellStyle name="Comma 31 3 3 2" xfId="14881" xr:uid="{B0A838B4-4FAF-4007-BAE3-9824B7D98251}"/>
    <cellStyle name="Comma 31 3 3 2 2" xfId="17509" xr:uid="{7144CF9C-BE32-4257-801D-665950CA991F}"/>
    <cellStyle name="Comma 31 3 3 2 2 2" xfId="22818" xr:uid="{EC15C0B2-ED1B-480F-BE21-9F7B1EA4FDC6}"/>
    <cellStyle name="Comma 31 3 3 2 2 2 2" xfId="33826" xr:uid="{B30D2AE5-A9F6-4DC2-A07E-DFC5012F0DBC}"/>
    <cellStyle name="Comma 31 3 3 2 2 3" xfId="28517" xr:uid="{E524707B-BA88-42CF-8219-E7124C076064}"/>
    <cellStyle name="Comma 31 3 3 2 3" xfId="20190" xr:uid="{1D53DE9E-2CF1-45B6-9917-6EA763E7CC42}"/>
    <cellStyle name="Comma 31 3 3 2 3 2" xfId="31198" xr:uid="{45F45485-49D8-43DF-A3E3-59876635CD9F}"/>
    <cellStyle name="Comma 31 3 3 2 4" xfId="25889" xr:uid="{B7873616-36A7-49D3-BA58-976CA5DF6DD5}"/>
    <cellStyle name="Comma 31 3 3 3" xfId="16167" xr:uid="{FBCBD48C-FD9F-40A5-BCB2-46D4E5D36DCB}"/>
    <cellStyle name="Comma 31 3 3 3 2" xfId="21476" xr:uid="{8312AC1A-C169-4B2F-B5EA-59547647690F}"/>
    <cellStyle name="Comma 31 3 3 3 2 2" xfId="32484" xr:uid="{095810D5-A92A-4BB1-AD51-5D78C3A1FEEE}"/>
    <cellStyle name="Comma 31 3 3 3 3" xfId="27175" xr:uid="{AA7D72F5-1376-4925-9F64-AB72B8DB69F2}"/>
    <cellStyle name="Comma 31 3 3 4" xfId="18848" xr:uid="{5C4C9C37-2D33-46C1-BCC7-F2A1D2BA8ED6}"/>
    <cellStyle name="Comma 31 3 3 4 2" xfId="29856" xr:uid="{E32C12B8-4514-42A7-9E0D-C859622A9A64}"/>
    <cellStyle name="Comma 31 3 3 5" xfId="24547" xr:uid="{66B734E1-6862-4F02-8899-A7D17D3D7133}"/>
    <cellStyle name="Comma 31 3 4" xfId="14209" xr:uid="{4AFA5D51-B052-42E4-B223-A2C6BADFF0A2}"/>
    <cellStyle name="Comma 31 3 4 2" xfId="16837" xr:uid="{3DA25BE5-663A-49F9-8E5B-E93D7832CEAC}"/>
    <cellStyle name="Comma 31 3 4 2 2" xfId="22146" xr:uid="{B62C321F-7117-4067-BFC7-F3DBCBC0F4F4}"/>
    <cellStyle name="Comma 31 3 4 2 2 2" xfId="33154" xr:uid="{F5B99694-CC7D-4085-A6BD-A272F66E7E5A}"/>
    <cellStyle name="Comma 31 3 4 2 3" xfId="27845" xr:uid="{BE6C5FF3-299E-4C55-B4F1-2DBD21307D41}"/>
    <cellStyle name="Comma 31 3 4 3" xfId="19518" xr:uid="{C650CC15-2B2D-4918-9FE0-BAEE11E14F5F}"/>
    <cellStyle name="Comma 31 3 4 3 2" xfId="30526" xr:uid="{12822473-C99A-4086-BEC2-C80908CBDBCF}"/>
    <cellStyle name="Comma 31 3 4 4" xfId="25217" xr:uid="{9CD26701-C41E-4AAF-9A44-40D091F325A1}"/>
    <cellStyle name="Comma 31 3 5" xfId="15499" xr:uid="{454A3C1B-7991-4BD3-A7BF-99B592B69B1B}"/>
    <cellStyle name="Comma 31 3 5 2" xfId="20808" xr:uid="{A37F377A-A42D-4AF3-AE4D-C985BBF007E1}"/>
    <cellStyle name="Comma 31 3 5 2 2" xfId="31816" xr:uid="{7F6DC971-5C25-4BB5-AA3C-5647E95117CB}"/>
    <cellStyle name="Comma 31 3 5 3" xfId="26507" xr:uid="{DA98FF3D-AED7-4429-AB9D-31B17B64E4E7}"/>
    <cellStyle name="Comma 31 3 6" xfId="18179" xr:uid="{70942B1A-E9D8-4680-AF3A-A674B5182F1C}"/>
    <cellStyle name="Comma 31 3 6 2" xfId="29187" xr:uid="{4214C8FE-F5F2-44E6-863C-A0F6B1F2F818}"/>
    <cellStyle name="Comma 31 3 7" xfId="23879" xr:uid="{9C5CF92B-9286-41E2-AFBF-FC29C6D58AAF}"/>
    <cellStyle name="Comma 31 4" xfId="13100" xr:uid="{59FECA5F-5E84-42BE-B9AD-087719B6DEAF}"/>
    <cellStyle name="Comma 31 4 2" xfId="13770" xr:uid="{1F07A708-2B3F-47DE-B8FA-F92817780EA3}"/>
    <cellStyle name="Comma 31 4 2 2" xfId="15112" xr:uid="{AFEF5A24-BC25-4CFA-8F36-AD0D89950891}"/>
    <cellStyle name="Comma 31 4 2 2 2" xfId="17740" xr:uid="{CB0830FA-8BC6-49DC-A890-56BF97C5915F}"/>
    <cellStyle name="Comma 31 4 2 2 2 2" xfId="23049" xr:uid="{6C12D89C-69F9-4AF9-A729-E365F4995628}"/>
    <cellStyle name="Comma 31 4 2 2 2 2 2" xfId="34057" xr:uid="{B2504354-B26B-4F1E-A0C0-7F6BB0265FF2}"/>
    <cellStyle name="Comma 31 4 2 2 2 3" xfId="28748" xr:uid="{54E24B30-3F57-4F9F-8B0D-786024B2EFE3}"/>
    <cellStyle name="Comma 31 4 2 2 3" xfId="20421" xr:uid="{0EC5FEC1-3659-4E23-9D1B-3C418C97BBAB}"/>
    <cellStyle name="Comma 31 4 2 2 3 2" xfId="31429" xr:uid="{BC104436-A36D-4ADF-BD72-C52E2607A35E}"/>
    <cellStyle name="Comma 31 4 2 2 4" xfId="26120" xr:uid="{8258C76B-EA87-4065-ACB9-8FC726F86708}"/>
    <cellStyle name="Comma 31 4 2 3" xfId="16398" xr:uid="{43FEAFB9-8D70-4330-9392-9296400CC632}"/>
    <cellStyle name="Comma 31 4 2 3 2" xfId="21707" xr:uid="{B2BDE7D3-D7F8-466C-8EE8-B75A16C80463}"/>
    <cellStyle name="Comma 31 4 2 3 2 2" xfId="32715" xr:uid="{8FA74BD1-E6A8-4F76-A735-7510CF2F4A19}"/>
    <cellStyle name="Comma 31 4 2 3 3" xfId="27406" xr:uid="{00E41A4B-5992-4F19-B012-2BFC0E9A14D9}"/>
    <cellStyle name="Comma 31 4 2 4" xfId="19079" xr:uid="{DD678550-E179-4F1A-B843-FF79F0F7DC97}"/>
    <cellStyle name="Comma 31 4 2 4 2" xfId="30087" xr:uid="{E205EC1B-DD69-4C6F-B4F4-BC134CF7C8B7}"/>
    <cellStyle name="Comma 31 4 2 5" xfId="24778" xr:uid="{7653DB90-3125-47AC-BE53-D0B26764F4CE}"/>
    <cellStyle name="Comma 31 4 3" xfId="14442" xr:uid="{59389285-BCF1-40CB-A4EF-BEFA20074F37}"/>
    <cellStyle name="Comma 31 4 3 2" xfId="17070" xr:uid="{00D3676A-0E2C-4367-8CE9-C058F6EDB763}"/>
    <cellStyle name="Comma 31 4 3 2 2" xfId="22379" xr:uid="{4C9EAEB0-3831-4B59-ACF0-22D107FBEAA2}"/>
    <cellStyle name="Comma 31 4 3 2 2 2" xfId="33387" xr:uid="{46CBB105-B2DD-4EE9-A88C-5AC02A76C66C}"/>
    <cellStyle name="Comma 31 4 3 2 3" xfId="28078" xr:uid="{AE5D5F24-0F34-4637-AA21-89D4AB0F1C16}"/>
    <cellStyle name="Comma 31 4 3 3" xfId="19751" xr:uid="{8173E9E5-0B7D-421B-BA20-B1305548DA0A}"/>
    <cellStyle name="Comma 31 4 3 3 2" xfId="30759" xr:uid="{25AAEE7A-CE16-43F7-8672-980CB938881D}"/>
    <cellStyle name="Comma 31 4 3 4" xfId="25450" xr:uid="{92D1B728-1C4E-4BA0-B47C-8A44F5AE920D}"/>
    <cellStyle name="Comma 31 4 4" xfId="15728" xr:uid="{DFC217A1-F5CB-4AF2-BB56-C237EE8A8042}"/>
    <cellStyle name="Comma 31 4 4 2" xfId="21037" xr:uid="{3D8DFFC5-0399-48EF-A6DD-589C95F9DC7A}"/>
    <cellStyle name="Comma 31 4 4 2 2" xfId="32045" xr:uid="{69CC14BC-8CB5-4434-99CA-F08619B82D91}"/>
    <cellStyle name="Comma 31 4 4 3" xfId="26736" xr:uid="{BC1F3782-D217-45C9-953C-C7D787C2686C}"/>
    <cellStyle name="Comma 31 4 5" xfId="18409" xr:uid="{7F429911-9333-4B9B-B3D4-05DC5DB0C046}"/>
    <cellStyle name="Comma 31 4 5 2" xfId="29417" xr:uid="{798B01F8-A533-4120-8E4D-8D57F23BCC67}"/>
    <cellStyle name="Comma 31 4 6" xfId="24108" xr:uid="{5D4D26DC-A15B-42FB-8A21-10EF1AB9E052}"/>
    <cellStyle name="Comma 31 5" xfId="13435" xr:uid="{87F3A524-C4D4-430C-A232-CB1246406F02}"/>
    <cellStyle name="Comma 31 5 2" xfId="14777" xr:uid="{73AC4D61-65A8-4310-9DEB-CB8778714066}"/>
    <cellStyle name="Comma 31 5 2 2" xfId="17405" xr:uid="{2E01CCB3-6625-42F4-B0C5-20BC0A067941}"/>
    <cellStyle name="Comma 31 5 2 2 2" xfId="22714" xr:uid="{5DE42DDA-58BB-4492-993D-52F7A549E96D}"/>
    <cellStyle name="Comma 31 5 2 2 2 2" xfId="33722" xr:uid="{63DDF72C-0A90-4A5A-A326-C65A8177D64A}"/>
    <cellStyle name="Comma 31 5 2 2 3" xfId="28413" xr:uid="{441EB1F6-F6EA-4E1A-BA7A-FCB398F52D01}"/>
    <cellStyle name="Comma 31 5 2 3" xfId="20086" xr:uid="{81229512-F6ED-449A-B601-9803F9899D14}"/>
    <cellStyle name="Comma 31 5 2 3 2" xfId="31094" xr:uid="{545A6C09-7A33-476A-B08D-15AB775DC688}"/>
    <cellStyle name="Comma 31 5 2 4" xfId="25785" xr:uid="{32B70910-AEB5-4D41-AB65-39BBA4A98963}"/>
    <cellStyle name="Comma 31 5 3" xfId="16063" xr:uid="{EB22DC48-EE4A-4C51-88E6-C838E1EAED37}"/>
    <cellStyle name="Comma 31 5 3 2" xfId="21372" xr:uid="{6207C087-D0B0-42AA-852B-3AF110701329}"/>
    <cellStyle name="Comma 31 5 3 2 2" xfId="32380" xr:uid="{9AA3CBF5-C541-4A23-8742-FDCA0E4CAD90}"/>
    <cellStyle name="Comma 31 5 3 3" xfId="27071" xr:uid="{62810E3E-9BBC-4312-A73D-4D62DB6B1B73}"/>
    <cellStyle name="Comma 31 5 4" xfId="18744" xr:uid="{CDFE6E0D-360E-4E15-B82C-9BB7449326DD}"/>
    <cellStyle name="Comma 31 5 4 2" xfId="29752" xr:uid="{86A0854C-FF7E-48EA-A11A-22F17E86488F}"/>
    <cellStyle name="Comma 31 5 5" xfId="24443" xr:uid="{EEDE005D-B3DD-4509-88EC-3AF0594CE6D1}"/>
    <cellStyle name="Comma 31 6" xfId="14105" xr:uid="{0BD54709-1AEB-47DB-B0B3-A03F5478D66E}"/>
    <cellStyle name="Comma 31 6 2" xfId="16733" xr:uid="{E74AA582-0BD7-4DA0-912F-E1682B1679BB}"/>
    <cellStyle name="Comma 31 6 2 2" xfId="22042" xr:uid="{3E9B1BBE-14F9-4AF2-B3AD-737BDFD861CE}"/>
    <cellStyle name="Comma 31 6 2 2 2" xfId="33050" xr:uid="{87BF1B24-80A0-4B0D-BA99-822A64DD0338}"/>
    <cellStyle name="Comma 31 6 2 3" xfId="27741" xr:uid="{F603845B-B6F9-4B04-8799-A5079A7EF90F}"/>
    <cellStyle name="Comma 31 6 3" xfId="19414" xr:uid="{CE011C96-2708-46D4-B165-B0F0DA3FB2F9}"/>
    <cellStyle name="Comma 31 6 3 2" xfId="30422" xr:uid="{D6B5F091-D5A7-4539-BFDD-DDEE768ECD06}"/>
    <cellStyle name="Comma 31 6 4" xfId="25113" xr:uid="{AA0E4A04-1049-4394-8F01-73B56BFEE7DE}"/>
    <cellStyle name="Comma 31 7" xfId="18075" xr:uid="{5FA0C871-0B01-477F-9BEC-97862274C0AB}"/>
    <cellStyle name="Comma 31 7 2" xfId="29083" xr:uid="{886BFF0B-D001-47EE-9584-53DFA51F7C7B}"/>
    <cellStyle name="Comma 31 8" xfId="23775" xr:uid="{8B331C8C-1D3B-40B2-A648-3F0ED8A8553B}"/>
    <cellStyle name="Comma 32" xfId="1380" xr:uid="{16221023-77AE-455C-A879-EC835AD53D90}"/>
    <cellStyle name="Comma 32 2" xfId="1594" xr:uid="{33E426D4-3DBC-44D7-8E46-F8D82E72E901}"/>
    <cellStyle name="Comma 32 2 2" xfId="1831" xr:uid="{67A6D65B-0FAD-419A-8191-3206BAAADC91}"/>
    <cellStyle name="Comma 32 2 2 2" xfId="13257" xr:uid="{8C151311-2CE9-40A0-BD29-CCF719583A4C}"/>
    <cellStyle name="Comma 32 2 2 2 2" xfId="13927" xr:uid="{A99BBDB8-BC66-4EA0-92E2-237A55E7D536}"/>
    <cellStyle name="Comma 32 2 2 2 2 2" xfId="15269" xr:uid="{69DBB889-F7DF-40F7-BF85-21BABAC1D0CD}"/>
    <cellStyle name="Comma 32 2 2 2 2 2 2" xfId="17897" xr:uid="{51F087BE-8281-4F61-8435-D2094E6B9E4B}"/>
    <cellStyle name="Comma 32 2 2 2 2 2 2 2" xfId="23206" xr:uid="{F64A06F4-274B-4079-8C03-81527B56EEE4}"/>
    <cellStyle name="Comma 32 2 2 2 2 2 2 2 2" xfId="34214" xr:uid="{860A6CEC-464A-4F20-95EB-4B49AAD41561}"/>
    <cellStyle name="Comma 32 2 2 2 2 2 2 3" xfId="28905" xr:uid="{9D816846-4ECB-4BAF-9E3D-42C922FBCA33}"/>
    <cellStyle name="Comma 32 2 2 2 2 2 3" xfId="20578" xr:uid="{323444A9-0771-4D4A-88AF-50BE867DFB96}"/>
    <cellStyle name="Comma 32 2 2 2 2 2 3 2" xfId="31586" xr:uid="{5334A334-0D4F-4039-BDCD-6E4A331D4C9A}"/>
    <cellStyle name="Comma 32 2 2 2 2 2 4" xfId="26277" xr:uid="{F1AE9356-2CC5-4427-9F5B-7734C6BEE5D5}"/>
    <cellStyle name="Comma 32 2 2 2 2 3" xfId="16555" xr:uid="{1D39ADF1-A6C8-40AB-8770-8C7E0FDCAA1F}"/>
    <cellStyle name="Comma 32 2 2 2 2 3 2" xfId="21864" xr:uid="{B805CA96-72D7-4CED-9E2C-EDA912C46836}"/>
    <cellStyle name="Comma 32 2 2 2 2 3 2 2" xfId="32872" xr:uid="{2A0A2B70-CB04-4C0C-813D-9B22925BD000}"/>
    <cellStyle name="Comma 32 2 2 2 2 3 3" xfId="27563" xr:uid="{664B1FBF-5844-469F-8CF7-F54995FB9B35}"/>
    <cellStyle name="Comma 32 2 2 2 2 4" xfId="19236" xr:uid="{654B4D2B-9E49-4EFD-B077-46A3D950EBA6}"/>
    <cellStyle name="Comma 32 2 2 2 2 4 2" xfId="30244" xr:uid="{FE82FD86-1F14-4839-8DCA-7B7672D12236}"/>
    <cellStyle name="Comma 32 2 2 2 2 5" xfId="24935" xr:uid="{7F44286A-77A4-4058-8F57-495E0766A555}"/>
    <cellStyle name="Comma 32 2 2 2 3" xfId="14599" xr:uid="{488D24E7-80D1-42D2-B2DF-1068BA3AD851}"/>
    <cellStyle name="Comma 32 2 2 2 3 2" xfId="17227" xr:uid="{680598FE-EFCA-4B17-8A3C-AA3285A4E8B1}"/>
    <cellStyle name="Comma 32 2 2 2 3 2 2" xfId="22536" xr:uid="{F2880CF9-2ADF-40A0-90FB-262FA87F4F04}"/>
    <cellStyle name="Comma 32 2 2 2 3 2 2 2" xfId="33544" xr:uid="{18ADBC0C-67BA-4CAF-A551-2491EB533291}"/>
    <cellStyle name="Comma 32 2 2 2 3 2 3" xfId="28235" xr:uid="{16A4F9FC-F9C0-4BF5-9E55-8FB774328DD2}"/>
    <cellStyle name="Comma 32 2 2 2 3 3" xfId="19908" xr:uid="{79385585-9325-4E13-8738-376CBDA5C87D}"/>
    <cellStyle name="Comma 32 2 2 2 3 3 2" xfId="30916" xr:uid="{0C8A5868-24ED-4F73-BE44-5DE1670C67EE}"/>
    <cellStyle name="Comma 32 2 2 2 3 4" xfId="25607" xr:uid="{56287000-7D35-410D-B6A5-9E5B6BF07294}"/>
    <cellStyle name="Comma 32 2 2 2 4" xfId="15885" xr:uid="{EE97A75C-17D8-4EA7-B397-4F04FB1626D4}"/>
    <cellStyle name="Comma 32 2 2 2 4 2" xfId="21194" xr:uid="{7D70683D-716E-49E4-AA60-144F3DCA2724}"/>
    <cellStyle name="Comma 32 2 2 2 4 2 2" xfId="32202" xr:uid="{4F837572-5B30-456B-9CAF-4A74B016F242}"/>
    <cellStyle name="Comma 32 2 2 2 4 3" xfId="26893" xr:uid="{8571A26E-0048-4289-A52F-59696F49041C}"/>
    <cellStyle name="Comma 32 2 2 2 5" xfId="18566" xr:uid="{DC972C0F-0D0D-4B34-B562-FA5BB31124D4}"/>
    <cellStyle name="Comma 32 2 2 2 5 2" xfId="29574" xr:uid="{AA53BAA3-ECC3-47A0-80EC-C6D128B7BE7D}"/>
    <cellStyle name="Comma 32 2 2 2 6" xfId="24265" xr:uid="{753F9B2C-13F7-4158-9F24-978E2CC6A68D}"/>
    <cellStyle name="Comma 32 2 2 3" xfId="13592" xr:uid="{21708003-3C66-4A61-BD81-0FDDEBE9F094}"/>
    <cellStyle name="Comma 32 2 2 3 2" xfId="14934" xr:uid="{862FF073-380D-4724-8B00-99CB1574BFF8}"/>
    <cellStyle name="Comma 32 2 2 3 2 2" xfId="17562" xr:uid="{461D444C-1847-4E9A-B09F-733673D4A694}"/>
    <cellStyle name="Comma 32 2 2 3 2 2 2" xfId="22871" xr:uid="{6116FD90-E1BE-4FCA-9496-29446B732946}"/>
    <cellStyle name="Comma 32 2 2 3 2 2 2 2" xfId="33879" xr:uid="{89170E22-631E-42DF-A330-251A7CCEB076}"/>
    <cellStyle name="Comma 32 2 2 3 2 2 3" xfId="28570" xr:uid="{EAD7B751-22BF-49B6-9C1D-20DCA7F16C79}"/>
    <cellStyle name="Comma 32 2 2 3 2 3" xfId="20243" xr:uid="{E3BC86D3-42A2-4B77-86A0-6C630E1832FC}"/>
    <cellStyle name="Comma 32 2 2 3 2 3 2" xfId="31251" xr:uid="{C99A5083-8B24-49F9-9432-22852069D179}"/>
    <cellStyle name="Comma 32 2 2 3 2 4" xfId="25942" xr:uid="{D7D34F2D-49D0-4673-800A-5E5EE367417A}"/>
    <cellStyle name="Comma 32 2 2 3 3" xfId="16220" xr:uid="{4474C688-5B97-4BEE-9D79-6412B44C0DBF}"/>
    <cellStyle name="Comma 32 2 2 3 3 2" xfId="21529" xr:uid="{13B9B577-9C5A-4037-81ED-E3B33D2459D4}"/>
    <cellStyle name="Comma 32 2 2 3 3 2 2" xfId="32537" xr:uid="{CA3EC812-1522-4925-8984-9CD99F447BF7}"/>
    <cellStyle name="Comma 32 2 2 3 3 3" xfId="27228" xr:uid="{6DFBF62A-D652-4FCE-8475-5B1B00136B69}"/>
    <cellStyle name="Comma 32 2 2 3 4" xfId="18901" xr:uid="{2D644C58-FD6F-4B18-9CA8-AA20476CB0D2}"/>
    <cellStyle name="Comma 32 2 2 3 4 2" xfId="29909" xr:uid="{0C4AFF8C-3FB9-490A-A588-28FF0CD18005}"/>
    <cellStyle name="Comma 32 2 2 3 5" xfId="24600" xr:uid="{240FB755-F8FE-432A-BE3D-F99F3E570595}"/>
    <cellStyle name="Comma 32 2 2 4" xfId="14262" xr:uid="{A2477414-435C-42B4-90F8-C5FC09BE34B6}"/>
    <cellStyle name="Comma 32 2 2 4 2" xfId="16890" xr:uid="{17DDC83C-06C2-4FE0-BB63-6E781F9743F1}"/>
    <cellStyle name="Comma 32 2 2 4 2 2" xfId="22199" xr:uid="{3B0F5CF0-4E3E-443B-8899-F82BC81C5157}"/>
    <cellStyle name="Comma 32 2 2 4 2 2 2" xfId="33207" xr:uid="{628BD6CB-BAA7-4019-A332-157D78913A88}"/>
    <cellStyle name="Comma 32 2 2 4 2 3" xfId="27898" xr:uid="{D52BDF88-F579-4510-821C-B5D2B85C939E}"/>
    <cellStyle name="Comma 32 2 2 4 3" xfId="19571" xr:uid="{11361E58-F96C-4619-BFCE-36E55F052A13}"/>
    <cellStyle name="Comma 32 2 2 4 3 2" xfId="30579" xr:uid="{E4A72586-7050-4F38-B05F-72212B93E997}"/>
    <cellStyle name="Comma 32 2 2 4 4" xfId="25270" xr:uid="{74702152-A889-4B93-AF38-6DB4B3D6C31A}"/>
    <cellStyle name="Comma 32 2 2 5" xfId="15552" xr:uid="{05D2E094-90E4-47EE-BA6E-71CD457C8D13}"/>
    <cellStyle name="Comma 32 2 2 5 2" xfId="20861" xr:uid="{316FBA57-C922-4C2A-8C27-92B8C3B9F86E}"/>
    <cellStyle name="Comma 32 2 2 5 2 2" xfId="31869" xr:uid="{9FD7BA45-1F58-46F6-81CE-8CA14BD116AC}"/>
    <cellStyle name="Comma 32 2 2 5 3" xfId="26560" xr:uid="{FF56423A-B516-4516-9112-874751995999}"/>
    <cellStyle name="Comma 32 2 2 6" xfId="18232" xr:uid="{D4C36BDA-53B3-45C9-9FDB-ED06B5A3B012}"/>
    <cellStyle name="Comma 32 2 2 6 2" xfId="29240" xr:uid="{A70D6CF6-2959-4BD9-9FBB-E4DEFFB57F27}"/>
    <cellStyle name="Comma 32 2 2 7" xfId="23932" xr:uid="{E8988B01-E784-4770-AF41-5FB9551AC00B}"/>
    <cellStyle name="Comma 32 2 3" xfId="13153" xr:uid="{89DDD08F-4431-4ED5-83DE-06D0842A9303}"/>
    <cellStyle name="Comma 32 2 3 2" xfId="13823" xr:uid="{50426CD6-6F9B-4E37-9DF7-9D3EF243BE4B}"/>
    <cellStyle name="Comma 32 2 3 2 2" xfId="15165" xr:uid="{C7941E59-3580-4F3C-93CD-977D5D84720A}"/>
    <cellStyle name="Comma 32 2 3 2 2 2" xfId="17793" xr:uid="{DEFAFF40-4A89-4E34-B372-C2D3D9933992}"/>
    <cellStyle name="Comma 32 2 3 2 2 2 2" xfId="23102" xr:uid="{B4C4E2CD-299B-4AA8-A4E2-D3662AA408CB}"/>
    <cellStyle name="Comma 32 2 3 2 2 2 2 2" xfId="34110" xr:uid="{7C1E19BF-02BF-4CA0-86BE-8AC3DD2A70A3}"/>
    <cellStyle name="Comma 32 2 3 2 2 2 3" xfId="28801" xr:uid="{5E598D8E-A023-4A96-B4F0-BA7A2166E870}"/>
    <cellStyle name="Comma 32 2 3 2 2 3" xfId="20474" xr:uid="{CB5A9457-165F-498C-AF2A-1300B7D56CFF}"/>
    <cellStyle name="Comma 32 2 3 2 2 3 2" xfId="31482" xr:uid="{E750FA5E-26BA-4E4B-80CC-C84D04C53753}"/>
    <cellStyle name="Comma 32 2 3 2 2 4" xfId="26173" xr:uid="{4105CB2E-3A14-415D-AA71-4460850476A5}"/>
    <cellStyle name="Comma 32 2 3 2 3" xfId="16451" xr:uid="{064F57EB-6390-4C93-BEB1-17B013C69906}"/>
    <cellStyle name="Comma 32 2 3 2 3 2" xfId="21760" xr:uid="{0AF890B9-AEEC-4FE7-8C4E-34AE0D12D51B}"/>
    <cellStyle name="Comma 32 2 3 2 3 2 2" xfId="32768" xr:uid="{A9B1D41F-43BB-48AF-B830-466850600F93}"/>
    <cellStyle name="Comma 32 2 3 2 3 3" xfId="27459" xr:uid="{1A4A3F50-0668-438D-9E5F-091440AD0040}"/>
    <cellStyle name="Comma 32 2 3 2 4" xfId="19132" xr:uid="{6C55C3DE-A9E9-4A73-9CD4-88FCEABD8773}"/>
    <cellStyle name="Comma 32 2 3 2 4 2" xfId="30140" xr:uid="{57A85C9A-9B90-43A3-813C-C27CD5F9CDFE}"/>
    <cellStyle name="Comma 32 2 3 2 5" xfId="24831" xr:uid="{6B2FDC5D-D922-48B3-B895-81E5E3B332C2}"/>
    <cellStyle name="Comma 32 2 3 3" xfId="14495" xr:uid="{6C917C32-A77D-42ED-8293-3C3DB864B97E}"/>
    <cellStyle name="Comma 32 2 3 3 2" xfId="17123" xr:uid="{F1E13BD7-DC3D-4AD9-9D79-93491A6D7CA2}"/>
    <cellStyle name="Comma 32 2 3 3 2 2" xfId="22432" xr:uid="{2D84F194-5CF7-4D81-B3D1-F8315A31E034}"/>
    <cellStyle name="Comma 32 2 3 3 2 2 2" xfId="33440" xr:uid="{0F29354B-671B-44F2-B900-EDFD9B9C862E}"/>
    <cellStyle name="Comma 32 2 3 3 2 3" xfId="28131" xr:uid="{AB2C913B-C1FB-40D7-91D0-37A210C929D9}"/>
    <cellStyle name="Comma 32 2 3 3 3" xfId="19804" xr:uid="{E4F75CF0-C33A-42CA-8FB5-AAF7DA498A0F}"/>
    <cellStyle name="Comma 32 2 3 3 3 2" xfId="30812" xr:uid="{B191E5B4-8417-4E12-B536-42D395099583}"/>
    <cellStyle name="Comma 32 2 3 3 4" xfId="25503" xr:uid="{06B5C6E5-2390-499E-8CAA-55FCE56BA275}"/>
    <cellStyle name="Comma 32 2 3 4" xfId="15781" xr:uid="{6DD9B889-8C01-46D4-B224-5C2514CA3837}"/>
    <cellStyle name="Comma 32 2 3 4 2" xfId="21090" xr:uid="{15065AC1-B885-4244-86C8-9FC9064B4D4F}"/>
    <cellStyle name="Comma 32 2 3 4 2 2" xfId="32098" xr:uid="{FAD6AE8E-69D7-4203-802B-7237E80C255E}"/>
    <cellStyle name="Comma 32 2 3 4 3" xfId="26789" xr:uid="{1AB07B2D-3790-491D-B4F8-C2CF146059AC}"/>
    <cellStyle name="Comma 32 2 3 5" xfId="18462" xr:uid="{7F846008-6219-497A-B7AD-E7C8040E721C}"/>
    <cellStyle name="Comma 32 2 3 5 2" xfId="29470" xr:uid="{68BD7EE2-21E5-4C5C-92A1-428B5B0E795C}"/>
    <cellStyle name="Comma 32 2 3 6" xfId="24161" xr:uid="{A04EB08F-9DFF-4BBD-9DDE-DCB48C548558}"/>
    <cellStyle name="Comma 32 2 4" xfId="13488" xr:uid="{D44785CE-D629-4993-A9D4-16B9A9F1E626}"/>
    <cellStyle name="Comma 32 2 4 2" xfId="14830" xr:uid="{743C194A-C3AA-42D4-83F3-BA3943A76E0B}"/>
    <cellStyle name="Comma 32 2 4 2 2" xfId="17458" xr:uid="{134755DD-CF7B-4B3C-82D6-85CB9AE9A381}"/>
    <cellStyle name="Comma 32 2 4 2 2 2" xfId="22767" xr:uid="{F42D9C04-8417-4AEF-B662-609CAA726BF0}"/>
    <cellStyle name="Comma 32 2 4 2 2 2 2" xfId="33775" xr:uid="{108D25A6-0D00-4698-952E-D44000C82902}"/>
    <cellStyle name="Comma 32 2 4 2 2 3" xfId="28466" xr:uid="{3464053C-3D34-4E40-BABA-B851EE06C472}"/>
    <cellStyle name="Comma 32 2 4 2 3" xfId="20139" xr:uid="{74620739-B581-4259-9078-C8E776C65288}"/>
    <cellStyle name="Comma 32 2 4 2 3 2" xfId="31147" xr:uid="{5D4F42E9-9E47-4918-BF3C-DF1F9E615EE7}"/>
    <cellStyle name="Comma 32 2 4 2 4" xfId="25838" xr:uid="{03935055-743E-4126-99C1-E279EE1D963C}"/>
    <cellStyle name="Comma 32 2 4 3" xfId="16116" xr:uid="{F5E41FCB-4E3A-4160-A96A-5A3EFA5B9F00}"/>
    <cellStyle name="Comma 32 2 4 3 2" xfId="21425" xr:uid="{B30160C6-4A8F-4CF4-9297-5C9A1734DAD1}"/>
    <cellStyle name="Comma 32 2 4 3 2 2" xfId="32433" xr:uid="{1398E5D8-5E6F-4C80-B46C-2226EC68A6C1}"/>
    <cellStyle name="Comma 32 2 4 3 3" xfId="27124" xr:uid="{CA496D11-A018-4272-BC44-B2CE55D64B03}"/>
    <cellStyle name="Comma 32 2 4 4" xfId="18797" xr:uid="{041762E6-42CB-480B-9404-4BB686F2B59E}"/>
    <cellStyle name="Comma 32 2 4 4 2" xfId="29805" xr:uid="{1F8B3F52-8003-4727-B8D6-18C02EA3DC8F}"/>
    <cellStyle name="Comma 32 2 4 5" xfId="24496" xr:uid="{67178758-A599-424E-B9EF-A68C3F7A11F7}"/>
    <cellStyle name="Comma 32 2 5" xfId="14158" xr:uid="{EC60CCA8-2B24-4B5E-A848-60D9AA34C038}"/>
    <cellStyle name="Comma 32 2 5 2" xfId="16786" xr:uid="{05AF37F8-5928-4DC1-BBE2-A53E079D3BFD}"/>
    <cellStyle name="Comma 32 2 5 2 2" xfId="22095" xr:uid="{92725B12-D0B2-4C71-99F5-0DE1733EEBB6}"/>
    <cellStyle name="Comma 32 2 5 2 2 2" xfId="33103" xr:uid="{5EC842FF-C530-440B-B578-3F43CC5FBB83}"/>
    <cellStyle name="Comma 32 2 5 2 3" xfId="27794" xr:uid="{F845A009-2F6B-4CF5-8772-8D9A3F0CB86A}"/>
    <cellStyle name="Comma 32 2 5 3" xfId="19467" xr:uid="{3025DD98-F425-452B-AEFD-6AF0B536DA6A}"/>
    <cellStyle name="Comma 32 2 5 3 2" xfId="30475" xr:uid="{3F451F90-D7C1-4B13-BCD8-05892DC76F45}"/>
    <cellStyle name="Comma 32 2 5 4" xfId="25166" xr:uid="{6850FEFD-353C-41C2-BBFE-43348228058A}"/>
    <cellStyle name="Comma 32 2 6" xfId="15448" xr:uid="{0C47CD1C-047B-424E-AD15-001904932783}"/>
    <cellStyle name="Comma 32 2 6 2" xfId="20757" xr:uid="{4B3EDEE9-12C1-423F-AEB3-66D91E355A65}"/>
    <cellStyle name="Comma 32 2 6 2 2" xfId="31765" xr:uid="{9B6CFE95-2B20-466C-9243-A3D08C53984C}"/>
    <cellStyle name="Comma 32 2 6 3" xfId="26456" xr:uid="{26D94B1C-A7F6-4C1D-86CA-408A692BEBD7}"/>
    <cellStyle name="Comma 32 2 7" xfId="18128" xr:uid="{D6BAA6C7-4856-4581-9B4D-F3BD383A342F}"/>
    <cellStyle name="Comma 32 2 7 2" xfId="29136" xr:uid="{E0D7A3A4-453C-4CFB-BC79-822C4EBAB428}"/>
    <cellStyle name="Comma 32 2 8" xfId="23828" xr:uid="{2F415BE0-024A-4FBC-B458-442F8D8F1E12}"/>
    <cellStyle name="Comma 32 3" xfId="1778" xr:uid="{95299006-30C3-4183-8C48-C48BE6CA3950}"/>
    <cellStyle name="Comma 32 3 2" xfId="13205" xr:uid="{2A961765-B249-4B2C-BC73-32C4A8B0527F}"/>
    <cellStyle name="Comma 32 3 2 2" xfId="13875" xr:uid="{59620ADF-D314-4C50-B38D-67C2C2611922}"/>
    <cellStyle name="Comma 32 3 2 2 2" xfId="15217" xr:uid="{56EEAC07-C85D-4B92-9A84-E6FD138F2705}"/>
    <cellStyle name="Comma 32 3 2 2 2 2" xfId="17845" xr:uid="{60B99242-14C2-4F1C-813D-8F41094729DA}"/>
    <cellStyle name="Comma 32 3 2 2 2 2 2" xfId="23154" xr:uid="{581800F4-2C61-4F9F-9086-523DFB614D62}"/>
    <cellStyle name="Comma 32 3 2 2 2 2 2 2" xfId="34162" xr:uid="{90EB8DBB-11BA-410C-A9D1-2A3312B7C638}"/>
    <cellStyle name="Comma 32 3 2 2 2 2 3" xfId="28853" xr:uid="{FF7C3E35-4AC1-4DEF-89CA-7F58656D866D}"/>
    <cellStyle name="Comma 32 3 2 2 2 3" xfId="20526" xr:uid="{B388747C-3DFE-40DC-A720-1A9DAA9B3B93}"/>
    <cellStyle name="Comma 32 3 2 2 2 3 2" xfId="31534" xr:uid="{460BFD88-93D2-407D-A4A1-0BD31AD1476E}"/>
    <cellStyle name="Comma 32 3 2 2 2 4" xfId="26225" xr:uid="{C610DB45-E192-4C95-8E3A-C28C0AFC5F6C}"/>
    <cellStyle name="Comma 32 3 2 2 3" xfId="16503" xr:uid="{A407D192-B14D-430A-AFCE-73FE57BEF822}"/>
    <cellStyle name="Comma 32 3 2 2 3 2" xfId="21812" xr:uid="{4D934439-DDC6-494D-9A4E-A10E0760A23F}"/>
    <cellStyle name="Comma 32 3 2 2 3 2 2" xfId="32820" xr:uid="{1137449B-76E1-452C-BC69-C8BA4910284D}"/>
    <cellStyle name="Comma 32 3 2 2 3 3" xfId="27511" xr:uid="{C7E80DBB-3E85-435E-94B3-10BA65402643}"/>
    <cellStyle name="Comma 32 3 2 2 4" xfId="19184" xr:uid="{96D9B952-A676-4A20-949F-04DE049C9E4F}"/>
    <cellStyle name="Comma 32 3 2 2 4 2" xfId="30192" xr:uid="{6DA61AF9-4B49-46A5-A368-399CC9584D1A}"/>
    <cellStyle name="Comma 32 3 2 2 5" xfId="24883" xr:uid="{5464BFA5-BDE3-49BB-A41D-ACCE4C64B1F2}"/>
    <cellStyle name="Comma 32 3 2 3" xfId="14547" xr:uid="{33AC3194-3C78-4C53-8383-EB30D7ACB2B1}"/>
    <cellStyle name="Comma 32 3 2 3 2" xfId="17175" xr:uid="{BB69D950-F533-4672-93D6-69AF2F596566}"/>
    <cellStyle name="Comma 32 3 2 3 2 2" xfId="22484" xr:uid="{346726B7-E3DB-4BFD-B8B4-A367E7F991B9}"/>
    <cellStyle name="Comma 32 3 2 3 2 2 2" xfId="33492" xr:uid="{459EC40D-22A2-4573-8D08-79DA5B0EC1A8}"/>
    <cellStyle name="Comma 32 3 2 3 2 3" xfId="28183" xr:uid="{5A5E70B2-3501-447C-810D-F3EA50ECE04A}"/>
    <cellStyle name="Comma 32 3 2 3 3" xfId="19856" xr:uid="{D255E87F-18C3-47FC-8495-922FFED89A7A}"/>
    <cellStyle name="Comma 32 3 2 3 3 2" xfId="30864" xr:uid="{79BB521F-2681-470D-920B-C8565BBA703A}"/>
    <cellStyle name="Comma 32 3 2 3 4" xfId="25555" xr:uid="{D86DDF7E-EF83-42A7-ABBB-A45F014A7266}"/>
    <cellStyle name="Comma 32 3 2 4" xfId="15833" xr:uid="{0F661FE3-8BAA-4B20-B462-FB33B8F49BC0}"/>
    <cellStyle name="Comma 32 3 2 4 2" xfId="21142" xr:uid="{B62B5A02-DE01-4E20-9807-F1A06B6E33AA}"/>
    <cellStyle name="Comma 32 3 2 4 2 2" xfId="32150" xr:uid="{6F5044F9-22BF-41CE-BCF2-122E36A1527D}"/>
    <cellStyle name="Comma 32 3 2 4 3" xfId="26841" xr:uid="{814C8FA6-E8DC-43C7-B183-79471CEBDB5E}"/>
    <cellStyle name="Comma 32 3 2 5" xfId="18514" xr:uid="{B1F978A0-A562-495B-A552-7E8E0AC165DB}"/>
    <cellStyle name="Comma 32 3 2 5 2" xfId="29522" xr:uid="{977482C6-FEEC-4245-8395-7AF19F94FEE1}"/>
    <cellStyle name="Comma 32 3 2 6" xfId="24213" xr:uid="{29D551BB-F14E-4161-8201-C9589E262C3A}"/>
    <cellStyle name="Comma 32 3 3" xfId="13540" xr:uid="{787BD525-0677-4BCC-B101-4E274346E10C}"/>
    <cellStyle name="Comma 32 3 3 2" xfId="14882" xr:uid="{3C8E36CC-9F11-4B76-A99E-F45BE0788625}"/>
    <cellStyle name="Comma 32 3 3 2 2" xfId="17510" xr:uid="{D4241856-BECB-4347-805A-F1129D213AF5}"/>
    <cellStyle name="Comma 32 3 3 2 2 2" xfId="22819" xr:uid="{A339B45C-E28C-41E1-AD9E-DCE41BE88362}"/>
    <cellStyle name="Comma 32 3 3 2 2 2 2" xfId="33827" xr:uid="{554E4CDA-A5DB-4CA3-AE7E-517ED53CA34B}"/>
    <cellStyle name="Comma 32 3 3 2 2 3" xfId="28518" xr:uid="{3166856C-248E-4D65-89ED-F37FB21D1911}"/>
    <cellStyle name="Comma 32 3 3 2 3" xfId="20191" xr:uid="{01D24491-C390-4579-96D0-D0637CF1D609}"/>
    <cellStyle name="Comma 32 3 3 2 3 2" xfId="31199" xr:uid="{FDDD5836-2236-45B7-9EEB-F98B222A9600}"/>
    <cellStyle name="Comma 32 3 3 2 4" xfId="25890" xr:uid="{3F01EC15-D1CF-44C7-88BD-57046020A1C8}"/>
    <cellStyle name="Comma 32 3 3 3" xfId="16168" xr:uid="{81CA5C97-1194-45FF-ACC5-F65BFD30E76F}"/>
    <cellStyle name="Comma 32 3 3 3 2" xfId="21477" xr:uid="{33723F19-01E3-46A9-B51B-7790B5A8CEC3}"/>
    <cellStyle name="Comma 32 3 3 3 2 2" xfId="32485" xr:uid="{2299DE18-D200-4D1A-A5DE-578D40899271}"/>
    <cellStyle name="Comma 32 3 3 3 3" xfId="27176" xr:uid="{E50BEE49-0126-44AF-998E-60EB2D5482CA}"/>
    <cellStyle name="Comma 32 3 3 4" xfId="18849" xr:uid="{01BA3D5E-88C9-4E3A-AFE1-E90797D2E0AB}"/>
    <cellStyle name="Comma 32 3 3 4 2" xfId="29857" xr:uid="{538A6749-1AB7-44B5-9655-17B9E5057B47}"/>
    <cellStyle name="Comma 32 3 3 5" xfId="24548" xr:uid="{5647B1B7-0FB8-404D-A9D1-466AC5F611EB}"/>
    <cellStyle name="Comma 32 3 4" xfId="14210" xr:uid="{A55FF89B-04D6-4F56-AE53-6EFA68E1CC52}"/>
    <cellStyle name="Comma 32 3 4 2" xfId="16838" xr:uid="{91C78E12-0DFB-482F-960B-0B2380145523}"/>
    <cellStyle name="Comma 32 3 4 2 2" xfId="22147" xr:uid="{248B3250-1EFE-45CE-BC46-A044A1E2DF82}"/>
    <cellStyle name="Comma 32 3 4 2 2 2" xfId="33155" xr:uid="{B3AEC148-1152-4AD0-85A2-EAD254D79AA1}"/>
    <cellStyle name="Comma 32 3 4 2 3" xfId="27846" xr:uid="{8F1FD0B8-D48E-41E6-97A2-275C8BFAC143}"/>
    <cellStyle name="Comma 32 3 4 3" xfId="19519" xr:uid="{A1A4EADA-A26B-4448-B19A-AD49ADB7756E}"/>
    <cellStyle name="Comma 32 3 4 3 2" xfId="30527" xr:uid="{9C0E0060-A6DF-4B46-A1D4-064D088F1584}"/>
    <cellStyle name="Comma 32 3 4 4" xfId="25218" xr:uid="{37B511BC-4C72-45EF-ACD5-25BD991FFC9D}"/>
    <cellStyle name="Comma 32 3 5" xfId="15500" xr:uid="{979FCECE-CA40-430F-AB1F-24325C894AE5}"/>
    <cellStyle name="Comma 32 3 5 2" xfId="20809" xr:uid="{F8A19282-92BB-4EFA-8AB0-7E66D085D93A}"/>
    <cellStyle name="Comma 32 3 5 2 2" xfId="31817" xr:uid="{384E44BD-FEFE-4EC9-9ABB-65EA8960EF7C}"/>
    <cellStyle name="Comma 32 3 5 3" xfId="26508" xr:uid="{1B5F3274-1D19-41DE-89D3-C7029CA5FA24}"/>
    <cellStyle name="Comma 32 3 6" xfId="18180" xr:uid="{C49CFE14-ECC4-46B8-A33F-48DE974CFAC1}"/>
    <cellStyle name="Comma 32 3 6 2" xfId="29188" xr:uid="{CFB6A8FF-D551-4925-BA01-88A37F7C60F4}"/>
    <cellStyle name="Comma 32 3 7" xfId="23880" xr:uid="{5C49D787-492C-4F08-9A11-D5DA00C8EC89}"/>
    <cellStyle name="Comma 32 4" xfId="13101" xr:uid="{F25950F5-CD10-45F2-9691-B970FA0E7FCF}"/>
    <cellStyle name="Comma 32 4 2" xfId="13771" xr:uid="{661D9F1F-6EE1-40D4-AB19-22B354C8212E}"/>
    <cellStyle name="Comma 32 4 2 2" xfId="15113" xr:uid="{B252ED53-086F-48C3-8B4C-B9F2F6938A9B}"/>
    <cellStyle name="Comma 32 4 2 2 2" xfId="17741" xr:uid="{6AD6B64B-F38C-44F0-9B3E-822EF6FA8184}"/>
    <cellStyle name="Comma 32 4 2 2 2 2" xfId="23050" xr:uid="{AFE07B40-77B6-4023-84EB-5671CA195C41}"/>
    <cellStyle name="Comma 32 4 2 2 2 2 2" xfId="34058" xr:uid="{6ADAEDEF-F827-4DA4-AEA0-CF2632D23186}"/>
    <cellStyle name="Comma 32 4 2 2 2 3" xfId="28749" xr:uid="{B81F7012-E912-4713-859A-778C07AD83F3}"/>
    <cellStyle name="Comma 32 4 2 2 3" xfId="20422" xr:uid="{30A2F3AB-6BB4-40C7-B811-FB5416774EC0}"/>
    <cellStyle name="Comma 32 4 2 2 3 2" xfId="31430" xr:uid="{7BE6D064-4695-4352-81D8-55D7695E962B}"/>
    <cellStyle name="Comma 32 4 2 2 4" xfId="26121" xr:uid="{235B390F-34C8-493C-AC41-FEF6B67E5A3F}"/>
    <cellStyle name="Comma 32 4 2 3" xfId="16399" xr:uid="{52B173C3-3128-4130-8104-5971F4FD0DAE}"/>
    <cellStyle name="Comma 32 4 2 3 2" xfId="21708" xr:uid="{A888B662-AD96-4451-9A86-8ED00C7937C2}"/>
    <cellStyle name="Comma 32 4 2 3 2 2" xfId="32716" xr:uid="{216A81B9-39C8-4766-B151-3152E5CDF3F9}"/>
    <cellStyle name="Comma 32 4 2 3 3" xfId="27407" xr:uid="{9C5F8DFF-31D0-4874-AC5A-A966D754C517}"/>
    <cellStyle name="Comma 32 4 2 4" xfId="19080" xr:uid="{AC4929D6-68D8-4A03-AB43-A1EEB4FB7CF6}"/>
    <cellStyle name="Comma 32 4 2 4 2" xfId="30088" xr:uid="{6C7D5DA2-0611-45C2-ACAA-A0DAB692603A}"/>
    <cellStyle name="Comma 32 4 2 5" xfId="24779" xr:uid="{D1A5D917-6E4B-4B8F-8443-08A2958E541C}"/>
    <cellStyle name="Comma 32 4 3" xfId="14443" xr:uid="{B996C4BC-F2E5-420F-BD38-7485C5F589B1}"/>
    <cellStyle name="Comma 32 4 3 2" xfId="17071" xr:uid="{F36B5A88-0C2C-43B2-A702-F934BDE68B0C}"/>
    <cellStyle name="Comma 32 4 3 2 2" xfId="22380" xr:uid="{42A60CCA-4B14-4036-A1BF-FD1E6367980E}"/>
    <cellStyle name="Comma 32 4 3 2 2 2" xfId="33388" xr:uid="{E3C30E59-846A-46B2-8532-C3A68032DC2E}"/>
    <cellStyle name="Comma 32 4 3 2 3" xfId="28079" xr:uid="{6CBF0E7C-6209-4316-8AFC-C000C2373F5F}"/>
    <cellStyle name="Comma 32 4 3 3" xfId="19752" xr:uid="{899C0A24-1DDD-4E21-853B-5FEDA17B86DB}"/>
    <cellStyle name="Comma 32 4 3 3 2" xfId="30760" xr:uid="{4D0CCE3E-9F14-4973-A99C-49D0FED8890A}"/>
    <cellStyle name="Comma 32 4 3 4" xfId="25451" xr:uid="{52EB91AD-3319-4FF6-982D-28A900CA3C52}"/>
    <cellStyle name="Comma 32 4 4" xfId="15729" xr:uid="{B79E5E8A-FA52-4E88-9244-95807A41AB99}"/>
    <cellStyle name="Comma 32 4 4 2" xfId="21038" xr:uid="{E95C45EE-BBF3-4F41-B655-C31E02B5EE18}"/>
    <cellStyle name="Comma 32 4 4 2 2" xfId="32046" xr:uid="{7C07BCAA-F04A-4D5B-ACD8-2702459BC03E}"/>
    <cellStyle name="Comma 32 4 4 3" xfId="26737" xr:uid="{D111F707-357F-4B5B-A268-9DE3A0AF6074}"/>
    <cellStyle name="Comma 32 4 5" xfId="18410" xr:uid="{D345C483-8AD2-4607-A0CE-A1320305DECD}"/>
    <cellStyle name="Comma 32 4 5 2" xfId="29418" xr:uid="{243A48B4-8959-4172-AF56-158617F05907}"/>
    <cellStyle name="Comma 32 4 6" xfId="24109" xr:uid="{1A7E370E-8794-4807-9D70-253EC195760B}"/>
    <cellStyle name="Comma 32 5" xfId="13436" xr:uid="{69DB0407-FD2A-4A36-8240-254EF8B2666B}"/>
    <cellStyle name="Comma 32 5 2" xfId="14778" xr:uid="{6AD1667C-D1FC-4112-95DC-456AF5D06FFF}"/>
    <cellStyle name="Comma 32 5 2 2" xfId="17406" xr:uid="{2BCC342F-7018-499C-8125-49BB6E753217}"/>
    <cellStyle name="Comma 32 5 2 2 2" xfId="22715" xr:uid="{0F46F984-4729-4EBE-8731-12082E6773CB}"/>
    <cellStyle name="Comma 32 5 2 2 2 2" xfId="33723" xr:uid="{712906AC-847E-4DFB-9670-18D9C37B6F78}"/>
    <cellStyle name="Comma 32 5 2 2 3" xfId="28414" xr:uid="{72F51230-22F5-4E4D-96E0-04665C535F32}"/>
    <cellStyle name="Comma 32 5 2 3" xfId="20087" xr:uid="{C2A2CB35-F318-44B0-97F1-BACD6D05597E}"/>
    <cellStyle name="Comma 32 5 2 3 2" xfId="31095" xr:uid="{415462A7-B9F6-4BFB-B8A8-AF9699E475F2}"/>
    <cellStyle name="Comma 32 5 2 4" xfId="25786" xr:uid="{7B4BA0AA-58C6-41FE-846A-E4F30288D8D4}"/>
    <cellStyle name="Comma 32 5 3" xfId="16064" xr:uid="{1EC2971C-E35A-4DB9-A5AD-61A65786E996}"/>
    <cellStyle name="Comma 32 5 3 2" xfId="21373" xr:uid="{63D2C7D4-50F8-43E2-8695-18C0B1FECC6A}"/>
    <cellStyle name="Comma 32 5 3 2 2" xfId="32381" xr:uid="{97D0F87C-6843-41E3-A7A7-48E3C97B0E39}"/>
    <cellStyle name="Comma 32 5 3 3" xfId="27072" xr:uid="{8B7759C7-053B-482D-8B6F-1053C16689F3}"/>
    <cellStyle name="Comma 32 5 4" xfId="18745" xr:uid="{6B5BE991-1146-4EB9-B894-0C24D7E00F35}"/>
    <cellStyle name="Comma 32 5 4 2" xfId="29753" xr:uid="{B074FAC9-1E1E-43A9-B13F-F782D600F9F8}"/>
    <cellStyle name="Comma 32 5 5" xfId="24444" xr:uid="{37EEBDE6-EE4D-4E30-8D38-B265A6F545C1}"/>
    <cellStyle name="Comma 32 6" xfId="14106" xr:uid="{70352406-8BCB-4E0A-9844-FCF5DAC24A39}"/>
    <cellStyle name="Comma 32 6 2" xfId="16734" xr:uid="{48A8F24B-B035-4F3A-8275-09D3B9C9B089}"/>
    <cellStyle name="Comma 32 6 2 2" xfId="22043" xr:uid="{7D66FC9A-DF43-46D3-A785-BF0D562E2461}"/>
    <cellStyle name="Comma 32 6 2 2 2" xfId="33051" xr:uid="{44BFC66A-47A9-41F4-82B4-E39220399DEE}"/>
    <cellStyle name="Comma 32 6 2 3" xfId="27742" xr:uid="{86055D25-74FB-44E4-84AD-D09DF8A5E446}"/>
    <cellStyle name="Comma 32 6 3" xfId="19415" xr:uid="{C00246AD-FD54-45B2-AC2C-39E35F632C9A}"/>
    <cellStyle name="Comma 32 6 3 2" xfId="30423" xr:uid="{791A95EF-6C31-4373-B9FE-D598DF8391D0}"/>
    <cellStyle name="Comma 32 6 4" xfId="25114" xr:uid="{117FED56-DA20-4B2E-9E84-BE4EC1A06C96}"/>
    <cellStyle name="Comma 32 7" xfId="18076" xr:uid="{06DE46AF-3A34-4D59-9FAB-EF4176F152BA}"/>
    <cellStyle name="Comma 32 7 2" xfId="29084" xr:uid="{7A46E0F5-C893-41D7-A1DA-0070C0F57ACF}"/>
    <cellStyle name="Comma 32 8" xfId="23776" xr:uid="{96EA5230-22D3-4871-9E30-400A705E91F6}"/>
    <cellStyle name="Comma 33" xfId="1381" xr:uid="{CAC31D1D-2EFA-414F-B98D-59B9C982F487}"/>
    <cellStyle name="Comma 33 2" xfId="1595" xr:uid="{C50C9302-6A21-4D26-91E2-B78394F64D92}"/>
    <cellStyle name="Comma 33 2 2" xfId="1832" xr:uid="{E9E9FC37-4697-4326-8010-82554A3C3BB2}"/>
    <cellStyle name="Comma 33 2 2 2" xfId="13258" xr:uid="{8A46EA27-245F-471D-B924-BFD0042AEDBC}"/>
    <cellStyle name="Comma 33 2 2 2 2" xfId="13928" xr:uid="{4175D2E1-3CCF-43CB-B13F-D9D3772B3E74}"/>
    <cellStyle name="Comma 33 2 2 2 2 2" xfId="15270" xr:uid="{7E5C7775-ABE3-456F-A29C-38CE5FE26A78}"/>
    <cellStyle name="Comma 33 2 2 2 2 2 2" xfId="17898" xr:uid="{4E94EF36-A164-4FE6-9099-63CBCDE13545}"/>
    <cellStyle name="Comma 33 2 2 2 2 2 2 2" xfId="23207" xr:uid="{9EA9DD9D-D638-4630-ABFF-A8DEE214D463}"/>
    <cellStyle name="Comma 33 2 2 2 2 2 2 2 2" xfId="34215" xr:uid="{06359996-5C24-4086-B649-5C4F7A3EFF92}"/>
    <cellStyle name="Comma 33 2 2 2 2 2 2 3" xfId="28906" xr:uid="{ABB578E3-BFD7-4761-A0A9-F5289940E07D}"/>
    <cellStyle name="Comma 33 2 2 2 2 2 3" xfId="20579" xr:uid="{0C494DA2-0ABA-436B-AD1C-453286EB50F0}"/>
    <cellStyle name="Comma 33 2 2 2 2 2 3 2" xfId="31587" xr:uid="{A8C291F7-6684-4B26-9940-C47F8854848C}"/>
    <cellStyle name="Comma 33 2 2 2 2 2 4" xfId="26278" xr:uid="{1582AE1C-FC56-4501-9004-18E770F6FD03}"/>
    <cellStyle name="Comma 33 2 2 2 2 3" xfId="16556" xr:uid="{001304A7-7674-4903-96C0-BD84091319F4}"/>
    <cellStyle name="Comma 33 2 2 2 2 3 2" xfId="21865" xr:uid="{51EEC9B0-DF8E-4FAD-B785-87AE9C9155EA}"/>
    <cellStyle name="Comma 33 2 2 2 2 3 2 2" xfId="32873" xr:uid="{A00ECAC9-C4EC-43D7-A1D2-E47121468A2C}"/>
    <cellStyle name="Comma 33 2 2 2 2 3 3" xfId="27564" xr:uid="{A5A5BBB9-A474-4FBE-AA37-4E3367EFE010}"/>
    <cellStyle name="Comma 33 2 2 2 2 4" xfId="19237" xr:uid="{0CAAB639-5D35-44BC-B560-FABC6A0AD6D9}"/>
    <cellStyle name="Comma 33 2 2 2 2 4 2" xfId="30245" xr:uid="{52B5E26B-D598-46EE-83F9-8277BD959FE3}"/>
    <cellStyle name="Comma 33 2 2 2 2 5" xfId="24936" xr:uid="{60AADA3A-E27D-486A-A8F0-E09F8728AEB9}"/>
    <cellStyle name="Comma 33 2 2 2 3" xfId="14600" xr:uid="{5BFDBD6A-1CED-4702-979C-830D679EDA96}"/>
    <cellStyle name="Comma 33 2 2 2 3 2" xfId="17228" xr:uid="{10B60ED8-D736-45C7-AB93-76684840C2FE}"/>
    <cellStyle name="Comma 33 2 2 2 3 2 2" xfId="22537" xr:uid="{22AD0FB1-D6A4-4426-B9C2-C0B1819139D2}"/>
    <cellStyle name="Comma 33 2 2 2 3 2 2 2" xfId="33545" xr:uid="{2AB25191-463A-4D10-A075-E4872DB14A94}"/>
    <cellStyle name="Comma 33 2 2 2 3 2 3" xfId="28236" xr:uid="{82DEFA54-AFEA-4249-AC5E-A6A5A6804181}"/>
    <cellStyle name="Comma 33 2 2 2 3 3" xfId="19909" xr:uid="{FC0AC265-224D-4ED6-BD19-C8F36C137201}"/>
    <cellStyle name="Comma 33 2 2 2 3 3 2" xfId="30917" xr:uid="{2C40F9A5-63AC-4CDD-AEA1-43DCC0BB1211}"/>
    <cellStyle name="Comma 33 2 2 2 3 4" xfId="25608" xr:uid="{0A53D519-AC0C-4875-A1C8-6EB174CE4E90}"/>
    <cellStyle name="Comma 33 2 2 2 4" xfId="15886" xr:uid="{ECA94F78-B230-4A5D-ACD5-96522BED4105}"/>
    <cellStyle name="Comma 33 2 2 2 4 2" xfId="21195" xr:uid="{82352F54-97CD-420B-A048-7B4189F80DF6}"/>
    <cellStyle name="Comma 33 2 2 2 4 2 2" xfId="32203" xr:uid="{380C5C7A-8423-46C5-87D9-666CB105AAF7}"/>
    <cellStyle name="Comma 33 2 2 2 4 3" xfId="26894" xr:uid="{EB0C1A4D-74BA-4DD2-8ED7-BA9C7BA67FEA}"/>
    <cellStyle name="Comma 33 2 2 2 5" xfId="18567" xr:uid="{5FFDDDB0-C240-426F-86E2-6EC75EA359B6}"/>
    <cellStyle name="Comma 33 2 2 2 5 2" xfId="29575" xr:uid="{DA9CE74D-DEC2-41D1-B5B5-E1051DC6547C}"/>
    <cellStyle name="Comma 33 2 2 2 6" xfId="24266" xr:uid="{456B0A61-D35B-48D5-A39A-56094892AA17}"/>
    <cellStyle name="Comma 33 2 2 3" xfId="13593" xr:uid="{A0A1E7C8-0667-4A9A-AE4B-A314135753F1}"/>
    <cellStyle name="Comma 33 2 2 3 2" xfId="14935" xr:uid="{101A62E6-62F6-4BB6-8F07-72F36D0B1F2D}"/>
    <cellStyle name="Comma 33 2 2 3 2 2" xfId="17563" xr:uid="{5F838C2A-C60F-43EB-A9E2-AA883834A45E}"/>
    <cellStyle name="Comma 33 2 2 3 2 2 2" xfId="22872" xr:uid="{FCBC84B6-C741-448C-B24E-3EE9DDB7E9B4}"/>
    <cellStyle name="Comma 33 2 2 3 2 2 2 2" xfId="33880" xr:uid="{0F75A58A-FC17-41F0-85F8-BF3880E2266A}"/>
    <cellStyle name="Comma 33 2 2 3 2 2 3" xfId="28571" xr:uid="{FE5D86A9-DB59-470A-8930-40E2E85A0E10}"/>
    <cellStyle name="Comma 33 2 2 3 2 3" xfId="20244" xr:uid="{D9B6EEE9-6E0F-4D77-89F4-F49AA5B9FC3B}"/>
    <cellStyle name="Comma 33 2 2 3 2 3 2" xfId="31252" xr:uid="{C4DFFDB2-30F4-4A6C-ABF7-F45616B55AB7}"/>
    <cellStyle name="Comma 33 2 2 3 2 4" xfId="25943" xr:uid="{F3949934-9920-49B4-BE72-2AE456FA6B8C}"/>
    <cellStyle name="Comma 33 2 2 3 3" xfId="16221" xr:uid="{74DD694F-7B3E-496D-B7FE-558C7DC81DC2}"/>
    <cellStyle name="Comma 33 2 2 3 3 2" xfId="21530" xr:uid="{14127F2C-DD5D-4825-88D4-892EC74F9E81}"/>
    <cellStyle name="Comma 33 2 2 3 3 2 2" xfId="32538" xr:uid="{9F36A959-7482-44F5-9A3A-CB2A536F21B8}"/>
    <cellStyle name="Comma 33 2 2 3 3 3" xfId="27229" xr:uid="{1D840C0D-68BB-44E9-997C-F6555BE17218}"/>
    <cellStyle name="Comma 33 2 2 3 4" xfId="18902" xr:uid="{87D2D876-2121-4502-BB73-2E1D507D3E22}"/>
    <cellStyle name="Comma 33 2 2 3 4 2" xfId="29910" xr:uid="{598A3AA8-BCC2-4322-8BA6-F5A52DF4C41E}"/>
    <cellStyle name="Comma 33 2 2 3 5" xfId="24601" xr:uid="{42CEAA3F-7E3E-43C0-8D0E-64FE94D2831F}"/>
    <cellStyle name="Comma 33 2 2 4" xfId="14263" xr:uid="{79524C44-B587-47FC-A023-AD0D8C539CFC}"/>
    <cellStyle name="Comma 33 2 2 4 2" xfId="16891" xr:uid="{1E1FFBFB-9BF6-4005-96DF-A1A5A72807BC}"/>
    <cellStyle name="Comma 33 2 2 4 2 2" xfId="22200" xr:uid="{69B1FB56-853B-4E7F-A80F-CA78FBDD82BB}"/>
    <cellStyle name="Comma 33 2 2 4 2 2 2" xfId="33208" xr:uid="{60BE52CF-9452-4CA3-BC62-6D783948E464}"/>
    <cellStyle name="Comma 33 2 2 4 2 3" xfId="27899" xr:uid="{08B4F3D0-7DA6-4842-A76D-5185A0628204}"/>
    <cellStyle name="Comma 33 2 2 4 3" xfId="19572" xr:uid="{C3D8FEAB-F232-4CF6-9528-60E314EC0399}"/>
    <cellStyle name="Comma 33 2 2 4 3 2" xfId="30580" xr:uid="{510A4B7B-7A5E-4A1F-8BDC-2F8DD079881B}"/>
    <cellStyle name="Comma 33 2 2 4 4" xfId="25271" xr:uid="{21C81060-F52F-40B6-A8BB-C9D25B6ECE9E}"/>
    <cellStyle name="Comma 33 2 2 5" xfId="15553" xr:uid="{89062106-6CAD-4750-87C3-DD783146A9D7}"/>
    <cellStyle name="Comma 33 2 2 5 2" xfId="20862" xr:uid="{121CDCCE-F204-42D5-96BF-95453BB71D85}"/>
    <cellStyle name="Comma 33 2 2 5 2 2" xfId="31870" xr:uid="{B834309E-455B-45A2-9712-38D90D54CF41}"/>
    <cellStyle name="Comma 33 2 2 5 3" xfId="26561" xr:uid="{B3861A0D-4A21-4514-991E-A5F4D4D83B98}"/>
    <cellStyle name="Comma 33 2 2 6" xfId="18233" xr:uid="{A1B805AD-C5E7-4258-8DB5-1BBFA2736E0A}"/>
    <cellStyle name="Comma 33 2 2 6 2" xfId="29241" xr:uid="{86B850A6-AC65-4FA7-8034-D4A1C58DC8EB}"/>
    <cellStyle name="Comma 33 2 2 7" xfId="23933" xr:uid="{330F1F9F-8E81-4552-8974-576D9EB61CFA}"/>
    <cellStyle name="Comma 33 2 3" xfId="13154" xr:uid="{8691351D-5B1E-4692-B0AA-71470565A9D4}"/>
    <cellStyle name="Comma 33 2 3 2" xfId="13824" xr:uid="{A69388DC-4F64-495B-A70A-0C8CAF7DF97C}"/>
    <cellStyle name="Comma 33 2 3 2 2" xfId="15166" xr:uid="{3A621792-3E79-4723-85F8-40B466A5BFD7}"/>
    <cellStyle name="Comma 33 2 3 2 2 2" xfId="17794" xr:uid="{4514C685-46E4-444C-A743-0F706060DE9C}"/>
    <cellStyle name="Comma 33 2 3 2 2 2 2" xfId="23103" xr:uid="{5E8AD900-5382-4BCF-AFE3-D497C9EB4BE2}"/>
    <cellStyle name="Comma 33 2 3 2 2 2 2 2" xfId="34111" xr:uid="{17438BA4-71EA-4E28-8B3C-D1B55931D31C}"/>
    <cellStyle name="Comma 33 2 3 2 2 2 3" xfId="28802" xr:uid="{E3363A9A-CF69-4081-A0E4-B403C99DEF55}"/>
    <cellStyle name="Comma 33 2 3 2 2 3" xfId="20475" xr:uid="{75884F60-2970-4B86-8122-5585915EEBA6}"/>
    <cellStyle name="Comma 33 2 3 2 2 3 2" xfId="31483" xr:uid="{4165CA8E-4D21-455A-AB48-A161802B7CDA}"/>
    <cellStyle name="Comma 33 2 3 2 2 4" xfId="26174" xr:uid="{DED35B2E-39AA-4694-9F14-DA8BAC825814}"/>
    <cellStyle name="Comma 33 2 3 2 3" xfId="16452" xr:uid="{97C4E288-1E88-47D0-AC7B-30C7014F07A5}"/>
    <cellStyle name="Comma 33 2 3 2 3 2" xfId="21761" xr:uid="{C9F3E326-80D0-42F2-8F41-2DCA8B4FFC8F}"/>
    <cellStyle name="Comma 33 2 3 2 3 2 2" xfId="32769" xr:uid="{E3E6F4B7-6386-41EA-B9C1-3DFD33866FD8}"/>
    <cellStyle name="Comma 33 2 3 2 3 3" xfId="27460" xr:uid="{4103BBBA-A81E-480B-9283-09ED3E4FED98}"/>
    <cellStyle name="Comma 33 2 3 2 4" xfId="19133" xr:uid="{8490BD62-6652-4222-83E7-0DC6C0A93888}"/>
    <cellStyle name="Comma 33 2 3 2 4 2" xfId="30141" xr:uid="{5EFEB255-944F-48F8-9962-07ED001CB080}"/>
    <cellStyle name="Comma 33 2 3 2 5" xfId="24832" xr:uid="{95D4D89E-6AAB-4553-90CF-00AFC7884297}"/>
    <cellStyle name="Comma 33 2 3 3" xfId="14496" xr:uid="{F3B8B900-1984-41A0-BBC8-EE8547BEC3A6}"/>
    <cellStyle name="Comma 33 2 3 3 2" xfId="17124" xr:uid="{18AFE440-353B-4536-A004-25A37F2FC7A9}"/>
    <cellStyle name="Comma 33 2 3 3 2 2" xfId="22433" xr:uid="{73B0306A-D9DC-42ED-A02B-C692D79B0A62}"/>
    <cellStyle name="Comma 33 2 3 3 2 2 2" xfId="33441" xr:uid="{59E90E31-12CE-4533-B9BE-F2BD5335DEF8}"/>
    <cellStyle name="Comma 33 2 3 3 2 3" xfId="28132" xr:uid="{39FC3819-85BA-4525-9827-B995AF90235E}"/>
    <cellStyle name="Comma 33 2 3 3 3" xfId="19805" xr:uid="{98EF1CDC-BDB7-47DB-B2BF-EA837012499B}"/>
    <cellStyle name="Comma 33 2 3 3 3 2" xfId="30813" xr:uid="{8AD062FF-94AA-49A7-A37C-012DCB3DC31D}"/>
    <cellStyle name="Comma 33 2 3 3 4" xfId="25504" xr:uid="{BA70979B-8C1F-4E3B-A32F-5C56796C0727}"/>
    <cellStyle name="Comma 33 2 3 4" xfId="15782" xr:uid="{7CD18C32-F269-44F4-94D0-9942149CD904}"/>
    <cellStyle name="Comma 33 2 3 4 2" xfId="21091" xr:uid="{F8A08776-A4F8-464F-8D65-586B04842913}"/>
    <cellStyle name="Comma 33 2 3 4 2 2" xfId="32099" xr:uid="{3BD1C22A-2B1D-4C25-9F11-AA9F1A4B71B4}"/>
    <cellStyle name="Comma 33 2 3 4 3" xfId="26790" xr:uid="{FFF58DE8-4F00-4AFB-A744-B9776A66F18D}"/>
    <cellStyle name="Comma 33 2 3 5" xfId="18463" xr:uid="{DDEB92B8-3117-442D-86FA-8AF2329CC911}"/>
    <cellStyle name="Comma 33 2 3 5 2" xfId="29471" xr:uid="{12259216-C38C-4EC5-9884-723D9FEE66BD}"/>
    <cellStyle name="Comma 33 2 3 6" xfId="24162" xr:uid="{D1EBB2BB-D2D1-497C-8C97-D86BCD4B94BB}"/>
    <cellStyle name="Comma 33 2 4" xfId="13489" xr:uid="{F0029D9B-E38C-410B-979D-F38CDD236697}"/>
    <cellStyle name="Comma 33 2 4 2" xfId="14831" xr:uid="{E7611470-00CD-4D11-B2E1-51FE3220B001}"/>
    <cellStyle name="Comma 33 2 4 2 2" xfId="17459" xr:uid="{D9FAD235-5C71-4AD7-83E2-398F69556D2D}"/>
    <cellStyle name="Comma 33 2 4 2 2 2" xfId="22768" xr:uid="{BB4A59A9-54AE-4870-98DB-9B29C275F444}"/>
    <cellStyle name="Comma 33 2 4 2 2 2 2" xfId="33776" xr:uid="{30A25967-B78D-4233-B57E-AD97181D8421}"/>
    <cellStyle name="Comma 33 2 4 2 2 3" xfId="28467" xr:uid="{CA06582E-2263-446A-88EE-DDBC5C372E50}"/>
    <cellStyle name="Comma 33 2 4 2 3" xfId="20140" xr:uid="{91BB69F4-4733-473C-BBDB-BE21221F1A13}"/>
    <cellStyle name="Comma 33 2 4 2 3 2" xfId="31148" xr:uid="{29F9DB4C-45B6-4734-AB48-7C89F319FFCD}"/>
    <cellStyle name="Comma 33 2 4 2 4" xfId="25839" xr:uid="{700FEEC5-7761-479D-982E-4312151A6366}"/>
    <cellStyle name="Comma 33 2 4 3" xfId="16117" xr:uid="{F3CCF570-3FC3-46D1-AD9D-A06CCBD6AD31}"/>
    <cellStyle name="Comma 33 2 4 3 2" xfId="21426" xr:uid="{51726EAC-3AA0-4422-A4C3-F48ADFF3421A}"/>
    <cellStyle name="Comma 33 2 4 3 2 2" xfId="32434" xr:uid="{788A821B-F7D8-46EC-9048-87452D5FD5F3}"/>
    <cellStyle name="Comma 33 2 4 3 3" xfId="27125" xr:uid="{179C1142-EE07-4BD4-81BC-53DAE9F54C7B}"/>
    <cellStyle name="Comma 33 2 4 4" xfId="18798" xr:uid="{E0AF0658-B71B-48C2-A4ED-2790A33819D3}"/>
    <cellStyle name="Comma 33 2 4 4 2" xfId="29806" xr:uid="{92CBC885-2287-4580-A52B-88DD4E540869}"/>
    <cellStyle name="Comma 33 2 4 5" xfId="24497" xr:uid="{ED2BB79D-97C8-4124-8F60-C00C526D1012}"/>
    <cellStyle name="Comma 33 2 5" xfId="14159" xr:uid="{C8E20CFF-7C35-4306-AFAB-E48AF325843B}"/>
    <cellStyle name="Comma 33 2 5 2" xfId="16787" xr:uid="{83F67938-5FF1-4176-BD28-8A98D03C0F40}"/>
    <cellStyle name="Comma 33 2 5 2 2" xfId="22096" xr:uid="{73692CDA-FB4A-4459-9C93-D9BF553D1F57}"/>
    <cellStyle name="Comma 33 2 5 2 2 2" xfId="33104" xr:uid="{F0932A3C-01F0-490E-86EA-CD84F702518E}"/>
    <cellStyle name="Comma 33 2 5 2 3" xfId="27795" xr:uid="{F22D94F4-F96E-43B3-B5EF-0ED6D05E1D21}"/>
    <cellStyle name="Comma 33 2 5 3" xfId="19468" xr:uid="{6D4B9C3C-CCB5-4EF1-AE14-F6A7DCBCB716}"/>
    <cellStyle name="Comma 33 2 5 3 2" xfId="30476" xr:uid="{F795F357-9CFD-4620-87DC-D60BF5AFEA08}"/>
    <cellStyle name="Comma 33 2 5 4" xfId="25167" xr:uid="{3E04D0BA-D0A4-4F44-8088-C477D98E9EC4}"/>
    <cellStyle name="Comma 33 2 6" xfId="15449" xr:uid="{B3DB6F41-F03F-4CA3-B63B-9729CFD30283}"/>
    <cellStyle name="Comma 33 2 6 2" xfId="20758" xr:uid="{154E5A36-1E41-4225-A961-7084F0675549}"/>
    <cellStyle name="Comma 33 2 6 2 2" xfId="31766" xr:uid="{D60BD349-5789-425D-9C6D-EFB4A9D0CFF9}"/>
    <cellStyle name="Comma 33 2 6 3" xfId="26457" xr:uid="{CB6E070B-7DD9-4F19-987A-28A9806B1BCE}"/>
    <cellStyle name="Comma 33 2 7" xfId="18129" xr:uid="{C84D270D-D2AC-47C9-837A-7E483564CB99}"/>
    <cellStyle name="Comma 33 2 7 2" xfId="29137" xr:uid="{BC6BA261-D147-418F-9D21-EADDC5DB8A05}"/>
    <cellStyle name="Comma 33 2 8" xfId="23829" xr:uid="{6D3CE53A-427B-45C4-95A3-313C1E0FCB95}"/>
    <cellStyle name="Comma 33 3" xfId="1779" xr:uid="{D653E707-B901-4656-A1F3-4FD7429A2F21}"/>
    <cellStyle name="Comma 33 3 2" xfId="13206" xr:uid="{B67B649B-75B8-492D-B4DD-B0A6F3DC2FE0}"/>
    <cellStyle name="Comma 33 3 2 2" xfId="13876" xr:uid="{E739FBA8-1C27-487E-950C-1CD9FC45DE6B}"/>
    <cellStyle name="Comma 33 3 2 2 2" xfId="15218" xr:uid="{F63200E3-18AF-4424-8A3D-0BC104A46405}"/>
    <cellStyle name="Comma 33 3 2 2 2 2" xfId="17846" xr:uid="{18B00B69-BE31-42A6-9656-C56C4D7A4EFF}"/>
    <cellStyle name="Comma 33 3 2 2 2 2 2" xfId="23155" xr:uid="{3EEBB212-287A-422E-B75D-0BCBA95B3F49}"/>
    <cellStyle name="Comma 33 3 2 2 2 2 2 2" xfId="34163" xr:uid="{56263434-6340-4F5D-A755-56EC3C43A621}"/>
    <cellStyle name="Comma 33 3 2 2 2 2 3" xfId="28854" xr:uid="{E188785D-5F55-46E2-A33B-D0A1B94DF277}"/>
    <cellStyle name="Comma 33 3 2 2 2 3" xfId="20527" xr:uid="{C75ED528-B4E0-43CA-9A4F-CF77E4AA7E45}"/>
    <cellStyle name="Comma 33 3 2 2 2 3 2" xfId="31535" xr:uid="{7FC80581-095D-438B-9115-71F842FAA4A3}"/>
    <cellStyle name="Comma 33 3 2 2 2 4" xfId="26226" xr:uid="{0AB284E5-C28A-4A45-A6B9-0F5AEB745439}"/>
    <cellStyle name="Comma 33 3 2 2 3" xfId="16504" xr:uid="{D0240AF4-C22A-4366-A776-B44D5C88F702}"/>
    <cellStyle name="Comma 33 3 2 2 3 2" xfId="21813" xr:uid="{FE23ACB0-5530-4C98-8DAC-2B35BB30790E}"/>
    <cellStyle name="Comma 33 3 2 2 3 2 2" xfId="32821" xr:uid="{A2C39A0B-77BE-4F33-AFC3-7053C4516379}"/>
    <cellStyle name="Comma 33 3 2 2 3 3" xfId="27512" xr:uid="{CD8C977D-B21B-47C3-AD5A-E566E3BFB8C1}"/>
    <cellStyle name="Comma 33 3 2 2 4" xfId="19185" xr:uid="{2BB8E2F2-7574-47EE-9F9C-497A59AFB505}"/>
    <cellStyle name="Comma 33 3 2 2 4 2" xfId="30193" xr:uid="{95445F06-80F1-428F-BB13-F4284C2130CD}"/>
    <cellStyle name="Comma 33 3 2 2 5" xfId="24884" xr:uid="{92727953-4F94-407B-ABF1-E26D862FDF57}"/>
    <cellStyle name="Comma 33 3 2 3" xfId="14548" xr:uid="{11F816A8-A018-4474-81E7-F76C57F30F30}"/>
    <cellStyle name="Comma 33 3 2 3 2" xfId="17176" xr:uid="{A0095167-3A5B-4A75-A521-EDEB9FB68BDB}"/>
    <cellStyle name="Comma 33 3 2 3 2 2" xfId="22485" xr:uid="{A93C0AAC-9557-4B12-88B9-48F9886A1482}"/>
    <cellStyle name="Comma 33 3 2 3 2 2 2" xfId="33493" xr:uid="{E2F76F06-D532-4572-9BAF-90793C63B63C}"/>
    <cellStyle name="Comma 33 3 2 3 2 3" xfId="28184" xr:uid="{9E5E0F0F-3818-4231-A037-4CB382285184}"/>
    <cellStyle name="Comma 33 3 2 3 3" xfId="19857" xr:uid="{097C2EC0-5D24-42C6-8DA7-C8D0BAE6EE59}"/>
    <cellStyle name="Comma 33 3 2 3 3 2" xfId="30865" xr:uid="{44A0D299-CEAD-46CF-9E93-E04703FD5133}"/>
    <cellStyle name="Comma 33 3 2 3 4" xfId="25556" xr:uid="{E64BA90B-45D5-47EE-B4D9-999D34803F15}"/>
    <cellStyle name="Comma 33 3 2 4" xfId="15834" xr:uid="{664AE4A5-0D9C-4F7B-89E1-BFB5FE7DEC39}"/>
    <cellStyle name="Comma 33 3 2 4 2" xfId="21143" xr:uid="{BAA7984D-2A12-4A49-A5EA-863744509A93}"/>
    <cellStyle name="Comma 33 3 2 4 2 2" xfId="32151" xr:uid="{9E21507B-355A-4F70-8944-1BE04F61B4EB}"/>
    <cellStyle name="Comma 33 3 2 4 3" xfId="26842" xr:uid="{EC77B6C7-E169-4BD4-8029-4884ED0102ED}"/>
    <cellStyle name="Comma 33 3 2 5" xfId="18515" xr:uid="{6DE37026-0509-4791-B90A-9B2DAB1174E9}"/>
    <cellStyle name="Comma 33 3 2 5 2" xfId="29523" xr:uid="{5E44125D-541A-40BC-8A59-6EF9B0670523}"/>
    <cellStyle name="Comma 33 3 2 6" xfId="24214" xr:uid="{A76CDFCE-E46C-4261-8677-DE341233BFE2}"/>
    <cellStyle name="Comma 33 3 3" xfId="13541" xr:uid="{3EC6243D-1972-4EBF-A8F0-19C9F161D7B4}"/>
    <cellStyle name="Comma 33 3 3 2" xfId="14883" xr:uid="{19EA347D-E71E-40BA-BE3C-A584B526443E}"/>
    <cellStyle name="Comma 33 3 3 2 2" xfId="17511" xr:uid="{BBF00EA7-3D8C-4104-891D-FB3406389B4A}"/>
    <cellStyle name="Comma 33 3 3 2 2 2" xfId="22820" xr:uid="{AB609E04-CC95-4686-88D4-8E2D23957690}"/>
    <cellStyle name="Comma 33 3 3 2 2 2 2" xfId="33828" xr:uid="{CA80A7C9-D7B1-44D5-9156-95892E543D1A}"/>
    <cellStyle name="Comma 33 3 3 2 2 3" xfId="28519" xr:uid="{4C8809F3-F967-409B-920A-343B4CF84A61}"/>
    <cellStyle name="Comma 33 3 3 2 3" xfId="20192" xr:uid="{65A6FA49-5C22-4336-A5A5-1346BEAFDD59}"/>
    <cellStyle name="Comma 33 3 3 2 3 2" xfId="31200" xr:uid="{58200292-9749-4D37-914C-1A8128520B34}"/>
    <cellStyle name="Comma 33 3 3 2 4" xfId="25891" xr:uid="{951ABC9B-BA93-42A5-8C89-49B76AE294B7}"/>
    <cellStyle name="Comma 33 3 3 3" xfId="16169" xr:uid="{64A20454-7CB0-441D-B367-8215A658922D}"/>
    <cellStyle name="Comma 33 3 3 3 2" xfId="21478" xr:uid="{833449DC-A150-41FC-8DF9-550116C9D48B}"/>
    <cellStyle name="Comma 33 3 3 3 2 2" xfId="32486" xr:uid="{F2ECC9E6-AC25-4170-96CD-E3F48EA00253}"/>
    <cellStyle name="Comma 33 3 3 3 3" xfId="27177" xr:uid="{2CD5D6E2-9142-4938-8309-5F8805E43617}"/>
    <cellStyle name="Comma 33 3 3 4" xfId="18850" xr:uid="{9793FA27-087A-49A6-893C-B900BA2204DC}"/>
    <cellStyle name="Comma 33 3 3 4 2" xfId="29858" xr:uid="{352C6331-8FFE-474A-8738-6845BBE166F5}"/>
    <cellStyle name="Comma 33 3 3 5" xfId="24549" xr:uid="{A82F609F-571F-4AB6-AE97-64643FFFCC3D}"/>
    <cellStyle name="Comma 33 3 4" xfId="14211" xr:uid="{3C027F08-311A-405C-A85F-A790C2BA502C}"/>
    <cellStyle name="Comma 33 3 4 2" xfId="16839" xr:uid="{DB085D62-4D74-4AB4-9A7B-DE25FEFF7ED9}"/>
    <cellStyle name="Comma 33 3 4 2 2" xfId="22148" xr:uid="{A77DDDDF-C7F4-4020-A462-6951BCD8C956}"/>
    <cellStyle name="Comma 33 3 4 2 2 2" xfId="33156" xr:uid="{010E74FC-7025-4951-AD97-2D513F334C84}"/>
    <cellStyle name="Comma 33 3 4 2 3" xfId="27847" xr:uid="{51FF69B0-80E1-48D9-B6C7-D04308E51F11}"/>
    <cellStyle name="Comma 33 3 4 3" xfId="19520" xr:uid="{88B596E6-1E3C-432B-9F02-7CEEB7AA0BBE}"/>
    <cellStyle name="Comma 33 3 4 3 2" xfId="30528" xr:uid="{DA5D1885-3550-4339-93D8-1CA1F1F4BE61}"/>
    <cellStyle name="Comma 33 3 4 4" xfId="25219" xr:uid="{B3345F42-6089-4234-904F-069C87A65376}"/>
    <cellStyle name="Comma 33 3 5" xfId="15501" xr:uid="{51A36240-6CEE-4568-9F23-580E50106A17}"/>
    <cellStyle name="Comma 33 3 5 2" xfId="20810" xr:uid="{C402D36E-BD7F-4A6D-9A98-775BBC08CB05}"/>
    <cellStyle name="Comma 33 3 5 2 2" xfId="31818" xr:uid="{71F01A53-D484-4E3E-BA78-9414ACA13CAE}"/>
    <cellStyle name="Comma 33 3 5 3" xfId="26509" xr:uid="{FC233FA8-1DB6-4D08-8831-C8FBDEB8A3EE}"/>
    <cellStyle name="Comma 33 3 6" xfId="18181" xr:uid="{1C3E1DEA-53AE-4A31-B2C7-3C4EBE3AE708}"/>
    <cellStyle name="Comma 33 3 6 2" xfId="29189" xr:uid="{199ECD96-5F4F-46E0-AE63-EC70FCC68FF7}"/>
    <cellStyle name="Comma 33 3 7" xfId="23881" xr:uid="{FE5E81BF-8335-4F61-B9D2-43C7A013B0EB}"/>
    <cellStyle name="Comma 33 4" xfId="13102" xr:uid="{C8BCC6BF-1289-4052-9609-416009AC7D40}"/>
    <cellStyle name="Comma 33 4 2" xfId="13772" xr:uid="{CFA2A2C6-5055-4C1E-8D52-C9820EBCC20D}"/>
    <cellStyle name="Comma 33 4 2 2" xfId="15114" xr:uid="{7EB34CF8-10B7-4CDC-8BAB-561278FDCAB6}"/>
    <cellStyle name="Comma 33 4 2 2 2" xfId="17742" xr:uid="{9793A60B-A92C-4CE3-B663-CFBA9B4FB707}"/>
    <cellStyle name="Comma 33 4 2 2 2 2" xfId="23051" xr:uid="{EA175EFE-06FF-42B1-9704-C236BD9E7E97}"/>
    <cellStyle name="Comma 33 4 2 2 2 2 2" xfId="34059" xr:uid="{D00CA58D-7D79-4590-BF23-7A58CEBD5802}"/>
    <cellStyle name="Comma 33 4 2 2 2 3" xfId="28750" xr:uid="{CB55CFFF-C116-4151-A803-8034674240B3}"/>
    <cellStyle name="Comma 33 4 2 2 3" xfId="20423" xr:uid="{109722AC-4086-41E3-BA94-0019589B7253}"/>
    <cellStyle name="Comma 33 4 2 2 3 2" xfId="31431" xr:uid="{AFF62D6A-5484-468C-8812-52EBA201A60C}"/>
    <cellStyle name="Comma 33 4 2 2 4" xfId="26122" xr:uid="{4A10CB6F-08E9-4887-B728-236FE050D592}"/>
    <cellStyle name="Comma 33 4 2 3" xfId="16400" xr:uid="{605CE1AB-5AE0-402F-B337-FB8AF666B653}"/>
    <cellStyle name="Comma 33 4 2 3 2" xfId="21709" xr:uid="{7487130D-0C32-4947-B317-BE7D850E298F}"/>
    <cellStyle name="Comma 33 4 2 3 2 2" xfId="32717" xr:uid="{E398074E-9A3C-4FE6-821E-AFBB9F38A21F}"/>
    <cellStyle name="Comma 33 4 2 3 3" xfId="27408" xr:uid="{13D3025B-BC53-4D39-9F7C-D7605644941C}"/>
    <cellStyle name="Comma 33 4 2 4" xfId="19081" xr:uid="{82DAB0F2-B1F6-4A4D-BBA5-0C9419A7E371}"/>
    <cellStyle name="Comma 33 4 2 4 2" xfId="30089" xr:uid="{11B9D0D9-E387-447F-A527-CD1E4E780A3F}"/>
    <cellStyle name="Comma 33 4 2 5" xfId="24780" xr:uid="{09FFC8A7-B3AD-4B94-B5A7-1B99FC46CB4D}"/>
    <cellStyle name="Comma 33 4 3" xfId="14444" xr:uid="{E06490B1-E196-4F8B-B100-B7A7043CEF67}"/>
    <cellStyle name="Comma 33 4 3 2" xfId="17072" xr:uid="{A8E99FB0-ECFB-4F4F-BE08-C79D08FFED5B}"/>
    <cellStyle name="Comma 33 4 3 2 2" xfId="22381" xr:uid="{069702FC-B576-4D37-BE9C-998831FB58ED}"/>
    <cellStyle name="Comma 33 4 3 2 2 2" xfId="33389" xr:uid="{FE3AE14D-8CD1-4058-860E-8F0639B5116C}"/>
    <cellStyle name="Comma 33 4 3 2 3" xfId="28080" xr:uid="{048E2873-841B-44FB-9AEE-11EB7E661433}"/>
    <cellStyle name="Comma 33 4 3 3" xfId="19753" xr:uid="{D02DDEDC-AF4D-494A-8737-478144570806}"/>
    <cellStyle name="Comma 33 4 3 3 2" xfId="30761" xr:uid="{890C30B1-9F2B-4B8C-A72C-F686E3A3E7CB}"/>
    <cellStyle name="Comma 33 4 3 4" xfId="25452" xr:uid="{60920CE4-3676-4057-876C-154655EFF14E}"/>
    <cellStyle name="Comma 33 4 4" xfId="15730" xr:uid="{D9ABE6C2-8322-491E-9BD1-30786A2F7B1C}"/>
    <cellStyle name="Comma 33 4 4 2" xfId="21039" xr:uid="{D452FAB0-BDB5-451F-93F0-23097B6D04F7}"/>
    <cellStyle name="Comma 33 4 4 2 2" xfId="32047" xr:uid="{752E3147-CD8B-49CA-B04C-F23EE67E5133}"/>
    <cellStyle name="Comma 33 4 4 3" xfId="26738" xr:uid="{15935202-A5AE-48C5-9F46-F0683451B8D2}"/>
    <cellStyle name="Comma 33 4 5" xfId="18411" xr:uid="{E8B243E2-38CF-41D6-9BFF-4171B4FA561F}"/>
    <cellStyle name="Comma 33 4 5 2" xfId="29419" xr:uid="{6C2FB3A3-F1A5-45E1-A228-BA114CEAEBD3}"/>
    <cellStyle name="Comma 33 4 6" xfId="24110" xr:uid="{CD820C09-67F7-4EDE-AEE5-47BB3D210500}"/>
    <cellStyle name="Comma 33 5" xfId="13437" xr:uid="{EA47FE09-246D-4690-BAA7-64A8D7C43385}"/>
    <cellStyle name="Comma 33 5 2" xfId="14779" xr:uid="{D0D3D398-9D52-4071-AD4A-52431D6273BE}"/>
    <cellStyle name="Comma 33 5 2 2" xfId="17407" xr:uid="{73C096AE-6750-4695-9CAE-5E814016D16A}"/>
    <cellStyle name="Comma 33 5 2 2 2" xfId="22716" xr:uid="{7600E5B2-BFAC-45BA-9B6E-BAE84B44640C}"/>
    <cellStyle name="Comma 33 5 2 2 2 2" xfId="33724" xr:uid="{C60C19C0-8BFA-4F23-9214-04CC058CD6E5}"/>
    <cellStyle name="Comma 33 5 2 2 3" xfId="28415" xr:uid="{12C57555-15C2-4401-A190-B3866C750BE4}"/>
    <cellStyle name="Comma 33 5 2 3" xfId="20088" xr:uid="{9ED2BB3E-E65B-444B-8B31-08F8B85BACB8}"/>
    <cellStyle name="Comma 33 5 2 3 2" xfId="31096" xr:uid="{A957EAED-42D1-47CF-988F-93A53F499A49}"/>
    <cellStyle name="Comma 33 5 2 4" xfId="25787" xr:uid="{727FB487-6F16-456E-B5F5-A9BADE9EB076}"/>
    <cellStyle name="Comma 33 5 3" xfId="16065" xr:uid="{9A2356EE-3CF3-4185-886A-D1769CDA701C}"/>
    <cellStyle name="Comma 33 5 3 2" xfId="21374" xr:uid="{CA6247E8-047A-4602-975D-AE5909CE9A68}"/>
    <cellStyle name="Comma 33 5 3 2 2" xfId="32382" xr:uid="{DBE202DD-F3F7-476D-88D7-BA19D79E1680}"/>
    <cellStyle name="Comma 33 5 3 3" xfId="27073" xr:uid="{4419CC08-1913-4814-9729-4069A43C0AAD}"/>
    <cellStyle name="Comma 33 5 4" xfId="18746" xr:uid="{8A92D84F-90A2-4EAF-A964-7B892F548479}"/>
    <cellStyle name="Comma 33 5 4 2" xfId="29754" xr:uid="{390FDA66-3A6F-45F5-90E6-0AD63752A945}"/>
    <cellStyle name="Comma 33 5 5" xfId="24445" xr:uid="{FDA69413-4E17-4204-8D5B-D5A333BF1EAE}"/>
    <cellStyle name="Comma 33 6" xfId="14107" xr:uid="{6357A798-2B05-4A55-B2C1-36F6A9C87FD4}"/>
    <cellStyle name="Comma 33 6 2" xfId="16735" xr:uid="{C44D28C2-EEAC-4FA0-BDF9-8B1538F6B410}"/>
    <cellStyle name="Comma 33 6 2 2" xfId="22044" xr:uid="{1D93DA49-1E11-4AFE-A7A3-589DB0D8DB13}"/>
    <cellStyle name="Comma 33 6 2 2 2" xfId="33052" xr:uid="{4D80ED76-421D-4778-A0B0-74CD0C2E23BF}"/>
    <cellStyle name="Comma 33 6 2 3" xfId="27743" xr:uid="{F920874E-01C7-4EF8-BDF9-FF645EF9121D}"/>
    <cellStyle name="Comma 33 6 3" xfId="19416" xr:uid="{2A00E6BB-F1D9-4977-9311-D7054898C4AA}"/>
    <cellStyle name="Comma 33 6 3 2" xfId="30424" xr:uid="{8C50DD97-D5AB-4535-8CFF-1588FA857C86}"/>
    <cellStyle name="Comma 33 6 4" xfId="25115" xr:uid="{C9DD718F-18DB-4FFA-9BC6-6EC8C5B23095}"/>
    <cellStyle name="Comma 33 7" xfId="18077" xr:uid="{13AD0740-8004-4B61-B27B-806561B78661}"/>
    <cellStyle name="Comma 33 7 2" xfId="29085" xr:uid="{5D9466F4-2153-40E4-A698-AB67EAA164E7}"/>
    <cellStyle name="Comma 33 8" xfId="23777" xr:uid="{707A84BB-D90D-4188-A3EB-1DF8BF14AF10}"/>
    <cellStyle name="Comma 34" xfId="1496" xr:uid="{D4141D45-6697-4CA1-8EC3-5C5A7348B609}"/>
    <cellStyle name="Comma 34 2" xfId="1600" xr:uid="{0CCC075C-0BAF-468E-97FB-0B188EB8FD92}"/>
    <cellStyle name="Comma 34 2 2" xfId="1837" xr:uid="{17D86B73-636B-4003-BF40-640A3C76C913}"/>
    <cellStyle name="Comma 34 2 2 2" xfId="13263" xr:uid="{51D61BFC-588C-4E6D-9518-A14D73D7BF1F}"/>
    <cellStyle name="Comma 34 2 2 2 2" xfId="13933" xr:uid="{61DB9A78-6AEE-4FDF-A9EA-957EF0907AF1}"/>
    <cellStyle name="Comma 34 2 2 2 2 2" xfId="15275" xr:uid="{59B9AC78-3F70-4C8C-8B0A-ED4BD9D77261}"/>
    <cellStyle name="Comma 34 2 2 2 2 2 2" xfId="17903" xr:uid="{6372B434-9157-4CED-8F8E-8DCDBA39D88B}"/>
    <cellStyle name="Comma 34 2 2 2 2 2 2 2" xfId="23212" xr:uid="{9093F372-88AA-4576-A23A-7633016683D8}"/>
    <cellStyle name="Comma 34 2 2 2 2 2 2 2 2" xfId="34220" xr:uid="{DDEDCFF3-2F4F-4C7C-AA0E-5043572886A0}"/>
    <cellStyle name="Comma 34 2 2 2 2 2 2 3" xfId="28911" xr:uid="{364F9630-B5A0-4AF8-9BCB-6E18130B8299}"/>
    <cellStyle name="Comma 34 2 2 2 2 2 3" xfId="20584" xr:uid="{439056F8-79B3-4859-B7FA-AC92436187D6}"/>
    <cellStyle name="Comma 34 2 2 2 2 2 3 2" xfId="31592" xr:uid="{AAA3874C-740B-4D1F-9706-25F30AB00881}"/>
    <cellStyle name="Comma 34 2 2 2 2 2 4" xfId="26283" xr:uid="{A67AAB99-C65D-4F90-BC89-80B28166F9D2}"/>
    <cellStyle name="Comma 34 2 2 2 2 3" xfId="16561" xr:uid="{2A75ECED-32AF-4E53-8D78-B92F1A9B858D}"/>
    <cellStyle name="Comma 34 2 2 2 2 3 2" xfId="21870" xr:uid="{4CC9FBAC-A01C-48B7-891C-FD65BC648BBD}"/>
    <cellStyle name="Comma 34 2 2 2 2 3 2 2" xfId="32878" xr:uid="{593406B8-4571-4666-90D4-FBCCE1940C0C}"/>
    <cellStyle name="Comma 34 2 2 2 2 3 3" xfId="27569" xr:uid="{24D9D446-3210-4C13-8450-54CC1FE099A4}"/>
    <cellStyle name="Comma 34 2 2 2 2 4" xfId="19242" xr:uid="{F30E9BB2-ADFF-48A4-9426-73BD3AFA025F}"/>
    <cellStyle name="Comma 34 2 2 2 2 4 2" xfId="30250" xr:uid="{FF9D0816-55BC-4816-8D98-29D443CAEF36}"/>
    <cellStyle name="Comma 34 2 2 2 2 5" xfId="24941" xr:uid="{E186DCF0-179A-4CE4-A9DC-01848201DA24}"/>
    <cellStyle name="Comma 34 2 2 2 3" xfId="14605" xr:uid="{D6A9C078-EA19-4FAA-87ED-406CA9E795F1}"/>
    <cellStyle name="Comma 34 2 2 2 3 2" xfId="17233" xr:uid="{ABE754A2-ED20-4A26-BDC4-C2DF7FC44ABC}"/>
    <cellStyle name="Comma 34 2 2 2 3 2 2" xfId="22542" xr:uid="{2FAF32C1-6D83-4CF3-87A4-090FB0ADE1EF}"/>
    <cellStyle name="Comma 34 2 2 2 3 2 2 2" xfId="33550" xr:uid="{B0CF390A-DA0F-4EC5-9F0A-4162334230A1}"/>
    <cellStyle name="Comma 34 2 2 2 3 2 3" xfId="28241" xr:uid="{58C5920E-DC0A-4982-B916-207F2CBD7333}"/>
    <cellStyle name="Comma 34 2 2 2 3 3" xfId="19914" xr:uid="{70AA22FA-035A-4123-8571-5D9ED9342E54}"/>
    <cellStyle name="Comma 34 2 2 2 3 3 2" xfId="30922" xr:uid="{4A7D5767-78D1-4329-9C45-BFE064EB0C83}"/>
    <cellStyle name="Comma 34 2 2 2 3 4" xfId="25613" xr:uid="{504B2DC9-4AB6-4EA2-86F3-697B07B1E2C1}"/>
    <cellStyle name="Comma 34 2 2 2 4" xfId="15891" xr:uid="{162800E7-61E3-4572-BF12-6640A0702B5B}"/>
    <cellStyle name="Comma 34 2 2 2 4 2" xfId="21200" xr:uid="{6E566223-7F37-4494-A635-88D3AC1D56D6}"/>
    <cellStyle name="Comma 34 2 2 2 4 2 2" xfId="32208" xr:uid="{94946F64-6933-4643-B731-EEC34DBFD589}"/>
    <cellStyle name="Comma 34 2 2 2 4 3" xfId="26899" xr:uid="{4FA3DF98-6B88-43F5-8880-60D18F42971E}"/>
    <cellStyle name="Comma 34 2 2 2 5" xfId="18572" xr:uid="{9122D549-67A2-4CB9-9AA7-17A4B12553E9}"/>
    <cellStyle name="Comma 34 2 2 2 5 2" xfId="29580" xr:uid="{18982C5D-9E56-42EC-9E8A-DEF0043CBB85}"/>
    <cellStyle name="Comma 34 2 2 2 6" xfId="24271" xr:uid="{6E8BBF15-6792-404A-9019-FFA987F6D943}"/>
    <cellStyle name="Comma 34 2 2 3" xfId="13598" xr:uid="{BB78E624-9E3D-4F9B-8EC5-FDC4FE07188B}"/>
    <cellStyle name="Comma 34 2 2 3 2" xfId="14940" xr:uid="{7E792FF9-71E7-449A-85AA-37BD59DDE662}"/>
    <cellStyle name="Comma 34 2 2 3 2 2" xfId="17568" xr:uid="{4FA4715B-AABA-4154-B830-E2D85BACE77D}"/>
    <cellStyle name="Comma 34 2 2 3 2 2 2" xfId="22877" xr:uid="{C5CC7D5B-3981-4577-A758-5D6FCD561526}"/>
    <cellStyle name="Comma 34 2 2 3 2 2 2 2" xfId="33885" xr:uid="{6B5817A9-EA20-4D90-9C0D-0FAAD4361409}"/>
    <cellStyle name="Comma 34 2 2 3 2 2 3" xfId="28576" xr:uid="{B352F124-50EF-45DF-ABC0-2BE2CA1CE1A1}"/>
    <cellStyle name="Comma 34 2 2 3 2 3" xfId="20249" xr:uid="{5D5638E7-3CA6-4240-995D-3220C35FFD6D}"/>
    <cellStyle name="Comma 34 2 2 3 2 3 2" xfId="31257" xr:uid="{C9DD9453-98D3-4EE6-B3EB-E94A85B15DF8}"/>
    <cellStyle name="Comma 34 2 2 3 2 4" xfId="25948" xr:uid="{86646AF5-16E6-4083-B1B7-1E6B6B41E38E}"/>
    <cellStyle name="Comma 34 2 2 3 3" xfId="16226" xr:uid="{7FD66CED-82C1-41CD-8AEA-2166CC29FB89}"/>
    <cellStyle name="Comma 34 2 2 3 3 2" xfId="21535" xr:uid="{5616C639-E57E-4611-8027-465543237585}"/>
    <cellStyle name="Comma 34 2 2 3 3 2 2" xfId="32543" xr:uid="{FBE34960-5561-4F33-8715-688846FCFE61}"/>
    <cellStyle name="Comma 34 2 2 3 3 3" xfId="27234" xr:uid="{4E29A2F1-DA6A-402F-B1B1-989E58A98128}"/>
    <cellStyle name="Comma 34 2 2 3 4" xfId="18907" xr:uid="{6E252F36-A2FA-49C1-AC98-2548DC795A47}"/>
    <cellStyle name="Comma 34 2 2 3 4 2" xfId="29915" xr:uid="{B015957D-E8EA-40E6-8ED4-CC5D27C8A0E5}"/>
    <cellStyle name="Comma 34 2 2 3 5" xfId="24606" xr:uid="{44F2D642-774B-4BF1-929B-76E2966CA469}"/>
    <cellStyle name="Comma 34 2 2 4" xfId="14268" xr:uid="{35D7508B-6F76-4D42-92B9-9DC6716874B0}"/>
    <cellStyle name="Comma 34 2 2 4 2" xfId="16896" xr:uid="{BBD51B41-E4FB-4C92-8EA0-AAD9243F368E}"/>
    <cellStyle name="Comma 34 2 2 4 2 2" xfId="22205" xr:uid="{D002053E-97D5-448F-95FD-C98476C8A36C}"/>
    <cellStyle name="Comma 34 2 2 4 2 2 2" xfId="33213" xr:uid="{FFCA30CD-3D3F-4A8B-A664-8330A6D30F53}"/>
    <cellStyle name="Comma 34 2 2 4 2 3" xfId="27904" xr:uid="{A03BC61E-797C-4EF1-849E-A59C8479B9B1}"/>
    <cellStyle name="Comma 34 2 2 4 3" xfId="19577" xr:uid="{4CC02DCC-1596-4B9A-8BC3-F056F4577B20}"/>
    <cellStyle name="Comma 34 2 2 4 3 2" xfId="30585" xr:uid="{4861AA1F-29D2-4246-BDC1-88FC3284E0EC}"/>
    <cellStyle name="Comma 34 2 2 4 4" xfId="25276" xr:uid="{B5C017BD-7BA6-4D73-B1F5-336F62A0A440}"/>
    <cellStyle name="Comma 34 2 2 5" xfId="15558" xr:uid="{D14B27C3-CBEA-4C0B-8B35-E1E30C0EFF4F}"/>
    <cellStyle name="Comma 34 2 2 5 2" xfId="20867" xr:uid="{D1B1D8C5-EFE5-4943-87B7-4BB5F6E3D9AF}"/>
    <cellStyle name="Comma 34 2 2 5 2 2" xfId="31875" xr:uid="{0DA4CD6B-8382-418E-9819-DEC1FB0D3BAC}"/>
    <cellStyle name="Comma 34 2 2 5 3" xfId="26566" xr:uid="{2CB352DD-04F4-4107-BDC8-276379801BC5}"/>
    <cellStyle name="Comma 34 2 2 6" xfId="18238" xr:uid="{21F73960-BB22-40CE-B702-35C4556069BB}"/>
    <cellStyle name="Comma 34 2 2 6 2" xfId="29246" xr:uid="{F5ADB6AD-31BF-43DF-9399-10D9E3E12858}"/>
    <cellStyle name="Comma 34 2 2 7" xfId="23938" xr:uid="{CEC458EF-27FA-4463-A5CF-EB4DA5E2AEBF}"/>
    <cellStyle name="Comma 34 2 3" xfId="13159" xr:uid="{D929C29E-A038-443C-8C92-D971C89FD650}"/>
    <cellStyle name="Comma 34 2 3 2" xfId="13829" xr:uid="{48807990-0A71-4EB0-A385-159961EB4F03}"/>
    <cellStyle name="Comma 34 2 3 2 2" xfId="15171" xr:uid="{D5D943E5-C2B6-4F3C-A962-60331C514247}"/>
    <cellStyle name="Comma 34 2 3 2 2 2" xfId="17799" xr:uid="{CB7E63D2-B4EB-4806-BC42-570EB5C44761}"/>
    <cellStyle name="Comma 34 2 3 2 2 2 2" xfId="23108" xr:uid="{EE2E85E3-E765-4BFC-A85A-9A6AEBBD46A4}"/>
    <cellStyle name="Comma 34 2 3 2 2 2 2 2" xfId="34116" xr:uid="{6EE177D3-AC77-4CBE-AE1B-C294555B23AE}"/>
    <cellStyle name="Comma 34 2 3 2 2 2 3" xfId="28807" xr:uid="{26CE8681-BF4A-4CB0-A5DD-100EE9BBC9AD}"/>
    <cellStyle name="Comma 34 2 3 2 2 3" xfId="20480" xr:uid="{989D7EE9-CB92-4E60-982D-B20D51498B34}"/>
    <cellStyle name="Comma 34 2 3 2 2 3 2" xfId="31488" xr:uid="{A18EBD28-7A57-4DDE-9817-51E4F2C3B63F}"/>
    <cellStyle name="Comma 34 2 3 2 2 4" xfId="26179" xr:uid="{00C77AC3-1494-41F0-BF47-DD67BCEB7534}"/>
    <cellStyle name="Comma 34 2 3 2 3" xfId="16457" xr:uid="{ABE7BC11-44D4-4FC2-91B7-1FD12F81182E}"/>
    <cellStyle name="Comma 34 2 3 2 3 2" xfId="21766" xr:uid="{FC72DF46-3E29-4177-9B8A-2EF718350B2A}"/>
    <cellStyle name="Comma 34 2 3 2 3 2 2" xfId="32774" xr:uid="{51D9027A-0BBD-414D-9E9F-BED76ED081A4}"/>
    <cellStyle name="Comma 34 2 3 2 3 3" xfId="27465" xr:uid="{377C1B65-DC6B-4812-AE21-02013ACBBC29}"/>
    <cellStyle name="Comma 34 2 3 2 4" xfId="19138" xr:uid="{17D74522-405A-4992-B6AE-E68448B4B177}"/>
    <cellStyle name="Comma 34 2 3 2 4 2" xfId="30146" xr:uid="{346690D9-270B-4C00-B85F-C69CCCC53031}"/>
    <cellStyle name="Comma 34 2 3 2 5" xfId="24837" xr:uid="{7D276931-422E-4F6A-964F-44475324BE8F}"/>
    <cellStyle name="Comma 34 2 3 3" xfId="14501" xr:uid="{DFE96BC6-29BC-43F7-BE87-F0C9EB308FAF}"/>
    <cellStyle name="Comma 34 2 3 3 2" xfId="17129" xr:uid="{20AF5577-D147-4C70-8C70-3563D3160A76}"/>
    <cellStyle name="Comma 34 2 3 3 2 2" xfId="22438" xr:uid="{917B9E1A-09EE-4584-80FB-70BE5B08A5B0}"/>
    <cellStyle name="Comma 34 2 3 3 2 2 2" xfId="33446" xr:uid="{25D340EA-03E3-4046-9EE3-FEE9EDEAC979}"/>
    <cellStyle name="Comma 34 2 3 3 2 3" xfId="28137" xr:uid="{3E02E940-858A-40D8-A3CD-95FAF69C8B66}"/>
    <cellStyle name="Comma 34 2 3 3 3" xfId="19810" xr:uid="{B9C35199-1B4F-420C-B32A-9BFE8B3D4543}"/>
    <cellStyle name="Comma 34 2 3 3 3 2" xfId="30818" xr:uid="{C04EFD30-FDCA-4018-BE51-A553089F96BE}"/>
    <cellStyle name="Comma 34 2 3 3 4" xfId="25509" xr:uid="{6F909F54-0001-41BA-8B53-25F318036AA1}"/>
    <cellStyle name="Comma 34 2 3 4" xfId="15787" xr:uid="{7D18BBCC-4C24-4825-9D4D-47757C2CC08B}"/>
    <cellStyle name="Comma 34 2 3 4 2" xfId="21096" xr:uid="{12AE4BD5-C45A-45FD-84FA-052BD0513380}"/>
    <cellStyle name="Comma 34 2 3 4 2 2" xfId="32104" xr:uid="{A1D80F6D-5E7F-437F-84BE-E7DA849F8E34}"/>
    <cellStyle name="Comma 34 2 3 4 3" xfId="26795" xr:uid="{9D452BB4-7E9C-42CE-B65E-63F2FDEEEF86}"/>
    <cellStyle name="Comma 34 2 3 5" xfId="18468" xr:uid="{DB1352C7-7CED-408C-8998-B8E0E8FD7018}"/>
    <cellStyle name="Comma 34 2 3 5 2" xfId="29476" xr:uid="{CC8712A7-D6F4-4F16-8710-EE9E78CF57A6}"/>
    <cellStyle name="Comma 34 2 3 6" xfId="24167" xr:uid="{91036EFF-FF6B-4BD9-9B82-D39508E28672}"/>
    <cellStyle name="Comma 34 2 4" xfId="13494" xr:uid="{82CFB89A-8C36-49A5-A661-3A7FA0EA11BE}"/>
    <cellStyle name="Comma 34 2 4 2" xfId="14836" xr:uid="{F367BE54-4393-4222-8A4B-54EE1C7ACE13}"/>
    <cellStyle name="Comma 34 2 4 2 2" xfId="17464" xr:uid="{1DA8A5C6-287F-4DEF-8B6C-6DC821C72C72}"/>
    <cellStyle name="Comma 34 2 4 2 2 2" xfId="22773" xr:uid="{806A40B2-6777-497C-8364-EE5A36FA379A}"/>
    <cellStyle name="Comma 34 2 4 2 2 2 2" xfId="33781" xr:uid="{4636E91C-70F9-4811-A828-D0051603D534}"/>
    <cellStyle name="Comma 34 2 4 2 2 3" xfId="28472" xr:uid="{86677681-FA93-411A-B04F-43D8127615E8}"/>
    <cellStyle name="Comma 34 2 4 2 3" xfId="20145" xr:uid="{4A9922F9-AF5B-46E6-9166-33556921F949}"/>
    <cellStyle name="Comma 34 2 4 2 3 2" xfId="31153" xr:uid="{8B8EEA36-E2E8-4816-8AE6-8EE7EE5459CE}"/>
    <cellStyle name="Comma 34 2 4 2 4" xfId="25844" xr:uid="{0C312378-32C9-4442-870A-6F9ED2BAE73A}"/>
    <cellStyle name="Comma 34 2 4 3" xfId="16122" xr:uid="{D81E24AF-DB8F-4E1D-979E-4A4030CE359A}"/>
    <cellStyle name="Comma 34 2 4 3 2" xfId="21431" xr:uid="{E215880F-1DA5-4496-B54E-8831DAB4B7B3}"/>
    <cellStyle name="Comma 34 2 4 3 2 2" xfId="32439" xr:uid="{58A495CC-03A6-4478-91EC-8F858FF490B5}"/>
    <cellStyle name="Comma 34 2 4 3 3" xfId="27130" xr:uid="{D8E24D24-7711-4F27-B6CF-111C29A57896}"/>
    <cellStyle name="Comma 34 2 4 4" xfId="18803" xr:uid="{D53A5148-D9F0-4439-9B61-B24FF8B924C4}"/>
    <cellStyle name="Comma 34 2 4 4 2" xfId="29811" xr:uid="{26089C08-F3CC-4161-B97A-D4B1FEA468C2}"/>
    <cellStyle name="Comma 34 2 4 5" xfId="24502" xr:uid="{D1868366-17C1-4099-A74A-4274B14AAE67}"/>
    <cellStyle name="Comma 34 2 5" xfId="14164" xr:uid="{E49E4575-DBA6-4993-9819-7A29E90730A2}"/>
    <cellStyle name="Comma 34 2 5 2" xfId="16792" xr:uid="{13A124AD-8D08-4052-AE13-D9CE05A91410}"/>
    <cellStyle name="Comma 34 2 5 2 2" xfId="22101" xr:uid="{B33C3CA6-70E3-4E1C-87BF-9478E2695B6D}"/>
    <cellStyle name="Comma 34 2 5 2 2 2" xfId="33109" xr:uid="{B2A7AF5B-0DB3-4CE8-A6FE-83E326BE6237}"/>
    <cellStyle name="Comma 34 2 5 2 3" xfId="27800" xr:uid="{DD9FA749-8F65-4611-8A78-AF21F03E3204}"/>
    <cellStyle name="Comma 34 2 5 3" xfId="19473" xr:uid="{B94DCD12-D1A2-40E7-B661-C9B331FB78C6}"/>
    <cellStyle name="Comma 34 2 5 3 2" xfId="30481" xr:uid="{CB73DA5A-9885-4457-A85A-83DDD7393DF5}"/>
    <cellStyle name="Comma 34 2 5 4" xfId="25172" xr:uid="{B0281A7B-556B-4FD2-839D-CAA6AA3B22C8}"/>
    <cellStyle name="Comma 34 2 6" xfId="15454" xr:uid="{B3C2B0BD-5210-4F49-9F96-4C864CB0F37B}"/>
    <cellStyle name="Comma 34 2 6 2" xfId="20763" xr:uid="{EEB653C1-DB5A-4930-9129-8E31EFEE3D48}"/>
    <cellStyle name="Comma 34 2 6 2 2" xfId="31771" xr:uid="{1B73607A-B80A-4D1F-BC6D-A59C4C0D4673}"/>
    <cellStyle name="Comma 34 2 6 3" xfId="26462" xr:uid="{190120A8-81D6-4D0F-9990-809FCABB3111}"/>
    <cellStyle name="Comma 34 2 7" xfId="18134" xr:uid="{7205BCAB-D632-40D7-96C0-36806A96DACD}"/>
    <cellStyle name="Comma 34 2 7 2" xfId="29142" xr:uid="{7C28CA54-87E2-46E8-A923-CA49CFDDCB84}"/>
    <cellStyle name="Comma 34 2 8" xfId="23834" xr:uid="{A9244F12-E141-495E-A227-6F42E262FC0A}"/>
    <cellStyle name="Comma 34 3" xfId="1784" xr:uid="{AA93A3D2-30B8-48B2-A330-199FE78BC4B4}"/>
    <cellStyle name="Comma 34 3 2" xfId="13211" xr:uid="{9970F700-4753-432B-B8D8-4DB61CD4538B}"/>
    <cellStyle name="Comma 34 3 2 2" xfId="13881" xr:uid="{C36BD1BE-DD5A-45EE-9D1F-B5FC0F09DDA8}"/>
    <cellStyle name="Comma 34 3 2 2 2" xfId="15223" xr:uid="{97A4774E-7C36-4807-82F4-B43C05935210}"/>
    <cellStyle name="Comma 34 3 2 2 2 2" xfId="17851" xr:uid="{5BE74B23-A305-44AC-9A9D-3C113F46B03E}"/>
    <cellStyle name="Comma 34 3 2 2 2 2 2" xfId="23160" xr:uid="{34DAAF23-3B6F-4FB6-8DAD-E3E966ABBF56}"/>
    <cellStyle name="Comma 34 3 2 2 2 2 2 2" xfId="34168" xr:uid="{36CA25CB-76BB-4ACA-82CC-7CACC9F7844A}"/>
    <cellStyle name="Comma 34 3 2 2 2 2 3" xfId="28859" xr:uid="{AF6DADC8-639A-4020-9426-B7E059944CE9}"/>
    <cellStyle name="Comma 34 3 2 2 2 3" xfId="20532" xr:uid="{9D53A0CF-33DC-47F6-AE8B-946E52C3D84B}"/>
    <cellStyle name="Comma 34 3 2 2 2 3 2" xfId="31540" xr:uid="{6DDFA3CA-2EEA-4F71-BB3E-243E0EC27722}"/>
    <cellStyle name="Comma 34 3 2 2 2 4" xfId="26231" xr:uid="{68011AFF-8554-40E3-A209-3B5E9A1473AE}"/>
    <cellStyle name="Comma 34 3 2 2 3" xfId="16509" xr:uid="{EBC7EB6A-6E36-41B9-8C94-3BAF3854F4B7}"/>
    <cellStyle name="Comma 34 3 2 2 3 2" xfId="21818" xr:uid="{BFD4BF3B-DD31-4243-885D-215101294DE6}"/>
    <cellStyle name="Comma 34 3 2 2 3 2 2" xfId="32826" xr:uid="{DCECB1E5-E95F-47BE-87F8-0D936C30DE65}"/>
    <cellStyle name="Comma 34 3 2 2 3 3" xfId="27517" xr:uid="{43898265-177B-49F2-889B-165CFEEBC93D}"/>
    <cellStyle name="Comma 34 3 2 2 4" xfId="19190" xr:uid="{FF86DB60-F63D-4D89-AD24-365C3CDAA215}"/>
    <cellStyle name="Comma 34 3 2 2 4 2" xfId="30198" xr:uid="{238F63E1-8F84-4A88-9202-2FF0157E2EA2}"/>
    <cellStyle name="Comma 34 3 2 2 5" xfId="24889" xr:uid="{7CAFEA9E-A9A7-46C0-82FD-300F6873E07C}"/>
    <cellStyle name="Comma 34 3 2 3" xfId="14553" xr:uid="{552F44CC-D575-484F-A6EA-FBCACBFFDF28}"/>
    <cellStyle name="Comma 34 3 2 3 2" xfId="17181" xr:uid="{C67329A4-B1E6-47D6-9E32-95AB17F05A0E}"/>
    <cellStyle name="Comma 34 3 2 3 2 2" xfId="22490" xr:uid="{A081FC5E-A269-477A-8F4F-B1E1F50359A4}"/>
    <cellStyle name="Comma 34 3 2 3 2 2 2" xfId="33498" xr:uid="{AB1BC965-4C71-40B7-B0C6-FB1C63A7ADA8}"/>
    <cellStyle name="Comma 34 3 2 3 2 3" xfId="28189" xr:uid="{F3DDC4C6-B65A-401E-B881-A31DBB2A5263}"/>
    <cellStyle name="Comma 34 3 2 3 3" xfId="19862" xr:uid="{C9AD9DE0-D31F-440A-BCF9-8A597136A99F}"/>
    <cellStyle name="Comma 34 3 2 3 3 2" xfId="30870" xr:uid="{FB9D6E46-F135-4E1D-A4AC-67E5E2BCEC76}"/>
    <cellStyle name="Comma 34 3 2 3 4" xfId="25561" xr:uid="{44ADCE7A-B77B-413E-A7B4-7FEC712CC190}"/>
    <cellStyle name="Comma 34 3 2 4" xfId="15839" xr:uid="{7BEC33FB-59FF-43E7-96D3-B1D3784CFC63}"/>
    <cellStyle name="Comma 34 3 2 4 2" xfId="21148" xr:uid="{E60512AC-FCB4-4FEE-9C9D-48638B1F8354}"/>
    <cellStyle name="Comma 34 3 2 4 2 2" xfId="32156" xr:uid="{41D28B30-9C33-4B13-83E4-A1B4AC316CD1}"/>
    <cellStyle name="Comma 34 3 2 4 3" xfId="26847" xr:uid="{82E9A1C2-DAD4-4ECC-9F2B-0DBFADEC7CAF}"/>
    <cellStyle name="Comma 34 3 2 5" xfId="18520" xr:uid="{11187A57-9BB4-42E1-911E-C8301BA0775B}"/>
    <cellStyle name="Comma 34 3 2 5 2" xfId="29528" xr:uid="{B52E940A-8E86-4F8F-B7C4-067546EDC12F}"/>
    <cellStyle name="Comma 34 3 2 6" xfId="24219" xr:uid="{E38C14EC-03BD-41D4-A6AC-77038FD604E7}"/>
    <cellStyle name="Comma 34 3 3" xfId="13546" xr:uid="{0D06DA2C-FFC1-4E38-8235-F506EF9998E6}"/>
    <cellStyle name="Comma 34 3 3 2" xfId="14888" xr:uid="{BE3D47FB-3F67-45B3-8F42-11F5635F76CD}"/>
    <cellStyle name="Comma 34 3 3 2 2" xfId="17516" xr:uid="{6715332C-B762-43B2-9816-272A7421CB7A}"/>
    <cellStyle name="Comma 34 3 3 2 2 2" xfId="22825" xr:uid="{7713B6A0-4F3F-497B-8713-CECC50B47F17}"/>
    <cellStyle name="Comma 34 3 3 2 2 2 2" xfId="33833" xr:uid="{DAD06FBE-85D1-4F04-92E9-B2925508803D}"/>
    <cellStyle name="Comma 34 3 3 2 2 3" xfId="28524" xr:uid="{C3D0EDC4-ED7A-41EC-A6DF-19589A8D3AF5}"/>
    <cellStyle name="Comma 34 3 3 2 3" xfId="20197" xr:uid="{114C2E31-7671-4B9C-9592-1BBBFA18B708}"/>
    <cellStyle name="Comma 34 3 3 2 3 2" xfId="31205" xr:uid="{9E156C71-0D00-48B9-A3DA-35CD8BC738DD}"/>
    <cellStyle name="Comma 34 3 3 2 4" xfId="25896" xr:uid="{F375D5B5-36D0-49C4-9B80-FFE633D3C1B6}"/>
    <cellStyle name="Comma 34 3 3 3" xfId="16174" xr:uid="{2C6B9755-FA24-4EEE-80D5-BB7FD6D0B5BA}"/>
    <cellStyle name="Comma 34 3 3 3 2" xfId="21483" xr:uid="{49F35264-71A2-484C-A95B-873632C7E659}"/>
    <cellStyle name="Comma 34 3 3 3 2 2" xfId="32491" xr:uid="{D0A54FD5-9B87-461B-AC9A-5587DBE6667E}"/>
    <cellStyle name="Comma 34 3 3 3 3" xfId="27182" xr:uid="{A9B5510B-D44B-42EA-9F02-AE482DD9E8E4}"/>
    <cellStyle name="Comma 34 3 3 4" xfId="18855" xr:uid="{2039A14F-F42A-48D2-B130-68842C5203D8}"/>
    <cellStyle name="Comma 34 3 3 4 2" xfId="29863" xr:uid="{08C5A6B5-A903-4111-8E46-B4F55E684541}"/>
    <cellStyle name="Comma 34 3 3 5" xfId="24554" xr:uid="{29BF5FB6-084A-4AC6-91C6-866BF6E54922}"/>
    <cellStyle name="Comma 34 3 4" xfId="14216" xr:uid="{0545674B-17A3-48C3-A4A4-01B55CEEBFF5}"/>
    <cellStyle name="Comma 34 3 4 2" xfId="16844" xr:uid="{494BCFB5-1036-4C80-A9DC-55EB8D32B4D3}"/>
    <cellStyle name="Comma 34 3 4 2 2" xfId="22153" xr:uid="{41CC9B03-1769-4AEB-B94E-52D1D6F80A14}"/>
    <cellStyle name="Comma 34 3 4 2 2 2" xfId="33161" xr:uid="{9323F95A-4F51-4471-BD9B-58830B0C5E6C}"/>
    <cellStyle name="Comma 34 3 4 2 3" xfId="27852" xr:uid="{3B5DB920-81A6-409B-8C08-6511D8F555AA}"/>
    <cellStyle name="Comma 34 3 4 3" xfId="19525" xr:uid="{30A9C01D-7860-46A9-806E-B7CC779AE925}"/>
    <cellStyle name="Comma 34 3 4 3 2" xfId="30533" xr:uid="{C76BE4B2-217E-4B37-B6DE-CF618A985005}"/>
    <cellStyle name="Comma 34 3 4 4" xfId="25224" xr:uid="{9E64F91C-5230-49DF-81D3-8DC2A72FE392}"/>
    <cellStyle name="Comma 34 3 5" xfId="15506" xr:uid="{910FD859-96F1-4F6C-B2D0-16DFB8588EF7}"/>
    <cellStyle name="Comma 34 3 5 2" xfId="20815" xr:uid="{B9A0166F-D391-4620-BF16-F8260928BC9A}"/>
    <cellStyle name="Comma 34 3 5 2 2" xfId="31823" xr:uid="{5A15A7C4-0DD7-4BAE-9970-660413C4AC9A}"/>
    <cellStyle name="Comma 34 3 5 3" xfId="26514" xr:uid="{ED653F5B-B9A3-47E7-A855-93705D713E67}"/>
    <cellStyle name="Comma 34 3 6" xfId="18186" xr:uid="{1D75C4E8-99FA-45DD-A83B-CA14B94B1E83}"/>
    <cellStyle name="Comma 34 3 6 2" xfId="29194" xr:uid="{F918D99D-6481-4124-B194-14E8CE6CAE1E}"/>
    <cellStyle name="Comma 34 3 7" xfId="23886" xr:uid="{D5FB915A-129D-458A-95E9-C1536BDED910}"/>
    <cellStyle name="Comma 34 4" xfId="13107" xr:uid="{E8234031-1F02-4A9F-920D-1DB99397990D}"/>
    <cellStyle name="Comma 34 4 2" xfId="13777" xr:uid="{A150971C-48FF-47A0-B9D9-3BE22129C56A}"/>
    <cellStyle name="Comma 34 4 2 2" xfId="15119" xr:uid="{E87A8CF2-655B-4B6D-AFD9-E950AF82BA7F}"/>
    <cellStyle name="Comma 34 4 2 2 2" xfId="17747" xr:uid="{A6A7190C-7B2B-4CF0-9BD6-BA9196A6155D}"/>
    <cellStyle name="Comma 34 4 2 2 2 2" xfId="23056" xr:uid="{FEBE690E-E263-4325-BDD1-73AA7E8B08EE}"/>
    <cellStyle name="Comma 34 4 2 2 2 2 2" xfId="34064" xr:uid="{7982C174-E0C0-474C-A3E1-48AF2BA336B7}"/>
    <cellStyle name="Comma 34 4 2 2 2 3" xfId="28755" xr:uid="{D8D6BEE0-5B94-414F-8C0B-776B1AEBE51A}"/>
    <cellStyle name="Comma 34 4 2 2 3" xfId="20428" xr:uid="{AD5E7969-F1AA-4866-B8DA-0AF044A308A5}"/>
    <cellStyle name="Comma 34 4 2 2 3 2" xfId="31436" xr:uid="{BFA9B966-60EB-45AA-8E46-571815F8B045}"/>
    <cellStyle name="Comma 34 4 2 2 4" xfId="26127" xr:uid="{26DF97CB-55D9-4903-92C8-3C6B3C419B05}"/>
    <cellStyle name="Comma 34 4 2 3" xfId="16405" xr:uid="{E0C69A13-AFF2-467A-8DE9-941B061952BC}"/>
    <cellStyle name="Comma 34 4 2 3 2" xfId="21714" xr:uid="{B5C2E448-9E79-4FBE-B1C9-70F8CE71DED4}"/>
    <cellStyle name="Comma 34 4 2 3 2 2" xfId="32722" xr:uid="{9FC79DC6-D783-4E5A-9CB7-60E12F7D80A2}"/>
    <cellStyle name="Comma 34 4 2 3 3" xfId="27413" xr:uid="{654DD904-0FA9-4CD5-A149-C115AF2B5CFC}"/>
    <cellStyle name="Comma 34 4 2 4" xfId="19086" xr:uid="{BB477C70-5A75-4603-A8C1-C5BCD96709DA}"/>
    <cellStyle name="Comma 34 4 2 4 2" xfId="30094" xr:uid="{DFD63D24-2867-4EF9-BF8B-D68AEBEA59B8}"/>
    <cellStyle name="Comma 34 4 2 5" xfId="24785" xr:uid="{56EB3CBE-5FE0-4799-AEFE-1DCBF8E01663}"/>
    <cellStyle name="Comma 34 4 3" xfId="14449" xr:uid="{EB670051-05D5-4BA0-8A5D-623889F1E43E}"/>
    <cellStyle name="Comma 34 4 3 2" xfId="17077" xr:uid="{D30473E2-E569-4EDD-A421-53E705345256}"/>
    <cellStyle name="Comma 34 4 3 2 2" xfId="22386" xr:uid="{28E927FB-50BE-4773-8196-2C966CFBB55C}"/>
    <cellStyle name="Comma 34 4 3 2 2 2" xfId="33394" xr:uid="{68AFF96F-40F0-4781-BF0A-15A5B7B12250}"/>
    <cellStyle name="Comma 34 4 3 2 3" xfId="28085" xr:uid="{3F862883-3211-447E-88FB-28165259B54B}"/>
    <cellStyle name="Comma 34 4 3 3" xfId="19758" xr:uid="{FD7A650C-B591-4128-BA42-64C1EDE46A56}"/>
    <cellStyle name="Comma 34 4 3 3 2" xfId="30766" xr:uid="{7A4C2DC4-1926-4B73-9718-74C6E92CD70F}"/>
    <cellStyle name="Comma 34 4 3 4" xfId="25457" xr:uid="{E65A3D5D-3199-4C54-93DC-85FBE94E11CE}"/>
    <cellStyle name="Comma 34 4 4" xfId="15735" xr:uid="{96131786-7D13-4FF2-8EF3-CDE1413A421F}"/>
    <cellStyle name="Comma 34 4 4 2" xfId="21044" xr:uid="{8403E9DC-B4B2-46E3-B5C3-8090B7181D33}"/>
    <cellStyle name="Comma 34 4 4 2 2" xfId="32052" xr:uid="{FCE340C5-FD75-4BCE-92D6-3FBBC1A4F9AC}"/>
    <cellStyle name="Comma 34 4 4 3" xfId="26743" xr:uid="{BD2DA032-9957-49D0-B3A9-6E2EC65F2999}"/>
    <cellStyle name="Comma 34 4 5" xfId="18416" xr:uid="{2C31B36C-9EDD-4C83-B75D-852E6D4372E6}"/>
    <cellStyle name="Comma 34 4 5 2" xfId="29424" xr:uid="{53187FF8-0AAD-4ED2-9BD0-CB54288224AE}"/>
    <cellStyle name="Comma 34 4 6" xfId="24115" xr:uid="{A852A6C2-0B11-45E3-BF22-F05F66716DF2}"/>
    <cellStyle name="Comma 34 5" xfId="13442" xr:uid="{4471141B-41B8-4B5D-BCEF-0D9E4453DD4D}"/>
    <cellStyle name="Comma 34 5 2" xfId="14784" xr:uid="{736A4278-55C6-492B-92AB-BEAC393E4803}"/>
    <cellStyle name="Comma 34 5 2 2" xfId="17412" xr:uid="{77AFAB71-D197-4E66-8895-36D5FD6097AE}"/>
    <cellStyle name="Comma 34 5 2 2 2" xfId="22721" xr:uid="{86029510-866A-458B-832B-FAF119B558C3}"/>
    <cellStyle name="Comma 34 5 2 2 2 2" xfId="33729" xr:uid="{F93F8C7C-5893-4855-8EF8-7B98D34E639F}"/>
    <cellStyle name="Comma 34 5 2 2 3" xfId="28420" xr:uid="{A4438F83-B1F4-441C-AFE9-1616AABC3208}"/>
    <cellStyle name="Comma 34 5 2 3" xfId="20093" xr:uid="{0A68A97C-83DE-4BD1-99B6-288EB26066F3}"/>
    <cellStyle name="Comma 34 5 2 3 2" xfId="31101" xr:uid="{243D5CD5-101F-43CB-AD9A-2526D5E4F9F8}"/>
    <cellStyle name="Comma 34 5 2 4" xfId="25792" xr:uid="{45C5D4CE-C418-45EB-AFA7-8386A70E90FB}"/>
    <cellStyle name="Comma 34 5 3" xfId="16070" xr:uid="{F67D07A0-E5DD-44CB-925B-B16A6C3137D3}"/>
    <cellStyle name="Comma 34 5 3 2" xfId="21379" xr:uid="{1CCA72BE-9910-431E-BB93-4B8FA7A786BE}"/>
    <cellStyle name="Comma 34 5 3 2 2" xfId="32387" xr:uid="{9F87DFC5-92AE-4BD4-ACEA-092A6FB2C723}"/>
    <cellStyle name="Comma 34 5 3 3" xfId="27078" xr:uid="{AED4A922-38FB-4338-8BA1-9C778FB137D2}"/>
    <cellStyle name="Comma 34 5 4" xfId="18751" xr:uid="{2C774A38-A06B-41B0-B30C-2E368C9A1F6D}"/>
    <cellStyle name="Comma 34 5 4 2" xfId="29759" xr:uid="{BA7B6C4C-F92F-4C8F-836D-CF8C359B12D8}"/>
    <cellStyle name="Comma 34 5 5" xfId="24450" xr:uid="{0CBA9DEF-7119-48FE-AAAC-E862421388E4}"/>
    <cellStyle name="Comma 34 6" xfId="14112" xr:uid="{6A7943A2-995F-4748-8623-D35E83DA73BB}"/>
    <cellStyle name="Comma 34 6 2" xfId="16740" xr:uid="{E711F6E9-7494-4C48-BE76-447A20133876}"/>
    <cellStyle name="Comma 34 6 2 2" xfId="22049" xr:uid="{AFF5152D-F08E-40DB-8BF1-FB45C96C5498}"/>
    <cellStyle name="Comma 34 6 2 2 2" xfId="33057" xr:uid="{F08F9EF3-F29D-4DB3-873B-E8844E2E8D6F}"/>
    <cellStyle name="Comma 34 6 2 3" xfId="27748" xr:uid="{44CFEE35-73BA-400B-A284-7E3865BA573E}"/>
    <cellStyle name="Comma 34 6 3" xfId="19421" xr:uid="{A2496ED4-8E51-4A54-9D2C-EA27683ACF51}"/>
    <cellStyle name="Comma 34 6 3 2" xfId="30429" xr:uid="{18CEBA27-C3FB-43AB-8A27-B7EA66D30648}"/>
    <cellStyle name="Comma 34 6 4" xfId="25120" xr:uid="{9BB46B4E-01DB-4347-B954-21954641486C}"/>
    <cellStyle name="Comma 34 7" xfId="18082" xr:uid="{5D041132-6672-4E8B-8B40-84143A3737CB}"/>
    <cellStyle name="Comma 34 7 2" xfId="29090" xr:uid="{35C702A0-2DB7-4A14-8FE4-2EC81787820C}"/>
    <cellStyle name="Comma 34 8" xfId="23782" xr:uid="{039A26B9-81AF-4D21-BE96-DC90DDDE09AE}"/>
    <cellStyle name="Comma 35" xfId="1499" xr:uid="{6209E6A3-C0AE-4661-8CD0-008045F7F478}"/>
    <cellStyle name="Comma 35 2" xfId="1601" xr:uid="{49BE216D-130E-4A99-AFBF-73591470B048}"/>
    <cellStyle name="Comma 35 2 2" xfId="1838" xr:uid="{DF0817D0-4CCE-405F-B49A-88B71A3BE153}"/>
    <cellStyle name="Comma 35 2 2 2" xfId="13264" xr:uid="{4AD0E29F-8F39-4867-90A6-2906B64792EB}"/>
    <cellStyle name="Comma 35 2 2 2 2" xfId="13934" xr:uid="{C12A0F09-697B-4E9A-BBA5-DD79B5B34A34}"/>
    <cellStyle name="Comma 35 2 2 2 2 2" xfId="15276" xr:uid="{44CE1F4A-A42D-4AFB-9F1C-0B217A80DD5D}"/>
    <cellStyle name="Comma 35 2 2 2 2 2 2" xfId="17904" xr:uid="{1787BCDB-4788-4C07-98F2-D48534E009C7}"/>
    <cellStyle name="Comma 35 2 2 2 2 2 2 2" xfId="23213" xr:uid="{278CE31E-EC21-4DE5-B87C-019C3148F727}"/>
    <cellStyle name="Comma 35 2 2 2 2 2 2 2 2" xfId="34221" xr:uid="{6496B9B0-E6E5-47DB-BF52-13A223AB4A9E}"/>
    <cellStyle name="Comma 35 2 2 2 2 2 2 3" xfId="28912" xr:uid="{A5A65D85-B388-4DDE-99D9-11E09A940AD2}"/>
    <cellStyle name="Comma 35 2 2 2 2 2 3" xfId="20585" xr:uid="{A24DADFB-1053-425B-A38A-853F9AB1ABF4}"/>
    <cellStyle name="Comma 35 2 2 2 2 2 3 2" xfId="31593" xr:uid="{16F2CF5C-7B60-4876-9F94-39D5DB8821C2}"/>
    <cellStyle name="Comma 35 2 2 2 2 2 4" xfId="26284" xr:uid="{036624B0-0B46-4F1B-A594-4B234C257A9C}"/>
    <cellStyle name="Comma 35 2 2 2 2 3" xfId="16562" xr:uid="{FB4B0124-13DB-4E74-9671-13E168BD54CE}"/>
    <cellStyle name="Comma 35 2 2 2 2 3 2" xfId="21871" xr:uid="{E535C2B4-9A74-419E-B493-EBE997B51CF9}"/>
    <cellStyle name="Comma 35 2 2 2 2 3 2 2" xfId="32879" xr:uid="{627712FF-49C0-435C-97BA-FC0D71132788}"/>
    <cellStyle name="Comma 35 2 2 2 2 3 3" xfId="27570" xr:uid="{3C399E92-CF89-4A63-B624-EDA2ED1802E9}"/>
    <cellStyle name="Comma 35 2 2 2 2 4" xfId="19243" xr:uid="{942E2FA2-9AC7-4303-9E85-80E895ED20B5}"/>
    <cellStyle name="Comma 35 2 2 2 2 4 2" xfId="30251" xr:uid="{0A15C471-D5A6-49FE-81B3-8F1C7413664C}"/>
    <cellStyle name="Comma 35 2 2 2 2 5" xfId="24942" xr:uid="{7E9C11E1-BEF0-4934-A67A-79D736F897D5}"/>
    <cellStyle name="Comma 35 2 2 2 3" xfId="14606" xr:uid="{50FB1E52-F936-4983-94E9-A5DC41E6F918}"/>
    <cellStyle name="Comma 35 2 2 2 3 2" xfId="17234" xr:uid="{9DAAC1C4-E610-49E0-80A9-AB7CA197DC6D}"/>
    <cellStyle name="Comma 35 2 2 2 3 2 2" xfId="22543" xr:uid="{D920A36D-A203-4786-8BF7-B2A846CFBA0F}"/>
    <cellStyle name="Comma 35 2 2 2 3 2 2 2" xfId="33551" xr:uid="{ABA0D91A-1AB0-4B69-878F-4DFFC606C69C}"/>
    <cellStyle name="Comma 35 2 2 2 3 2 3" xfId="28242" xr:uid="{FB6F1106-83CC-4D10-B31C-BD829DA34AC3}"/>
    <cellStyle name="Comma 35 2 2 2 3 3" xfId="19915" xr:uid="{8097F9C8-F835-4B4F-B960-5AB489C1106E}"/>
    <cellStyle name="Comma 35 2 2 2 3 3 2" xfId="30923" xr:uid="{6103D133-4A76-460A-9D7C-FAE001F79B28}"/>
    <cellStyle name="Comma 35 2 2 2 3 4" xfId="25614" xr:uid="{F05877A9-616C-4AB4-B0F8-57970E0B4492}"/>
    <cellStyle name="Comma 35 2 2 2 4" xfId="15892" xr:uid="{05B184B5-9A59-4751-9DC5-60062804D479}"/>
    <cellStyle name="Comma 35 2 2 2 4 2" xfId="21201" xr:uid="{3D30DA60-7B5A-49D1-899F-FE83C10C8F4A}"/>
    <cellStyle name="Comma 35 2 2 2 4 2 2" xfId="32209" xr:uid="{1C6AC7CF-4C4A-4A6A-B8B8-F53707FB338A}"/>
    <cellStyle name="Comma 35 2 2 2 4 3" xfId="26900" xr:uid="{35EFEFE5-A2CD-43D0-A749-DAF131CF9F60}"/>
    <cellStyle name="Comma 35 2 2 2 5" xfId="18573" xr:uid="{8A860632-4F68-4C59-81B0-8A0DFC88A6A1}"/>
    <cellStyle name="Comma 35 2 2 2 5 2" xfId="29581" xr:uid="{5C5B7358-4398-488A-A220-39AD59CB5BF0}"/>
    <cellStyle name="Comma 35 2 2 2 6" xfId="24272" xr:uid="{8F962D15-C7C0-4217-813F-0035E5C2F590}"/>
    <cellStyle name="Comma 35 2 2 3" xfId="13599" xr:uid="{A01E7B15-6C7D-4EDE-BFE1-048C6BCA93AB}"/>
    <cellStyle name="Comma 35 2 2 3 2" xfId="14941" xr:uid="{B8C2F1D0-14BD-442A-BA69-89709F0AFBC3}"/>
    <cellStyle name="Comma 35 2 2 3 2 2" xfId="17569" xr:uid="{1540EAD1-01F0-4204-9B00-1C5A4B288C03}"/>
    <cellStyle name="Comma 35 2 2 3 2 2 2" xfId="22878" xr:uid="{011703F6-3FC9-4AE0-9F69-2562DEC5F08A}"/>
    <cellStyle name="Comma 35 2 2 3 2 2 2 2" xfId="33886" xr:uid="{91283FEB-3088-4D47-8D99-2412FC56011C}"/>
    <cellStyle name="Comma 35 2 2 3 2 2 3" xfId="28577" xr:uid="{D73BD68A-0ABE-486C-8E22-8852B9BF5AE8}"/>
    <cellStyle name="Comma 35 2 2 3 2 3" xfId="20250" xr:uid="{9090A4B4-015D-40B9-A699-9B61868113D7}"/>
    <cellStyle name="Comma 35 2 2 3 2 3 2" xfId="31258" xr:uid="{5781A6A9-CD50-4C79-9CAA-F527C2233E66}"/>
    <cellStyle name="Comma 35 2 2 3 2 4" xfId="25949" xr:uid="{D825C132-EAE1-46AA-B978-CF59FA260A92}"/>
    <cellStyle name="Comma 35 2 2 3 3" xfId="16227" xr:uid="{504FF0A3-9523-4A9C-B791-F2898F400438}"/>
    <cellStyle name="Comma 35 2 2 3 3 2" xfId="21536" xr:uid="{3C700229-A1AB-436A-9BD2-F26D05F0E9F8}"/>
    <cellStyle name="Comma 35 2 2 3 3 2 2" xfId="32544" xr:uid="{47BA6A4F-9CF4-42B7-9FCB-8E00A396EB24}"/>
    <cellStyle name="Comma 35 2 2 3 3 3" xfId="27235" xr:uid="{C9ADD58D-7E9B-452F-856B-9A5B524FB4C1}"/>
    <cellStyle name="Comma 35 2 2 3 4" xfId="18908" xr:uid="{85910615-5ED7-4309-ACDE-AF68A31D407B}"/>
    <cellStyle name="Comma 35 2 2 3 4 2" xfId="29916" xr:uid="{9B0DAF8A-173C-4F0C-AC75-705407CC0655}"/>
    <cellStyle name="Comma 35 2 2 3 5" xfId="24607" xr:uid="{A9BA127C-1885-4F29-B06E-AEFD3F40F9E3}"/>
    <cellStyle name="Comma 35 2 2 4" xfId="14269" xr:uid="{82752A8B-1A85-4827-9881-C6B277C9C026}"/>
    <cellStyle name="Comma 35 2 2 4 2" xfId="16897" xr:uid="{F433FFC1-7D05-4583-BB41-2DA5025CA908}"/>
    <cellStyle name="Comma 35 2 2 4 2 2" xfId="22206" xr:uid="{9D41A5ED-428D-4467-A0B3-F22A284B95EC}"/>
    <cellStyle name="Comma 35 2 2 4 2 2 2" xfId="33214" xr:uid="{BC322FB7-2D04-4D47-A7F8-6A78FE639928}"/>
    <cellStyle name="Comma 35 2 2 4 2 3" xfId="27905" xr:uid="{415FFE9E-095D-4CA6-8016-5724C3A3CCC8}"/>
    <cellStyle name="Comma 35 2 2 4 3" xfId="19578" xr:uid="{4459FB7C-1C8D-4CA6-93D4-6297E5EB337B}"/>
    <cellStyle name="Comma 35 2 2 4 3 2" xfId="30586" xr:uid="{7FEFFC35-C873-4C10-8F80-5FF2C2E941F1}"/>
    <cellStyle name="Comma 35 2 2 4 4" xfId="25277" xr:uid="{074C0D15-3CB5-418F-8877-DE05676C11D6}"/>
    <cellStyle name="Comma 35 2 2 5" xfId="15559" xr:uid="{941AE24E-D39D-47F2-9308-8E88FEFED079}"/>
    <cellStyle name="Comma 35 2 2 5 2" xfId="20868" xr:uid="{7D2C1694-D43A-47D0-8F77-9608DCA9A696}"/>
    <cellStyle name="Comma 35 2 2 5 2 2" xfId="31876" xr:uid="{F0789FD4-A802-44F9-9FD9-5BB6B55E22B0}"/>
    <cellStyle name="Comma 35 2 2 5 3" xfId="26567" xr:uid="{1B195B6E-00A0-42AB-B904-E64FD3933182}"/>
    <cellStyle name="Comma 35 2 2 6" xfId="18239" xr:uid="{016D238C-C9F0-4F76-B419-952FAE1DB91C}"/>
    <cellStyle name="Comma 35 2 2 6 2" xfId="29247" xr:uid="{8D73C30F-CBF6-4597-AD3A-9B72DC170D29}"/>
    <cellStyle name="Comma 35 2 2 7" xfId="23939" xr:uid="{4051E912-A7F1-4C2C-A07E-260B12D1B327}"/>
    <cellStyle name="Comma 35 2 3" xfId="13160" xr:uid="{D67B1EE8-CB0C-437C-902C-F498AF7CF63A}"/>
    <cellStyle name="Comma 35 2 3 2" xfId="13830" xr:uid="{AC3333D5-EEE4-470A-8EEC-233398334114}"/>
    <cellStyle name="Comma 35 2 3 2 2" xfId="15172" xr:uid="{F3860D78-8F51-46ED-B804-5B0E9CBC91ED}"/>
    <cellStyle name="Comma 35 2 3 2 2 2" xfId="17800" xr:uid="{C26436BF-41A2-406B-8453-0A8E02A55199}"/>
    <cellStyle name="Comma 35 2 3 2 2 2 2" xfId="23109" xr:uid="{CFA42C26-70D4-42A2-BFDD-DF7912F257C9}"/>
    <cellStyle name="Comma 35 2 3 2 2 2 2 2" xfId="34117" xr:uid="{31376EDD-D9FD-4381-8769-FCA4B86E3E39}"/>
    <cellStyle name="Comma 35 2 3 2 2 2 3" xfId="28808" xr:uid="{249F0870-EF4D-4DCB-9143-4D6F8038DD4D}"/>
    <cellStyle name="Comma 35 2 3 2 2 3" xfId="20481" xr:uid="{E9C1299F-285C-47E4-9875-943F04109A5F}"/>
    <cellStyle name="Comma 35 2 3 2 2 3 2" xfId="31489" xr:uid="{FCA3A905-E990-4722-AA65-EA4765E203C6}"/>
    <cellStyle name="Comma 35 2 3 2 2 4" xfId="26180" xr:uid="{08E4177B-47E0-4B4F-894D-4E513918EC50}"/>
    <cellStyle name="Comma 35 2 3 2 3" xfId="16458" xr:uid="{36642B65-9ABC-430A-BD4F-01D6D29C14A8}"/>
    <cellStyle name="Comma 35 2 3 2 3 2" xfId="21767" xr:uid="{6BA5950D-81A0-42C4-BC04-2424EBFF2DC3}"/>
    <cellStyle name="Comma 35 2 3 2 3 2 2" xfId="32775" xr:uid="{B3779FB7-B19D-40C9-8153-2008EDF73DA1}"/>
    <cellStyle name="Comma 35 2 3 2 3 3" xfId="27466" xr:uid="{A6D8A09D-AE61-49C8-A31B-EAB02C6ACDD7}"/>
    <cellStyle name="Comma 35 2 3 2 4" xfId="19139" xr:uid="{1F8726D5-9D71-4538-B199-138EFC31D555}"/>
    <cellStyle name="Comma 35 2 3 2 4 2" xfId="30147" xr:uid="{6FC24B6A-A4B9-49BE-8B44-F75A2E8E787D}"/>
    <cellStyle name="Comma 35 2 3 2 5" xfId="24838" xr:uid="{805B4D2C-A402-4470-96F9-7F7450BFEA9D}"/>
    <cellStyle name="Comma 35 2 3 3" xfId="14502" xr:uid="{12984BAD-B8E2-472D-9A5B-D19570243217}"/>
    <cellStyle name="Comma 35 2 3 3 2" xfId="17130" xr:uid="{5E0A006F-9C34-4CC8-9058-166A46F07FC6}"/>
    <cellStyle name="Comma 35 2 3 3 2 2" xfId="22439" xr:uid="{AD2D5F4C-BA4F-4ED7-8E01-6F9EAA6B27BB}"/>
    <cellStyle name="Comma 35 2 3 3 2 2 2" xfId="33447" xr:uid="{87D2CE8A-8925-4D33-B1E9-41A4610C5B6C}"/>
    <cellStyle name="Comma 35 2 3 3 2 3" xfId="28138" xr:uid="{4E368C72-7019-4405-ADCD-A4F5ABB0098D}"/>
    <cellStyle name="Comma 35 2 3 3 3" xfId="19811" xr:uid="{243F9598-1017-42D2-9CAD-F6D65A6CEAE3}"/>
    <cellStyle name="Comma 35 2 3 3 3 2" xfId="30819" xr:uid="{E281CDE2-23D5-4F1A-B1D3-2D784BDE060A}"/>
    <cellStyle name="Comma 35 2 3 3 4" xfId="25510" xr:uid="{BBFEAB12-DCBB-4972-884F-CB9B791DA1BC}"/>
    <cellStyle name="Comma 35 2 3 4" xfId="15788" xr:uid="{BF403648-4060-429A-BB47-871AA08900A6}"/>
    <cellStyle name="Comma 35 2 3 4 2" xfId="21097" xr:uid="{88507BD7-E4BA-4946-A4EB-E144F7DDC667}"/>
    <cellStyle name="Comma 35 2 3 4 2 2" xfId="32105" xr:uid="{0AE56386-63FF-418D-AFC4-E133486477F4}"/>
    <cellStyle name="Comma 35 2 3 4 3" xfId="26796" xr:uid="{B419F938-D18C-42B7-A6AB-89208E6C27BE}"/>
    <cellStyle name="Comma 35 2 3 5" xfId="18469" xr:uid="{69620400-49DE-4387-95BB-A4BB83A99C86}"/>
    <cellStyle name="Comma 35 2 3 5 2" xfId="29477" xr:uid="{C8FA2F1C-E8CD-4D93-8F4B-CBCB8D66A33F}"/>
    <cellStyle name="Comma 35 2 3 6" xfId="24168" xr:uid="{7A661898-265A-4702-8A20-C3AF08DE8D24}"/>
    <cellStyle name="Comma 35 2 4" xfId="13495" xr:uid="{801B0E71-740E-463F-80A3-C7F7E90945F1}"/>
    <cellStyle name="Comma 35 2 4 2" xfId="14837" xr:uid="{BD48984B-55A1-4741-847F-2B5377337E31}"/>
    <cellStyle name="Comma 35 2 4 2 2" xfId="17465" xr:uid="{77B5370D-DA86-428E-A14A-60A5360A651E}"/>
    <cellStyle name="Comma 35 2 4 2 2 2" xfId="22774" xr:uid="{F304976E-4202-4298-8D1C-AA4F21FCE72C}"/>
    <cellStyle name="Comma 35 2 4 2 2 2 2" xfId="33782" xr:uid="{317EDC63-EB28-4C64-A46E-D3D1ED83C5A3}"/>
    <cellStyle name="Comma 35 2 4 2 2 3" xfId="28473" xr:uid="{5DEFA85F-66BA-4B77-BD0F-66D140E7BFEA}"/>
    <cellStyle name="Comma 35 2 4 2 3" xfId="20146" xr:uid="{448C06C9-E845-4282-A95B-9D06D3A4347B}"/>
    <cellStyle name="Comma 35 2 4 2 3 2" xfId="31154" xr:uid="{002D442F-B828-4646-93BE-49DAD9838D10}"/>
    <cellStyle name="Comma 35 2 4 2 4" xfId="25845" xr:uid="{F43131B8-DB99-4C55-A93A-A5C98B17C686}"/>
    <cellStyle name="Comma 35 2 4 3" xfId="16123" xr:uid="{AECD7E22-7981-4A3F-A241-D9C06E37EB4C}"/>
    <cellStyle name="Comma 35 2 4 3 2" xfId="21432" xr:uid="{95288194-AFFF-4329-96E6-A1AD2991CF7A}"/>
    <cellStyle name="Comma 35 2 4 3 2 2" xfId="32440" xr:uid="{944E6F9E-F0B9-455D-9E58-5A29C8A10697}"/>
    <cellStyle name="Comma 35 2 4 3 3" xfId="27131" xr:uid="{C65A1CC5-4DD9-4785-9572-B7B074B68C01}"/>
    <cellStyle name="Comma 35 2 4 4" xfId="18804" xr:uid="{AA02903C-4EA7-4E9F-AF48-E1AEC3076C40}"/>
    <cellStyle name="Comma 35 2 4 4 2" xfId="29812" xr:uid="{4CE1812B-A9D0-4422-9E2B-7BA0FCF8A792}"/>
    <cellStyle name="Comma 35 2 4 5" xfId="24503" xr:uid="{E3F4C364-4943-4F2E-B34E-DF93B9E57727}"/>
    <cellStyle name="Comma 35 2 5" xfId="14165" xr:uid="{0532C3FD-2689-44E6-8B96-8C8EFFA0FF22}"/>
    <cellStyle name="Comma 35 2 5 2" xfId="16793" xr:uid="{1BEA4CAC-5F5B-40E2-B757-C8C76857E4AD}"/>
    <cellStyle name="Comma 35 2 5 2 2" xfId="22102" xr:uid="{CEDB0086-4162-4543-A8D9-DF1B36B3B27D}"/>
    <cellStyle name="Comma 35 2 5 2 2 2" xfId="33110" xr:uid="{7D75D8DD-B645-4EE1-98BB-00890DD2C1CC}"/>
    <cellStyle name="Comma 35 2 5 2 3" xfId="27801" xr:uid="{02E33EEE-0C7A-4BC3-B226-01AA58ACF1AA}"/>
    <cellStyle name="Comma 35 2 5 3" xfId="19474" xr:uid="{2A80734C-3E11-47E9-8344-56A449183B04}"/>
    <cellStyle name="Comma 35 2 5 3 2" xfId="30482" xr:uid="{27071739-9090-418E-A966-09F22830DEC1}"/>
    <cellStyle name="Comma 35 2 5 4" xfId="25173" xr:uid="{89F35301-0C95-4C5E-8958-2433F92A28E0}"/>
    <cellStyle name="Comma 35 2 6" xfId="15455" xr:uid="{BBDE316E-12CB-44F5-BBED-AB6A4557AE7F}"/>
    <cellStyle name="Comma 35 2 6 2" xfId="20764" xr:uid="{23229364-D221-4641-95A2-ADDF6D224225}"/>
    <cellStyle name="Comma 35 2 6 2 2" xfId="31772" xr:uid="{1ACD363C-E3B4-449E-B702-DE7ACC43BF80}"/>
    <cellStyle name="Comma 35 2 6 3" xfId="26463" xr:uid="{C7F56329-37AA-4E22-9C86-39BD7818CBA8}"/>
    <cellStyle name="Comma 35 2 7" xfId="18135" xr:uid="{034CA176-2C17-4CAF-853E-F87D85D69282}"/>
    <cellStyle name="Comma 35 2 7 2" xfId="29143" xr:uid="{E2274371-B814-45B1-959A-1F034DF55622}"/>
    <cellStyle name="Comma 35 2 8" xfId="23835" xr:uid="{99E37695-AD78-4172-A5BD-48F574C1AB9A}"/>
    <cellStyle name="Comma 35 3" xfId="1785" xr:uid="{038AE1D6-4DA3-44E1-B3CA-BEE5656CF890}"/>
    <cellStyle name="Comma 35 3 2" xfId="13212" xr:uid="{79D9AB08-1BCA-441B-98FD-96AB008F6C8D}"/>
    <cellStyle name="Comma 35 3 2 2" xfId="13882" xr:uid="{7D77B8FC-0871-4617-8429-1E1DC47B077B}"/>
    <cellStyle name="Comma 35 3 2 2 2" xfId="15224" xr:uid="{3CD35432-EC0F-4E09-A9A0-5EFA75AD340F}"/>
    <cellStyle name="Comma 35 3 2 2 2 2" xfId="17852" xr:uid="{0065ADB8-252B-4DF0-ACA1-EE958A48858E}"/>
    <cellStyle name="Comma 35 3 2 2 2 2 2" xfId="23161" xr:uid="{CB507F54-8ED7-44F4-A551-64D6BA8A7699}"/>
    <cellStyle name="Comma 35 3 2 2 2 2 2 2" xfId="34169" xr:uid="{6FA71CF3-40B9-494E-8DCA-66C13D04E36E}"/>
    <cellStyle name="Comma 35 3 2 2 2 2 3" xfId="28860" xr:uid="{D064159C-ACE1-4DCF-83B7-D01D7834B539}"/>
    <cellStyle name="Comma 35 3 2 2 2 3" xfId="20533" xr:uid="{5FE1FD79-60BD-4C07-8418-5DA0E5A70E5C}"/>
    <cellStyle name="Comma 35 3 2 2 2 3 2" xfId="31541" xr:uid="{820CA20F-1FDD-4944-A085-929F4BF14CF6}"/>
    <cellStyle name="Comma 35 3 2 2 2 4" xfId="26232" xr:uid="{ED1DAC23-6CF6-46AF-B31F-BB736B6B4BB3}"/>
    <cellStyle name="Comma 35 3 2 2 3" xfId="16510" xr:uid="{C652F111-162E-4931-A158-12906EABE938}"/>
    <cellStyle name="Comma 35 3 2 2 3 2" xfId="21819" xr:uid="{8E0DECF0-9B55-4F2A-997A-E0E65EC63597}"/>
    <cellStyle name="Comma 35 3 2 2 3 2 2" xfId="32827" xr:uid="{6C0DB39A-2BAD-40E6-A747-7916E84AB338}"/>
    <cellStyle name="Comma 35 3 2 2 3 3" xfId="27518" xr:uid="{4EB622DD-F483-4B6C-B085-63367DEBDF5D}"/>
    <cellStyle name="Comma 35 3 2 2 4" xfId="19191" xr:uid="{772BAB4C-55C3-4EE5-8372-9DA36A85F6EE}"/>
    <cellStyle name="Comma 35 3 2 2 4 2" xfId="30199" xr:uid="{41A2CF2E-2165-45BA-9861-F45642A1510D}"/>
    <cellStyle name="Comma 35 3 2 2 5" xfId="24890" xr:uid="{66189C31-57EE-49B2-8152-3410F64FB402}"/>
    <cellStyle name="Comma 35 3 2 3" xfId="14554" xr:uid="{0A15377F-070A-40E7-B6FF-941D75DA90F7}"/>
    <cellStyle name="Comma 35 3 2 3 2" xfId="17182" xr:uid="{664ABF07-4161-4725-86B4-BAB77ECA41AE}"/>
    <cellStyle name="Comma 35 3 2 3 2 2" xfId="22491" xr:uid="{7A03A540-966A-4491-A192-64BD14021725}"/>
    <cellStyle name="Comma 35 3 2 3 2 2 2" xfId="33499" xr:uid="{7B8997C4-BEFB-43FB-84DC-2DBB118058A9}"/>
    <cellStyle name="Comma 35 3 2 3 2 3" xfId="28190" xr:uid="{F808D955-7F27-4DE9-9445-8B6D98D24368}"/>
    <cellStyle name="Comma 35 3 2 3 3" xfId="19863" xr:uid="{905E82A2-C852-4D37-867C-E97BE392CBDE}"/>
    <cellStyle name="Comma 35 3 2 3 3 2" xfId="30871" xr:uid="{ED7F2B1D-FB82-42E0-8C26-84A4EFDEF4D1}"/>
    <cellStyle name="Comma 35 3 2 3 4" xfId="25562" xr:uid="{7B5A1D8C-DD53-4946-8E91-8E94C743CF30}"/>
    <cellStyle name="Comma 35 3 2 4" xfId="15840" xr:uid="{76F23F8B-4B91-484F-BE42-531AED9836A6}"/>
    <cellStyle name="Comma 35 3 2 4 2" xfId="21149" xr:uid="{A485FC40-89F4-4BD9-9BDD-3C70F5123644}"/>
    <cellStyle name="Comma 35 3 2 4 2 2" xfId="32157" xr:uid="{02FF1FDA-02E7-4CE5-8D84-0A7ACCA4930A}"/>
    <cellStyle name="Comma 35 3 2 4 3" xfId="26848" xr:uid="{30823F9D-0EB2-4002-8E97-B30301B8B162}"/>
    <cellStyle name="Comma 35 3 2 5" xfId="18521" xr:uid="{F8AC150E-EA27-45EB-97D4-E278DD8CF02B}"/>
    <cellStyle name="Comma 35 3 2 5 2" xfId="29529" xr:uid="{1FD289B6-8DEC-40B6-A5B1-3712626C8283}"/>
    <cellStyle name="Comma 35 3 2 6" xfId="24220" xr:uid="{56F16C99-BCDB-4B06-8090-3C17334C27A4}"/>
    <cellStyle name="Comma 35 3 3" xfId="13547" xr:uid="{715B9262-45D2-41B9-A33D-E7DF6E453C5A}"/>
    <cellStyle name="Comma 35 3 3 2" xfId="14889" xr:uid="{A4A2D46D-E058-4CF1-9C60-E5DD9B0B9176}"/>
    <cellStyle name="Comma 35 3 3 2 2" xfId="17517" xr:uid="{7D243826-244D-467F-BF28-474F34F5071C}"/>
    <cellStyle name="Comma 35 3 3 2 2 2" xfId="22826" xr:uid="{DBFC9218-91E8-430F-B872-A6B54DC57DD9}"/>
    <cellStyle name="Comma 35 3 3 2 2 2 2" xfId="33834" xr:uid="{4C7F7FE6-D363-4398-910F-BECD4C679CC0}"/>
    <cellStyle name="Comma 35 3 3 2 2 3" xfId="28525" xr:uid="{375706AB-3803-4130-8B4B-F9F883ACB6FD}"/>
    <cellStyle name="Comma 35 3 3 2 3" xfId="20198" xr:uid="{1A46DA37-D133-46B5-BA11-B8020E637D9F}"/>
    <cellStyle name="Comma 35 3 3 2 3 2" xfId="31206" xr:uid="{135C8B9B-9FE3-4E55-8D86-48ADF771A4EB}"/>
    <cellStyle name="Comma 35 3 3 2 4" xfId="25897" xr:uid="{442A832F-0701-4B6E-82A8-77B4111DA2E2}"/>
    <cellStyle name="Comma 35 3 3 3" xfId="16175" xr:uid="{14F8F627-9D78-490D-88C3-D2F1E9B22268}"/>
    <cellStyle name="Comma 35 3 3 3 2" xfId="21484" xr:uid="{2233F60A-4DDE-4C7A-AF16-A1271B442F2F}"/>
    <cellStyle name="Comma 35 3 3 3 2 2" xfId="32492" xr:uid="{E81804E7-37F2-4217-9F06-C580D8A0537C}"/>
    <cellStyle name="Comma 35 3 3 3 3" xfId="27183" xr:uid="{CF216884-D953-4CA7-839D-7D4BB105771E}"/>
    <cellStyle name="Comma 35 3 3 4" xfId="18856" xr:uid="{FA3F4C9D-1FA9-461E-81CC-063FCE23B351}"/>
    <cellStyle name="Comma 35 3 3 4 2" xfId="29864" xr:uid="{3A1136FD-F653-4ABA-8669-ED49B5CE233D}"/>
    <cellStyle name="Comma 35 3 3 5" xfId="24555" xr:uid="{F3A57B62-3FF1-4043-984A-DCD0AFBF1460}"/>
    <cellStyle name="Comma 35 3 4" xfId="14217" xr:uid="{D2314D67-8858-49CB-AE69-7D9E715D2FA2}"/>
    <cellStyle name="Comma 35 3 4 2" xfId="16845" xr:uid="{E1C952D5-125B-450D-94BA-89A9A029B85C}"/>
    <cellStyle name="Comma 35 3 4 2 2" xfId="22154" xr:uid="{6724F4A4-7F74-4048-905B-AD9D1B907EA9}"/>
    <cellStyle name="Comma 35 3 4 2 2 2" xfId="33162" xr:uid="{FAD4EBE5-09BB-4A02-B400-B394E5BD979C}"/>
    <cellStyle name="Comma 35 3 4 2 3" xfId="27853" xr:uid="{7F6C0F99-1F83-44FF-9E89-7CB8D87EAF57}"/>
    <cellStyle name="Comma 35 3 4 3" xfId="19526" xr:uid="{1798BF9A-DC3A-4B3F-B072-C165E6721CC4}"/>
    <cellStyle name="Comma 35 3 4 3 2" xfId="30534" xr:uid="{6A763060-C22A-4C03-BCD0-32ED0996AEA5}"/>
    <cellStyle name="Comma 35 3 4 4" xfId="25225" xr:uid="{539AADA9-BB21-4060-AA1F-E75D2E5B8996}"/>
    <cellStyle name="Comma 35 3 5" xfId="15507" xr:uid="{30CF43D4-B3E2-49AE-B328-1F3E9583F26B}"/>
    <cellStyle name="Comma 35 3 5 2" xfId="20816" xr:uid="{B57856D7-5C62-48B6-9024-B52A68B5A5A8}"/>
    <cellStyle name="Comma 35 3 5 2 2" xfId="31824" xr:uid="{6A717ECB-270A-4677-8CBC-8487C6CE4DC1}"/>
    <cellStyle name="Comma 35 3 5 3" xfId="26515" xr:uid="{96ED282E-E1E6-4B24-9667-B9CDA22E806B}"/>
    <cellStyle name="Comma 35 3 6" xfId="18187" xr:uid="{CBF3E1B3-79EF-46E1-A794-5CB8E2DA73FC}"/>
    <cellStyle name="Comma 35 3 6 2" xfId="29195" xr:uid="{AD8DDADD-A09B-4D46-8787-EA87FBFDA7BB}"/>
    <cellStyle name="Comma 35 3 7" xfId="23887" xr:uid="{9C93F09B-9181-4EB5-8668-CF573C9819EE}"/>
    <cellStyle name="Comma 35 4" xfId="13108" xr:uid="{51DD6300-BD12-41C3-8FD5-71B71121794B}"/>
    <cellStyle name="Comma 35 4 2" xfId="13778" xr:uid="{5AD12576-E587-4064-AD84-26B64C38E3E1}"/>
    <cellStyle name="Comma 35 4 2 2" xfId="15120" xr:uid="{34CC6181-BD4D-45CC-9C0C-9195CADAB7C6}"/>
    <cellStyle name="Comma 35 4 2 2 2" xfId="17748" xr:uid="{6E548BF6-387B-4909-94F6-7D3E1C3B965F}"/>
    <cellStyle name="Comma 35 4 2 2 2 2" xfId="23057" xr:uid="{1D325492-FE1C-4535-9990-F2ADAA0F4093}"/>
    <cellStyle name="Comma 35 4 2 2 2 2 2" xfId="34065" xr:uid="{1CD4C6C8-2EFA-4897-8C83-E08E054EA51E}"/>
    <cellStyle name="Comma 35 4 2 2 2 3" xfId="28756" xr:uid="{ABA3DE68-AE94-4B41-864C-23258D6292D3}"/>
    <cellStyle name="Comma 35 4 2 2 3" xfId="20429" xr:uid="{5CFB30F1-FF3E-4215-9781-7A4B96DD818E}"/>
    <cellStyle name="Comma 35 4 2 2 3 2" xfId="31437" xr:uid="{EDA8EB59-883A-4106-B640-7328CDE4B642}"/>
    <cellStyle name="Comma 35 4 2 2 4" xfId="26128" xr:uid="{4C70A039-6B4E-4D2A-8E60-8BC051D789FA}"/>
    <cellStyle name="Comma 35 4 2 3" xfId="16406" xr:uid="{B2F41B8C-A3BB-47E8-864C-B2BE9C92239B}"/>
    <cellStyle name="Comma 35 4 2 3 2" xfId="21715" xr:uid="{19104DC3-3D81-463D-8976-577FF3192C7A}"/>
    <cellStyle name="Comma 35 4 2 3 2 2" xfId="32723" xr:uid="{3F409D02-5F92-4BDF-B18B-7723C192BE65}"/>
    <cellStyle name="Comma 35 4 2 3 3" xfId="27414" xr:uid="{A6D52717-2035-429D-9736-629C6E8AFCEE}"/>
    <cellStyle name="Comma 35 4 2 4" xfId="19087" xr:uid="{C407CF0A-ECD0-4537-85D8-45F7F32C835D}"/>
    <cellStyle name="Comma 35 4 2 4 2" xfId="30095" xr:uid="{FD4BC828-2588-4B8B-BA07-530ECB788253}"/>
    <cellStyle name="Comma 35 4 2 5" xfId="24786" xr:uid="{33E96FC7-FD75-4142-B3C5-6F2FC4F77A21}"/>
    <cellStyle name="Comma 35 4 3" xfId="14450" xr:uid="{E4C31575-2322-48E2-A6B9-676C877E5387}"/>
    <cellStyle name="Comma 35 4 3 2" xfId="17078" xr:uid="{01D2EC90-677B-4E4F-9D73-7E98229A6084}"/>
    <cellStyle name="Comma 35 4 3 2 2" xfId="22387" xr:uid="{20CE91F8-B198-4BA2-AA4A-F32A99E3B6EF}"/>
    <cellStyle name="Comma 35 4 3 2 2 2" xfId="33395" xr:uid="{B7DAE98B-3090-4007-B519-FF3E42C8D753}"/>
    <cellStyle name="Comma 35 4 3 2 3" xfId="28086" xr:uid="{D5433475-00EC-4D91-BA2E-0809A01E2C23}"/>
    <cellStyle name="Comma 35 4 3 3" xfId="19759" xr:uid="{47B5DCF0-A097-4D19-A5C2-DD841BBFB52C}"/>
    <cellStyle name="Comma 35 4 3 3 2" xfId="30767" xr:uid="{999B2EE5-424E-47E5-ADE6-597DE539C4A2}"/>
    <cellStyle name="Comma 35 4 3 4" xfId="25458" xr:uid="{3F9E7E45-427B-4335-B5B1-8563A910F17A}"/>
    <cellStyle name="Comma 35 4 4" xfId="15736" xr:uid="{2E089272-FF89-4DD5-8DAE-4B3552D77B60}"/>
    <cellStyle name="Comma 35 4 4 2" xfId="21045" xr:uid="{13302948-40D6-447A-8314-295EBBF10F36}"/>
    <cellStyle name="Comma 35 4 4 2 2" xfId="32053" xr:uid="{F708B348-6160-4D82-91F8-3E04DB252F71}"/>
    <cellStyle name="Comma 35 4 4 3" xfId="26744" xr:uid="{F159A671-50B0-4CC7-AEA4-5C889BF90481}"/>
    <cellStyle name="Comma 35 4 5" xfId="18417" xr:uid="{3B77D856-9993-4280-B672-74D7C68C3F96}"/>
    <cellStyle name="Comma 35 4 5 2" xfId="29425" xr:uid="{0AAA47D0-EBFA-4EE0-B231-8EE27623BF4D}"/>
    <cellStyle name="Comma 35 4 6" xfId="24116" xr:uid="{8A3035EB-DEA1-4243-B524-75C02A808B19}"/>
    <cellStyle name="Comma 35 5" xfId="13443" xr:uid="{9D3C59F9-11FB-4C54-AD94-CCC3C5148E12}"/>
    <cellStyle name="Comma 35 5 2" xfId="14785" xr:uid="{EB08BDAA-162A-4A60-8706-FE0313A3DD3C}"/>
    <cellStyle name="Comma 35 5 2 2" xfId="17413" xr:uid="{A3765A0F-D611-420C-93C8-79A2C138C510}"/>
    <cellStyle name="Comma 35 5 2 2 2" xfId="22722" xr:uid="{2A5C8168-052B-4003-BC69-DD32CB4E93D7}"/>
    <cellStyle name="Comma 35 5 2 2 2 2" xfId="33730" xr:uid="{56628687-B0E6-46AE-91D3-78D187D3D306}"/>
    <cellStyle name="Comma 35 5 2 2 3" xfId="28421" xr:uid="{41DD072F-6412-4757-A6BE-9053D0FCF4A3}"/>
    <cellStyle name="Comma 35 5 2 3" xfId="20094" xr:uid="{2DB28916-D692-4C6C-B5F6-5083DF3ABBA3}"/>
    <cellStyle name="Comma 35 5 2 3 2" xfId="31102" xr:uid="{CC4623CA-B076-4B25-8967-4EC9D22F96E0}"/>
    <cellStyle name="Comma 35 5 2 4" xfId="25793" xr:uid="{1F9232D6-ADE5-47B9-AE80-594CEEEAE526}"/>
    <cellStyle name="Comma 35 5 3" xfId="16071" xr:uid="{083DDEE7-76F0-4A9D-94C2-F260EB2BDB75}"/>
    <cellStyle name="Comma 35 5 3 2" xfId="21380" xr:uid="{42124A40-4311-4F40-99F2-CE2264FD4C7E}"/>
    <cellStyle name="Comma 35 5 3 2 2" xfId="32388" xr:uid="{10B0BC1C-76A0-429B-9E2C-DEDC6EBE8C87}"/>
    <cellStyle name="Comma 35 5 3 3" xfId="27079" xr:uid="{35967ED3-A6A4-40F2-8D0A-C1B994FE6F5B}"/>
    <cellStyle name="Comma 35 5 4" xfId="18752" xr:uid="{F288E14F-27F5-4E50-B004-5973FB90CBC8}"/>
    <cellStyle name="Comma 35 5 4 2" xfId="29760" xr:uid="{BB3EAD81-C4CD-459F-9C48-5DE958D07958}"/>
    <cellStyle name="Comma 35 5 5" xfId="24451" xr:uid="{F2181CE6-6047-41BE-B0ED-86C8C00E2731}"/>
    <cellStyle name="Comma 35 6" xfId="14113" xr:uid="{247F441B-DE67-4C28-BC34-B98AA1761789}"/>
    <cellStyle name="Comma 35 6 2" xfId="16741" xr:uid="{54D3A4D1-2454-49BD-86CA-60F73735DB30}"/>
    <cellStyle name="Comma 35 6 2 2" xfId="22050" xr:uid="{6FCB6056-19EF-4F87-A663-457030673D65}"/>
    <cellStyle name="Comma 35 6 2 2 2" xfId="33058" xr:uid="{C7320532-27CB-4E27-82C9-607F4A742FB4}"/>
    <cellStyle name="Comma 35 6 2 3" xfId="27749" xr:uid="{6EF9B1EF-0F90-4D62-84AC-C0543653B21F}"/>
    <cellStyle name="Comma 35 6 3" xfId="19422" xr:uid="{DAEAC32D-5B74-4DAA-AB40-05CD4316AD30}"/>
    <cellStyle name="Comma 35 6 3 2" xfId="30430" xr:uid="{1D8C2BD4-FF6C-49D8-A04D-17307957E5A8}"/>
    <cellStyle name="Comma 35 6 4" xfId="25121" xr:uid="{426D5C82-5B85-4498-8117-50374B092F64}"/>
    <cellStyle name="Comma 35 7" xfId="18083" xr:uid="{53E84FD7-EC29-43E9-80EE-4CC30DB527D4}"/>
    <cellStyle name="Comma 35 7 2" xfId="29091" xr:uid="{E4C32B3B-3378-46D1-9E38-81E9DA77302A}"/>
    <cellStyle name="Comma 35 8" xfId="23783" xr:uid="{C84DA643-7AE5-467A-8795-24DCDBDCA792}"/>
    <cellStyle name="Comma 36" xfId="1502" xr:uid="{746AEAF3-F1ED-4E0C-B501-5FCD6BEC5693}"/>
    <cellStyle name="Comma 36 2" xfId="1602" xr:uid="{7493A719-0EF0-4F56-9C84-78C11B341151}"/>
    <cellStyle name="Comma 36 2 2" xfId="1839" xr:uid="{7AC0BB64-EA5D-4307-B732-51361431DD6A}"/>
    <cellStyle name="Comma 36 2 2 2" xfId="13265" xr:uid="{729FE234-99AF-46BD-B152-225F345CEE07}"/>
    <cellStyle name="Comma 36 2 2 2 2" xfId="13935" xr:uid="{1CC83D7A-D879-42FD-BB8B-A1978603557E}"/>
    <cellStyle name="Comma 36 2 2 2 2 2" xfId="15277" xr:uid="{68266D27-CC92-452E-A814-A83EC2CB950C}"/>
    <cellStyle name="Comma 36 2 2 2 2 2 2" xfId="17905" xr:uid="{0C4D98A2-6E0F-4E29-B86C-2AA18487A65D}"/>
    <cellStyle name="Comma 36 2 2 2 2 2 2 2" xfId="23214" xr:uid="{0C2BD9EF-783B-4B2D-8022-F8A30529C6D3}"/>
    <cellStyle name="Comma 36 2 2 2 2 2 2 2 2" xfId="34222" xr:uid="{C045C1AF-1063-404B-B795-2D3F05DA263C}"/>
    <cellStyle name="Comma 36 2 2 2 2 2 2 3" xfId="28913" xr:uid="{5E3D9D36-B7F1-48FD-B0B7-554F32A98307}"/>
    <cellStyle name="Comma 36 2 2 2 2 2 3" xfId="20586" xr:uid="{E84B1E57-5490-433C-8039-DD0CFB11E08F}"/>
    <cellStyle name="Comma 36 2 2 2 2 2 3 2" xfId="31594" xr:uid="{719F79C3-6739-4037-9606-71869B89A35E}"/>
    <cellStyle name="Comma 36 2 2 2 2 2 4" xfId="26285" xr:uid="{56102C45-6E01-4755-BBBA-6B16D024BB77}"/>
    <cellStyle name="Comma 36 2 2 2 2 3" xfId="16563" xr:uid="{62567948-DB43-4E99-80E4-7D6BF7AFB18E}"/>
    <cellStyle name="Comma 36 2 2 2 2 3 2" xfId="21872" xr:uid="{131ED0D9-79D1-4890-899E-682FC3D4E1F5}"/>
    <cellStyle name="Comma 36 2 2 2 2 3 2 2" xfId="32880" xr:uid="{7358EF96-31E3-4013-9D7F-216FF2550F99}"/>
    <cellStyle name="Comma 36 2 2 2 2 3 3" xfId="27571" xr:uid="{D7BB31C2-8C61-45FB-8470-7165C0B05F7E}"/>
    <cellStyle name="Comma 36 2 2 2 2 4" xfId="19244" xr:uid="{A00B4C36-6C7D-4004-A4DE-8A8F0229469D}"/>
    <cellStyle name="Comma 36 2 2 2 2 4 2" xfId="30252" xr:uid="{A63376C3-E351-4602-8021-7D1787FABA88}"/>
    <cellStyle name="Comma 36 2 2 2 2 5" xfId="24943" xr:uid="{48472E6D-BD5E-4E9F-A288-B1F1E361EEF3}"/>
    <cellStyle name="Comma 36 2 2 2 3" xfId="14607" xr:uid="{BA1B7599-35E6-44AB-A636-695D0449E4ED}"/>
    <cellStyle name="Comma 36 2 2 2 3 2" xfId="17235" xr:uid="{E109A1F2-F469-4594-B77C-F64D3322DE97}"/>
    <cellStyle name="Comma 36 2 2 2 3 2 2" xfId="22544" xr:uid="{F46EFDEB-420F-4D50-B302-9D4B7EEFF7F7}"/>
    <cellStyle name="Comma 36 2 2 2 3 2 2 2" xfId="33552" xr:uid="{46170811-BDB7-4996-BA06-F2BF2B467F6A}"/>
    <cellStyle name="Comma 36 2 2 2 3 2 3" xfId="28243" xr:uid="{82785D36-21EF-46D8-AFF7-A75A701DEA2B}"/>
    <cellStyle name="Comma 36 2 2 2 3 3" xfId="19916" xr:uid="{5F8F49FB-F8CA-4F60-9349-79BE9B6689AC}"/>
    <cellStyle name="Comma 36 2 2 2 3 3 2" xfId="30924" xr:uid="{646D335C-59CF-4BB8-8AF1-C40D9EC43A00}"/>
    <cellStyle name="Comma 36 2 2 2 3 4" xfId="25615" xr:uid="{7536BC3C-CDAA-44B8-9CCE-9C79C91B9216}"/>
    <cellStyle name="Comma 36 2 2 2 4" xfId="15893" xr:uid="{855592BB-F38B-4D7A-A184-F91BA5E0330B}"/>
    <cellStyle name="Comma 36 2 2 2 4 2" xfId="21202" xr:uid="{FD5AAAF7-CE33-47D8-96A8-DF2260CC1BB9}"/>
    <cellStyle name="Comma 36 2 2 2 4 2 2" xfId="32210" xr:uid="{DA10AD0F-E19A-4AC1-B10B-74947222D65F}"/>
    <cellStyle name="Comma 36 2 2 2 4 3" xfId="26901" xr:uid="{613DD447-4472-4848-8060-749DE856791B}"/>
    <cellStyle name="Comma 36 2 2 2 5" xfId="18574" xr:uid="{0DA3A4A7-EDB5-4502-B35B-E74D5F050F4A}"/>
    <cellStyle name="Comma 36 2 2 2 5 2" xfId="29582" xr:uid="{5CB7B6FE-DEF1-474A-90E6-711540AC98A1}"/>
    <cellStyle name="Comma 36 2 2 2 6" xfId="24273" xr:uid="{6A987814-FF56-4374-97D1-31A5F27640F2}"/>
    <cellStyle name="Comma 36 2 2 3" xfId="13600" xr:uid="{D78BC8DA-B890-4524-9D2E-4907CDD3D282}"/>
    <cellStyle name="Comma 36 2 2 3 2" xfId="14942" xr:uid="{D6934F6C-BE98-4596-90D4-4739EF32921E}"/>
    <cellStyle name="Comma 36 2 2 3 2 2" xfId="17570" xr:uid="{CD2BCA4F-E72A-4177-A8F9-08A0D78161D1}"/>
    <cellStyle name="Comma 36 2 2 3 2 2 2" xfId="22879" xr:uid="{30F31169-B581-435E-8955-D9BE52D872F5}"/>
    <cellStyle name="Comma 36 2 2 3 2 2 2 2" xfId="33887" xr:uid="{3E5D544D-6E83-4FF6-B814-60C9EDFA13D9}"/>
    <cellStyle name="Comma 36 2 2 3 2 2 3" xfId="28578" xr:uid="{C3BE6522-454F-4A4B-B98B-2C3D336FE96E}"/>
    <cellStyle name="Comma 36 2 2 3 2 3" xfId="20251" xr:uid="{E0A94321-CE3B-49AE-9FBA-CAE71C61CCA7}"/>
    <cellStyle name="Comma 36 2 2 3 2 3 2" xfId="31259" xr:uid="{3AE1D714-3EB8-43D8-A3FE-979988C35B32}"/>
    <cellStyle name="Comma 36 2 2 3 2 4" xfId="25950" xr:uid="{546FA02D-E25E-49B5-960D-4A5751505689}"/>
    <cellStyle name="Comma 36 2 2 3 3" xfId="16228" xr:uid="{A37EA7D6-2888-412D-852D-5F7EC78D1023}"/>
    <cellStyle name="Comma 36 2 2 3 3 2" xfId="21537" xr:uid="{A8CF584D-4F90-4941-8914-0D78DE0E8F14}"/>
    <cellStyle name="Comma 36 2 2 3 3 2 2" xfId="32545" xr:uid="{103E21C3-AA1D-4ED6-B8FA-928DC7BC3B6C}"/>
    <cellStyle name="Comma 36 2 2 3 3 3" xfId="27236" xr:uid="{76222229-A935-4019-A73E-874CC8826C6B}"/>
    <cellStyle name="Comma 36 2 2 3 4" xfId="18909" xr:uid="{E6C0F062-44EF-42D2-ACE1-EC1C8687B612}"/>
    <cellStyle name="Comma 36 2 2 3 4 2" xfId="29917" xr:uid="{D8E199D3-E52F-4BBE-B941-9EF7A457E37B}"/>
    <cellStyle name="Comma 36 2 2 3 5" xfId="24608" xr:uid="{ED1E38A0-F455-4D4B-8E82-BC4F0ADF6E75}"/>
    <cellStyle name="Comma 36 2 2 4" xfId="14270" xr:uid="{89FDC7D6-AF75-41C4-94AF-A901646C3AC0}"/>
    <cellStyle name="Comma 36 2 2 4 2" xfId="16898" xr:uid="{6A102D18-23B0-4278-9970-9A473AECBE0E}"/>
    <cellStyle name="Comma 36 2 2 4 2 2" xfId="22207" xr:uid="{7EF85C18-AA9B-447E-9A6D-F5FFB1DFF78F}"/>
    <cellStyle name="Comma 36 2 2 4 2 2 2" xfId="33215" xr:uid="{D086CB0A-516D-4AF7-807E-4E5B1BBE06BB}"/>
    <cellStyle name="Comma 36 2 2 4 2 3" xfId="27906" xr:uid="{EF91C02A-C085-4F80-B20B-426CF61E7953}"/>
    <cellStyle name="Comma 36 2 2 4 3" xfId="19579" xr:uid="{7AA268B2-5F2B-4D1C-8D04-632A410F3DE4}"/>
    <cellStyle name="Comma 36 2 2 4 3 2" xfId="30587" xr:uid="{BF87FF34-3688-4E9A-BBD3-6D016C19CFA2}"/>
    <cellStyle name="Comma 36 2 2 4 4" xfId="25278" xr:uid="{715B4F18-18F5-425D-9158-07D3472F266E}"/>
    <cellStyle name="Comma 36 2 2 5" xfId="15560" xr:uid="{D7B88F88-2193-4159-A2FC-F45F38B9E468}"/>
    <cellStyle name="Comma 36 2 2 5 2" xfId="20869" xr:uid="{3C5850FF-7406-43C9-B3F1-B88072B189BB}"/>
    <cellStyle name="Comma 36 2 2 5 2 2" xfId="31877" xr:uid="{FBBA8532-802F-4B62-B9D8-2374D1227589}"/>
    <cellStyle name="Comma 36 2 2 5 3" xfId="26568" xr:uid="{3808D294-DAFD-4B9E-AB72-EADC25167AFF}"/>
    <cellStyle name="Comma 36 2 2 6" xfId="18240" xr:uid="{02E683EE-5EC4-41CA-B194-C13A41F493C4}"/>
    <cellStyle name="Comma 36 2 2 6 2" xfId="29248" xr:uid="{CC3A06A7-06FD-494B-8378-2C55483F1A9D}"/>
    <cellStyle name="Comma 36 2 2 7" xfId="23940" xr:uid="{91ADE8B6-FCC8-4A60-91FC-F511211F8EC7}"/>
    <cellStyle name="Comma 36 2 3" xfId="13161" xr:uid="{A3AF10DD-5C9F-48F2-91FF-F4F80619912C}"/>
    <cellStyle name="Comma 36 2 3 2" xfId="13831" xr:uid="{997930F3-A407-4974-92B8-51D4BC2F67AD}"/>
    <cellStyle name="Comma 36 2 3 2 2" xfId="15173" xr:uid="{4B1DCBFF-8ED3-4F6B-9A78-92BF0EC651B6}"/>
    <cellStyle name="Comma 36 2 3 2 2 2" xfId="17801" xr:uid="{F3DE5ADC-C824-40DB-AD8D-CA6FDE988840}"/>
    <cellStyle name="Comma 36 2 3 2 2 2 2" xfId="23110" xr:uid="{93879568-3123-4F4C-B0F7-23FF70BBCC15}"/>
    <cellStyle name="Comma 36 2 3 2 2 2 2 2" xfId="34118" xr:uid="{8DD815BB-07D6-46A8-A29B-C771A7EE1702}"/>
    <cellStyle name="Comma 36 2 3 2 2 2 3" xfId="28809" xr:uid="{85BAB2F0-9B3C-4106-AE7F-EE6621D5023E}"/>
    <cellStyle name="Comma 36 2 3 2 2 3" xfId="20482" xr:uid="{2496D5B0-88E3-4550-8DEF-AB8010E3EAEB}"/>
    <cellStyle name="Comma 36 2 3 2 2 3 2" xfId="31490" xr:uid="{6F2D3E80-D940-4FAA-A2E8-D6908D8B9649}"/>
    <cellStyle name="Comma 36 2 3 2 2 4" xfId="26181" xr:uid="{F90717C4-582E-4703-8779-F53EE29BC549}"/>
    <cellStyle name="Comma 36 2 3 2 3" xfId="16459" xr:uid="{713B578A-2319-42EE-A633-CADE39817635}"/>
    <cellStyle name="Comma 36 2 3 2 3 2" xfId="21768" xr:uid="{939CD593-E9C4-4F65-AAA5-C69D9713A070}"/>
    <cellStyle name="Comma 36 2 3 2 3 2 2" xfId="32776" xr:uid="{1B58469E-7E41-473F-A772-B6E544C1D104}"/>
    <cellStyle name="Comma 36 2 3 2 3 3" xfId="27467" xr:uid="{DCCBF45C-146F-44B4-B548-320BC0E1E2FE}"/>
    <cellStyle name="Comma 36 2 3 2 4" xfId="19140" xr:uid="{2BB00022-72CA-4446-9064-13BFD9D2D69C}"/>
    <cellStyle name="Comma 36 2 3 2 4 2" xfId="30148" xr:uid="{FC5E348A-3175-4013-91CE-83432D121AD5}"/>
    <cellStyle name="Comma 36 2 3 2 5" xfId="24839" xr:uid="{B9077D9F-38F9-467A-AEBC-C980625531C8}"/>
    <cellStyle name="Comma 36 2 3 3" xfId="14503" xr:uid="{FF5A5077-9FAB-4BD4-8F49-E5CE115CB3FC}"/>
    <cellStyle name="Comma 36 2 3 3 2" xfId="17131" xr:uid="{E644E5F5-1E48-468B-A096-D7AF5DDF7528}"/>
    <cellStyle name="Comma 36 2 3 3 2 2" xfId="22440" xr:uid="{53B0FAB3-39D2-475B-B6CE-FE3C176D2CFB}"/>
    <cellStyle name="Comma 36 2 3 3 2 2 2" xfId="33448" xr:uid="{E172D5AD-6A5E-4280-AC1C-7E5FB1D32973}"/>
    <cellStyle name="Comma 36 2 3 3 2 3" xfId="28139" xr:uid="{6A0E8B51-6B3F-4B5F-A4A0-4DAFB09463F5}"/>
    <cellStyle name="Comma 36 2 3 3 3" xfId="19812" xr:uid="{6B7D52EC-ACAA-49B3-8203-A7A9F7AF37F6}"/>
    <cellStyle name="Comma 36 2 3 3 3 2" xfId="30820" xr:uid="{9F80BE1E-2D42-4499-9C0B-C7038F503D11}"/>
    <cellStyle name="Comma 36 2 3 3 4" xfId="25511" xr:uid="{93B5F387-988D-43D6-9103-0735F6F008BE}"/>
    <cellStyle name="Comma 36 2 3 4" xfId="15789" xr:uid="{8D361B30-B73E-42DD-BDCF-9DF9E268E327}"/>
    <cellStyle name="Comma 36 2 3 4 2" xfId="21098" xr:uid="{A28356EF-DF39-4699-B04F-DEB7FF804A61}"/>
    <cellStyle name="Comma 36 2 3 4 2 2" xfId="32106" xr:uid="{E90A539E-8DF8-4823-BFD8-087997525028}"/>
    <cellStyle name="Comma 36 2 3 4 3" xfId="26797" xr:uid="{14E4A5AB-3D18-44BC-82D8-A8EC6498ECC4}"/>
    <cellStyle name="Comma 36 2 3 5" xfId="18470" xr:uid="{C37780E8-3300-41A9-B47D-4596E0D64007}"/>
    <cellStyle name="Comma 36 2 3 5 2" xfId="29478" xr:uid="{3A4B751C-5791-4675-B8FE-825EE4ABF7BA}"/>
    <cellStyle name="Comma 36 2 3 6" xfId="24169" xr:uid="{06DE8B2D-9A69-482C-BD00-2D7B47E49BC7}"/>
    <cellStyle name="Comma 36 2 4" xfId="13496" xr:uid="{5EF87718-EF52-4208-B59F-E021060BA22F}"/>
    <cellStyle name="Comma 36 2 4 2" xfId="14838" xr:uid="{71E5A6C4-4BC1-42B4-A2DA-ED73440E332C}"/>
    <cellStyle name="Comma 36 2 4 2 2" xfId="17466" xr:uid="{FE91078D-2B2C-43F5-A1BE-3A124B86A06F}"/>
    <cellStyle name="Comma 36 2 4 2 2 2" xfId="22775" xr:uid="{DF2525EC-F0B4-49F5-B9D7-C27EB3B0C10A}"/>
    <cellStyle name="Comma 36 2 4 2 2 2 2" xfId="33783" xr:uid="{CA10274B-9D0B-4311-8ED6-3F5F5B85673E}"/>
    <cellStyle name="Comma 36 2 4 2 2 3" xfId="28474" xr:uid="{8A0C1366-4063-4AE0-A13A-B8A329D1899E}"/>
    <cellStyle name="Comma 36 2 4 2 3" xfId="20147" xr:uid="{AD15A301-0001-4B38-8FF4-FE7D4B9D4E33}"/>
    <cellStyle name="Comma 36 2 4 2 3 2" xfId="31155" xr:uid="{477F2574-5AC8-4718-9C3C-AD708A30F08F}"/>
    <cellStyle name="Comma 36 2 4 2 4" xfId="25846" xr:uid="{06E92AAF-2096-4236-98C1-043C74D993B4}"/>
    <cellStyle name="Comma 36 2 4 3" xfId="16124" xr:uid="{7659050B-1FB8-47EE-B69F-B88143453DCA}"/>
    <cellStyle name="Comma 36 2 4 3 2" xfId="21433" xr:uid="{9A9F0EE8-C8A0-4212-89E0-FF79943755C3}"/>
    <cellStyle name="Comma 36 2 4 3 2 2" xfId="32441" xr:uid="{CFAC75AB-F90F-4474-8A04-B287DA257DC3}"/>
    <cellStyle name="Comma 36 2 4 3 3" xfId="27132" xr:uid="{93A2BC2D-F92E-4194-91A8-ECEE29F5F8BF}"/>
    <cellStyle name="Comma 36 2 4 4" xfId="18805" xr:uid="{744F62F5-7295-4AE6-86B4-51AD236C7B48}"/>
    <cellStyle name="Comma 36 2 4 4 2" xfId="29813" xr:uid="{421987D0-4C75-4947-B9B0-68F51D059272}"/>
    <cellStyle name="Comma 36 2 4 5" xfId="24504" xr:uid="{28047096-A9AB-4BDA-9756-AC5B0B3B5154}"/>
    <cellStyle name="Comma 36 2 5" xfId="14166" xr:uid="{871F1B9B-695E-48A8-86A0-388F5D32AA34}"/>
    <cellStyle name="Comma 36 2 5 2" xfId="16794" xr:uid="{6249D275-537E-401F-892F-3C3014DBBCE4}"/>
    <cellStyle name="Comma 36 2 5 2 2" xfId="22103" xr:uid="{8C7DBC27-9EF7-493B-BAA4-6FD8DEB163DD}"/>
    <cellStyle name="Comma 36 2 5 2 2 2" xfId="33111" xr:uid="{2E9F0069-675A-4E4A-830D-97BB88B0A943}"/>
    <cellStyle name="Comma 36 2 5 2 3" xfId="27802" xr:uid="{4BBD6A4D-EF02-49B5-96CB-E18D1CC9311E}"/>
    <cellStyle name="Comma 36 2 5 3" xfId="19475" xr:uid="{D4528A8F-43C2-4453-89D6-B49331E0FC78}"/>
    <cellStyle name="Comma 36 2 5 3 2" xfId="30483" xr:uid="{1F616EA9-0C7D-413E-9540-9E8F5E361235}"/>
    <cellStyle name="Comma 36 2 5 4" xfId="25174" xr:uid="{22CCDE10-FB67-46BC-A96F-D0BFFB332ED4}"/>
    <cellStyle name="Comma 36 2 6" xfId="15456" xr:uid="{C9D3E993-F55F-4AA8-AB45-0929C51E6EAC}"/>
    <cellStyle name="Comma 36 2 6 2" xfId="20765" xr:uid="{B0536B6A-2785-43BF-8B18-12E0499BDAE1}"/>
    <cellStyle name="Comma 36 2 6 2 2" xfId="31773" xr:uid="{7A8A3BD3-27C1-47A7-A25E-A235B7A1F76C}"/>
    <cellStyle name="Comma 36 2 6 3" xfId="26464" xr:uid="{08D9DD6B-8476-42D1-BD43-BF1D4EE98EA9}"/>
    <cellStyle name="Comma 36 2 7" xfId="18136" xr:uid="{52EE9610-AB41-48AE-ADD2-5B47BF9384EB}"/>
    <cellStyle name="Comma 36 2 7 2" xfId="29144" xr:uid="{D7D5513C-0921-4D78-B065-861FDA0DD851}"/>
    <cellStyle name="Comma 36 2 8" xfId="23836" xr:uid="{6B144D8A-907D-4861-888B-E3CCCB29315A}"/>
    <cellStyle name="Comma 36 3" xfId="1786" xr:uid="{B7F8D372-93E3-4723-B757-8B33CC2A68AD}"/>
    <cellStyle name="Comma 36 3 2" xfId="13213" xr:uid="{2A4E6A64-1488-423E-B405-CD2B74B737D7}"/>
    <cellStyle name="Comma 36 3 2 2" xfId="13883" xr:uid="{BCF8E62D-E446-481F-805C-5779E45510FA}"/>
    <cellStyle name="Comma 36 3 2 2 2" xfId="15225" xr:uid="{C0411901-7080-4DF4-8173-987EBC62E8C5}"/>
    <cellStyle name="Comma 36 3 2 2 2 2" xfId="17853" xr:uid="{3AD560E9-9842-4503-8CC9-DE6A0F99D788}"/>
    <cellStyle name="Comma 36 3 2 2 2 2 2" xfId="23162" xr:uid="{B058893F-67EB-4D13-A3B1-13B93EF81B61}"/>
    <cellStyle name="Comma 36 3 2 2 2 2 2 2" xfId="34170" xr:uid="{E9B0A33E-5E3C-4BA4-BFB3-4E0D06B4633D}"/>
    <cellStyle name="Comma 36 3 2 2 2 2 3" xfId="28861" xr:uid="{03116667-899F-4D28-9A25-55D2C85B4C8C}"/>
    <cellStyle name="Comma 36 3 2 2 2 3" xfId="20534" xr:uid="{4D499FF6-A08E-44B3-A230-81C19347AADA}"/>
    <cellStyle name="Comma 36 3 2 2 2 3 2" xfId="31542" xr:uid="{802159F2-D713-4B7C-A8C1-471761300EFB}"/>
    <cellStyle name="Comma 36 3 2 2 2 4" xfId="26233" xr:uid="{F6F080EB-F87A-4B4B-AC89-FBDBFED04F07}"/>
    <cellStyle name="Comma 36 3 2 2 3" xfId="16511" xr:uid="{8117FBBE-EF85-4D35-A43E-8795D92605E8}"/>
    <cellStyle name="Comma 36 3 2 2 3 2" xfId="21820" xr:uid="{193FCCDD-38AE-4F11-BE30-9A1B188EC17B}"/>
    <cellStyle name="Comma 36 3 2 2 3 2 2" xfId="32828" xr:uid="{7CD8173D-E93B-47FC-BAAB-09F8F80288AC}"/>
    <cellStyle name="Comma 36 3 2 2 3 3" xfId="27519" xr:uid="{B7ABF212-0509-480B-9C10-F2B760C9F325}"/>
    <cellStyle name="Comma 36 3 2 2 4" xfId="19192" xr:uid="{EF973F78-9C70-4A3B-87B7-D8A20A725EBB}"/>
    <cellStyle name="Comma 36 3 2 2 4 2" xfId="30200" xr:uid="{A1EAFBA1-83B8-4CA7-858B-CE518873D315}"/>
    <cellStyle name="Comma 36 3 2 2 5" xfId="24891" xr:uid="{366514DF-D830-4CF9-8C9A-EC3348B31D86}"/>
    <cellStyle name="Comma 36 3 2 3" xfId="14555" xr:uid="{65E5B252-CB05-44E4-A44E-79911450BFDE}"/>
    <cellStyle name="Comma 36 3 2 3 2" xfId="17183" xr:uid="{4944451A-3882-41B0-8318-6B684E5B6B73}"/>
    <cellStyle name="Comma 36 3 2 3 2 2" xfId="22492" xr:uid="{9AD0EB68-64AA-4BEF-B863-8058F85B0029}"/>
    <cellStyle name="Comma 36 3 2 3 2 2 2" xfId="33500" xr:uid="{8E548C5F-FB90-4BF6-8616-849EB297DE72}"/>
    <cellStyle name="Comma 36 3 2 3 2 3" xfId="28191" xr:uid="{A42FE68E-D832-4181-904C-86241975F6B8}"/>
    <cellStyle name="Comma 36 3 2 3 3" xfId="19864" xr:uid="{91CB2D89-BB28-41EA-88F8-DC400B212719}"/>
    <cellStyle name="Comma 36 3 2 3 3 2" xfId="30872" xr:uid="{070DC313-87D5-4597-A84E-42596D3F80ED}"/>
    <cellStyle name="Comma 36 3 2 3 4" xfId="25563" xr:uid="{6DFE4409-A32C-4AC2-A284-C968A64445E9}"/>
    <cellStyle name="Comma 36 3 2 4" xfId="15841" xr:uid="{7C304D74-04DF-4A63-982D-662D7F32B5FF}"/>
    <cellStyle name="Comma 36 3 2 4 2" xfId="21150" xr:uid="{8A77F95C-E4ED-4BA6-B04C-62FD20A4B48E}"/>
    <cellStyle name="Comma 36 3 2 4 2 2" xfId="32158" xr:uid="{60E95A1D-77B2-4EB1-8C0A-DCA6CF3A06D4}"/>
    <cellStyle name="Comma 36 3 2 4 3" xfId="26849" xr:uid="{7066F77A-7009-4209-8BBE-71FF13772B84}"/>
    <cellStyle name="Comma 36 3 2 5" xfId="18522" xr:uid="{DE8461FC-507B-4BE4-A301-68AB0028DC9F}"/>
    <cellStyle name="Comma 36 3 2 5 2" xfId="29530" xr:uid="{CDFEE706-B11F-4ACC-BF97-DD1EC28A6884}"/>
    <cellStyle name="Comma 36 3 2 6" xfId="24221" xr:uid="{C17E04CA-E878-4F6B-B637-654ED102FA29}"/>
    <cellStyle name="Comma 36 3 3" xfId="13548" xr:uid="{EBC14673-408A-4B30-BC9A-987BCF52AEBD}"/>
    <cellStyle name="Comma 36 3 3 2" xfId="14890" xr:uid="{36679F5B-ACD7-4783-992D-01D0DF317E75}"/>
    <cellStyle name="Comma 36 3 3 2 2" xfId="17518" xr:uid="{F8BCF51B-025C-4712-BAE2-CDAE7F4172ED}"/>
    <cellStyle name="Comma 36 3 3 2 2 2" xfId="22827" xr:uid="{24FB7CA1-4674-4A83-8AFE-073A58A0F119}"/>
    <cellStyle name="Comma 36 3 3 2 2 2 2" xfId="33835" xr:uid="{6F2CE4C3-DC60-4448-9C7D-51B23F51A2F7}"/>
    <cellStyle name="Comma 36 3 3 2 2 3" xfId="28526" xr:uid="{93920B60-3B0C-4CA5-848A-685DF8E6B4B3}"/>
    <cellStyle name="Comma 36 3 3 2 3" xfId="20199" xr:uid="{4E87735C-1736-47CE-A91B-81BD194A345F}"/>
    <cellStyle name="Comma 36 3 3 2 3 2" xfId="31207" xr:uid="{3103EB6C-B368-4F7A-AD82-BC62118D051E}"/>
    <cellStyle name="Comma 36 3 3 2 4" xfId="25898" xr:uid="{8E95EA63-D530-472B-970F-CDF5483B78D8}"/>
    <cellStyle name="Comma 36 3 3 3" xfId="16176" xr:uid="{68C479A9-2397-450D-9F70-FA8DC81737DE}"/>
    <cellStyle name="Comma 36 3 3 3 2" xfId="21485" xr:uid="{BB2C4A47-A579-4BDF-BF5D-E7B54F8AA1C3}"/>
    <cellStyle name="Comma 36 3 3 3 2 2" xfId="32493" xr:uid="{F35D762D-5A71-48B4-8680-725F1EB02F00}"/>
    <cellStyle name="Comma 36 3 3 3 3" xfId="27184" xr:uid="{8DEE2EF3-5323-40BE-80DB-CBDD2B2EFE55}"/>
    <cellStyle name="Comma 36 3 3 4" xfId="18857" xr:uid="{1C8F4142-2D5D-494F-B74D-3B5B145132AA}"/>
    <cellStyle name="Comma 36 3 3 4 2" xfId="29865" xr:uid="{0DB17B56-2C5E-415E-A44A-E0918F2CA05B}"/>
    <cellStyle name="Comma 36 3 3 5" xfId="24556" xr:uid="{BAC016F3-B2D1-4867-8D0D-7986448EFBB4}"/>
    <cellStyle name="Comma 36 3 4" xfId="14218" xr:uid="{555FA37C-2AB1-4EE8-8342-F00342D87CE6}"/>
    <cellStyle name="Comma 36 3 4 2" xfId="16846" xr:uid="{370D7F3D-1AA9-49C6-BDFF-C7D87908E083}"/>
    <cellStyle name="Comma 36 3 4 2 2" xfId="22155" xr:uid="{0ADBA172-5D7D-4844-AEB6-EF70A8858CAD}"/>
    <cellStyle name="Comma 36 3 4 2 2 2" xfId="33163" xr:uid="{E5FB2C4D-7D8E-48EC-83DE-04D83F258319}"/>
    <cellStyle name="Comma 36 3 4 2 3" xfId="27854" xr:uid="{E096538C-B454-4AFD-B60C-3F76525CBC86}"/>
    <cellStyle name="Comma 36 3 4 3" xfId="19527" xr:uid="{D4456462-40ED-4B93-937B-1612E8BB3F35}"/>
    <cellStyle name="Comma 36 3 4 3 2" xfId="30535" xr:uid="{05C0249B-BBEE-40C7-9437-9A5A3D3F8D67}"/>
    <cellStyle name="Comma 36 3 4 4" xfId="25226" xr:uid="{C61DDA37-5E72-4203-AB84-C12F60813E97}"/>
    <cellStyle name="Comma 36 3 5" xfId="15508" xr:uid="{1822801A-C263-409B-96C9-3B0128CB2A48}"/>
    <cellStyle name="Comma 36 3 5 2" xfId="20817" xr:uid="{B842602B-ACAE-4449-9585-4227E3F3C3A1}"/>
    <cellStyle name="Comma 36 3 5 2 2" xfId="31825" xr:uid="{8E1AA11C-FE2A-47CB-BFAC-67C954F7580A}"/>
    <cellStyle name="Comma 36 3 5 3" xfId="26516" xr:uid="{1BE2809F-832F-4770-B6BE-ADEA02A404FE}"/>
    <cellStyle name="Comma 36 3 6" xfId="18188" xr:uid="{1851D3EB-F0D8-4A15-B3EA-CE8FB3157E85}"/>
    <cellStyle name="Comma 36 3 6 2" xfId="29196" xr:uid="{E1773425-94CA-47EC-8893-34BD93BDF78B}"/>
    <cellStyle name="Comma 36 3 7" xfId="23888" xr:uid="{A33E93FA-5848-4F53-A609-3224EF63F394}"/>
    <cellStyle name="Comma 36 4" xfId="13109" xr:uid="{36643339-1EAC-499C-898F-1861DC66415A}"/>
    <cellStyle name="Comma 36 4 2" xfId="13779" xr:uid="{2FB84FAA-7C59-48FE-BBD9-A79622D99D38}"/>
    <cellStyle name="Comma 36 4 2 2" xfId="15121" xr:uid="{F6BE68A4-3926-4FB2-A9B4-072A2AFA473D}"/>
    <cellStyle name="Comma 36 4 2 2 2" xfId="17749" xr:uid="{7C21787D-60A1-4D5D-819D-25EF9C12557A}"/>
    <cellStyle name="Comma 36 4 2 2 2 2" xfId="23058" xr:uid="{408C80A4-9D3F-45B8-B234-BAE147BB0F71}"/>
    <cellStyle name="Comma 36 4 2 2 2 2 2" xfId="34066" xr:uid="{83DC1899-0D8F-4536-A330-5CE0FB10C296}"/>
    <cellStyle name="Comma 36 4 2 2 2 3" xfId="28757" xr:uid="{87C12929-4FAD-4F6C-BA48-0CD1D1A0051D}"/>
    <cellStyle name="Comma 36 4 2 2 3" xfId="20430" xr:uid="{E5411E9A-73F9-4F68-9601-08638A7DDD7D}"/>
    <cellStyle name="Comma 36 4 2 2 3 2" xfId="31438" xr:uid="{61A313BB-96DE-4543-862F-AD013C8ABCB4}"/>
    <cellStyle name="Comma 36 4 2 2 4" xfId="26129" xr:uid="{A189E0B4-1158-4889-88F6-257B1C539D04}"/>
    <cellStyle name="Comma 36 4 2 3" xfId="16407" xr:uid="{8137A637-5675-4D3F-9B9E-DB8B47FA99D9}"/>
    <cellStyle name="Comma 36 4 2 3 2" xfId="21716" xr:uid="{55349781-65DE-4452-BF36-D3FA50054EA9}"/>
    <cellStyle name="Comma 36 4 2 3 2 2" xfId="32724" xr:uid="{4097F4FB-4BBF-44BD-833B-4A3F55EF5388}"/>
    <cellStyle name="Comma 36 4 2 3 3" xfId="27415" xr:uid="{65130614-EF69-4918-8C67-24B287D19F29}"/>
    <cellStyle name="Comma 36 4 2 4" xfId="19088" xr:uid="{37EFBD45-2BFF-442A-B0EC-F001890FF079}"/>
    <cellStyle name="Comma 36 4 2 4 2" xfId="30096" xr:uid="{7EB525F8-DCC0-4BA7-8D96-29352C56D30B}"/>
    <cellStyle name="Comma 36 4 2 5" xfId="24787" xr:uid="{D53211DF-8FFE-410F-B1B9-037534615C91}"/>
    <cellStyle name="Comma 36 4 3" xfId="14451" xr:uid="{E25791DB-C993-402C-BF1D-7ED4FB8AE92D}"/>
    <cellStyle name="Comma 36 4 3 2" xfId="17079" xr:uid="{8310630A-E7C0-43CE-A60A-0818156FF963}"/>
    <cellStyle name="Comma 36 4 3 2 2" xfId="22388" xr:uid="{C9FF1826-2375-4060-9354-686EE128C8D6}"/>
    <cellStyle name="Comma 36 4 3 2 2 2" xfId="33396" xr:uid="{8752B25D-5206-45FD-BF37-4E3C7D949695}"/>
    <cellStyle name="Comma 36 4 3 2 3" xfId="28087" xr:uid="{0E5A22C9-C6D8-4A3A-82E2-B2D36EAB21B2}"/>
    <cellStyle name="Comma 36 4 3 3" xfId="19760" xr:uid="{C084FB26-8C11-4B6B-99E0-A606940501FD}"/>
    <cellStyle name="Comma 36 4 3 3 2" xfId="30768" xr:uid="{F2AB47A0-00CE-4C17-93E4-023741E3ACEE}"/>
    <cellStyle name="Comma 36 4 3 4" xfId="25459" xr:uid="{C1A98D97-B806-43A4-B9BD-8832B1B39E98}"/>
    <cellStyle name="Comma 36 4 4" xfId="15737" xr:uid="{518587C3-2B41-48B8-8A37-8AB60CE2EC97}"/>
    <cellStyle name="Comma 36 4 4 2" xfId="21046" xr:uid="{592A1D5E-2BDA-41E7-9BCA-E0343F4B823B}"/>
    <cellStyle name="Comma 36 4 4 2 2" xfId="32054" xr:uid="{8E8D3886-119F-41DA-8AB7-0ACB98526B83}"/>
    <cellStyle name="Comma 36 4 4 3" xfId="26745" xr:uid="{ABC1DE83-9B5D-4365-A196-4FF17C7B36DC}"/>
    <cellStyle name="Comma 36 4 5" xfId="18418" xr:uid="{3BA0BAF9-FF95-43FE-8519-8FFD451D438C}"/>
    <cellStyle name="Comma 36 4 5 2" xfId="29426" xr:uid="{B9BD8D1B-8D9E-4494-B6E2-3A375C0A4BEC}"/>
    <cellStyle name="Comma 36 4 6" xfId="24117" xr:uid="{A545C224-CF08-4388-88CD-5B162D3A59B0}"/>
    <cellStyle name="Comma 36 5" xfId="13444" xr:uid="{55096797-EB18-45AA-BFE3-E294CBBC9698}"/>
    <cellStyle name="Comma 36 5 2" xfId="14786" xr:uid="{5CA3D5BB-2C2D-4A08-8A37-FC15D22EBE56}"/>
    <cellStyle name="Comma 36 5 2 2" xfId="17414" xr:uid="{2C2F8AFE-37B0-4F47-9D65-247B7EC9EC74}"/>
    <cellStyle name="Comma 36 5 2 2 2" xfId="22723" xr:uid="{12A2A57A-941E-49B0-8745-5A7376DF9685}"/>
    <cellStyle name="Comma 36 5 2 2 2 2" xfId="33731" xr:uid="{B49D99D1-B0E6-490E-A9D7-A64EE8799F3F}"/>
    <cellStyle name="Comma 36 5 2 2 3" xfId="28422" xr:uid="{BA1E71E4-2928-4132-BDE7-3BE214A50C27}"/>
    <cellStyle name="Comma 36 5 2 3" xfId="20095" xr:uid="{283A39D0-A0E3-4D08-9F76-137C2FF18DBB}"/>
    <cellStyle name="Comma 36 5 2 3 2" xfId="31103" xr:uid="{D4DEAB20-FCF0-4F13-A445-1B195C124783}"/>
    <cellStyle name="Comma 36 5 2 4" xfId="25794" xr:uid="{6A1A1C1E-D870-4610-A2F7-EF1321389D06}"/>
    <cellStyle name="Comma 36 5 3" xfId="16072" xr:uid="{24DDB7DC-57AA-423E-A9AB-E859CA24573A}"/>
    <cellStyle name="Comma 36 5 3 2" xfId="21381" xr:uid="{44CAAFA1-4376-4631-A133-FEB1776A0CD9}"/>
    <cellStyle name="Comma 36 5 3 2 2" xfId="32389" xr:uid="{ED837C58-8090-4488-B0E9-861932138A6C}"/>
    <cellStyle name="Comma 36 5 3 3" xfId="27080" xr:uid="{A075D28E-D46E-48EE-9958-E20D2A7842C6}"/>
    <cellStyle name="Comma 36 5 4" xfId="18753" xr:uid="{A04A0F46-3001-4ACC-A12C-ECD4552F56D6}"/>
    <cellStyle name="Comma 36 5 4 2" xfId="29761" xr:uid="{A107DEDC-91F9-43C7-914E-27FBFD0FEFF9}"/>
    <cellStyle name="Comma 36 5 5" xfId="24452" xr:uid="{B85430ED-601D-4D33-9DDF-B3FCA5AF6A05}"/>
    <cellStyle name="Comma 36 6" xfId="14114" xr:uid="{D612665D-1DD0-42A0-BDC9-BABC66B4E8FB}"/>
    <cellStyle name="Comma 36 6 2" xfId="16742" xr:uid="{9B40F2B5-8C73-4472-893C-B15380227BBA}"/>
    <cellStyle name="Comma 36 6 2 2" xfId="22051" xr:uid="{3E7347C6-840A-4E8B-A632-13907F9FE0AE}"/>
    <cellStyle name="Comma 36 6 2 2 2" xfId="33059" xr:uid="{345C8CE6-8887-42A7-86EC-151CF0163702}"/>
    <cellStyle name="Comma 36 6 2 3" xfId="27750" xr:uid="{002E58E2-83F4-4F23-B3A8-C196DE714270}"/>
    <cellStyle name="Comma 36 6 3" xfId="19423" xr:uid="{8A943314-E0FA-4968-945F-B2CA57AAE989}"/>
    <cellStyle name="Comma 36 6 3 2" xfId="30431" xr:uid="{6FD4415C-174E-4CCB-B642-00032888F1E5}"/>
    <cellStyle name="Comma 36 6 4" xfId="25122" xr:uid="{42CD70DC-DFC4-4121-B2F5-6F297F8B9278}"/>
    <cellStyle name="Comma 36 7" xfId="18084" xr:uid="{632B5170-9242-4953-AC15-4CDCA2643774}"/>
    <cellStyle name="Comma 36 7 2" xfId="29092" xr:uid="{D3C6415C-37D4-4FCE-B403-E0806608988C}"/>
    <cellStyle name="Comma 36 8" xfId="23784" xr:uid="{BBCC4F8B-A259-4E66-BA1E-57B691554791}"/>
    <cellStyle name="Comma 37" xfId="1504" xr:uid="{981CA144-5EB4-48AB-90F6-40CD00BDEDDF}"/>
    <cellStyle name="Comma 37 2" xfId="1603" xr:uid="{63713EC1-5DD7-427E-87B3-E5336917E4B8}"/>
    <cellStyle name="Comma 37 2 2" xfId="1840" xr:uid="{000C9E7E-2941-48A0-AD4C-C6B528B93900}"/>
    <cellStyle name="Comma 37 2 2 2" xfId="13266" xr:uid="{EBBDC4CC-3648-444A-A9E7-6DA613274A21}"/>
    <cellStyle name="Comma 37 2 2 2 2" xfId="13936" xr:uid="{5AE96098-6947-4462-AEDB-78865D384256}"/>
    <cellStyle name="Comma 37 2 2 2 2 2" xfId="15278" xr:uid="{43BE5F43-5495-4218-BAAC-3C867D844B32}"/>
    <cellStyle name="Comma 37 2 2 2 2 2 2" xfId="17906" xr:uid="{1F6EC5F2-B547-47F4-8055-F76AAF9136BD}"/>
    <cellStyle name="Comma 37 2 2 2 2 2 2 2" xfId="23215" xr:uid="{5ACEACBF-3FF3-4F41-9C5C-BB7252956DFA}"/>
    <cellStyle name="Comma 37 2 2 2 2 2 2 2 2" xfId="34223" xr:uid="{977D73CC-A171-47BE-88E1-7FD005B7296D}"/>
    <cellStyle name="Comma 37 2 2 2 2 2 2 3" xfId="28914" xr:uid="{3761553D-B45B-409C-A6A2-2C778B6A6110}"/>
    <cellStyle name="Comma 37 2 2 2 2 2 3" xfId="20587" xr:uid="{8AE1B696-C779-4EB5-AECD-BEE27E590F60}"/>
    <cellStyle name="Comma 37 2 2 2 2 2 3 2" xfId="31595" xr:uid="{201A1548-C49A-4A4A-A723-77FF6D81D0F1}"/>
    <cellStyle name="Comma 37 2 2 2 2 2 4" xfId="26286" xr:uid="{ABDE35D1-6D27-48D1-9185-696104FBE2D1}"/>
    <cellStyle name="Comma 37 2 2 2 2 3" xfId="16564" xr:uid="{B3E32901-1E64-4F65-8306-C2B9923230D9}"/>
    <cellStyle name="Comma 37 2 2 2 2 3 2" xfId="21873" xr:uid="{31FED890-F7A3-4362-98C9-59F3C839EB52}"/>
    <cellStyle name="Comma 37 2 2 2 2 3 2 2" xfId="32881" xr:uid="{ADB88917-EECA-4884-A132-F0AC35BA1D2A}"/>
    <cellStyle name="Comma 37 2 2 2 2 3 3" xfId="27572" xr:uid="{45BC0502-CD11-45EC-A50C-6C1DA52BB3F4}"/>
    <cellStyle name="Comma 37 2 2 2 2 4" xfId="19245" xr:uid="{BA58830E-8D32-4447-A744-DDD173620B7B}"/>
    <cellStyle name="Comma 37 2 2 2 2 4 2" xfId="30253" xr:uid="{7136E626-7500-4AB0-9F97-67464C5C0BDA}"/>
    <cellStyle name="Comma 37 2 2 2 2 5" xfId="24944" xr:uid="{49726AA5-92FF-4055-A3B8-B7C4523E6688}"/>
    <cellStyle name="Comma 37 2 2 2 3" xfId="14608" xr:uid="{096D7D63-37BD-4065-A756-DA12C19A509C}"/>
    <cellStyle name="Comma 37 2 2 2 3 2" xfId="17236" xr:uid="{5FA59085-43AD-4679-8DB5-4ACA83A49488}"/>
    <cellStyle name="Comma 37 2 2 2 3 2 2" xfId="22545" xr:uid="{F3522F93-F2DF-4D01-8FB9-D313BCAEA9E1}"/>
    <cellStyle name="Comma 37 2 2 2 3 2 2 2" xfId="33553" xr:uid="{0C890BD3-8090-42D4-BACF-748D084A3189}"/>
    <cellStyle name="Comma 37 2 2 2 3 2 3" xfId="28244" xr:uid="{3822119D-10F3-40E4-AC24-3CBD7ACA8335}"/>
    <cellStyle name="Comma 37 2 2 2 3 3" xfId="19917" xr:uid="{91F6BF28-FC76-4E37-BDDA-3FD39D4B9DD8}"/>
    <cellStyle name="Comma 37 2 2 2 3 3 2" xfId="30925" xr:uid="{E0F7212D-1E71-4F17-905D-EE3CD6C0CFC5}"/>
    <cellStyle name="Comma 37 2 2 2 3 4" xfId="25616" xr:uid="{81D15541-A754-449D-B64E-8745012522DE}"/>
    <cellStyle name="Comma 37 2 2 2 4" xfId="15894" xr:uid="{F0D98A4B-C7C9-4AEC-9158-3A680D30FC0D}"/>
    <cellStyle name="Comma 37 2 2 2 4 2" xfId="21203" xr:uid="{D69A84BD-91A3-42E1-BC51-38FE0021936D}"/>
    <cellStyle name="Comma 37 2 2 2 4 2 2" xfId="32211" xr:uid="{111EE590-AEF7-4C10-B026-C8012DD35929}"/>
    <cellStyle name="Comma 37 2 2 2 4 3" xfId="26902" xr:uid="{4F86CB40-72EA-4656-9CE8-478C98E54253}"/>
    <cellStyle name="Comma 37 2 2 2 5" xfId="18575" xr:uid="{A5ECEAE7-4605-4F92-8C1F-AB70CBDA034C}"/>
    <cellStyle name="Comma 37 2 2 2 5 2" xfId="29583" xr:uid="{26B7BAAB-6B4B-4B7B-976D-77D030FD2741}"/>
    <cellStyle name="Comma 37 2 2 2 6" xfId="24274" xr:uid="{80713939-56EC-4D99-AD10-6940AF2F79B8}"/>
    <cellStyle name="Comma 37 2 2 3" xfId="13601" xr:uid="{1B397395-70EA-482B-879D-D9D4D5FB7578}"/>
    <cellStyle name="Comma 37 2 2 3 2" xfId="14943" xr:uid="{8D21960B-B284-419A-ACE7-99543BB00499}"/>
    <cellStyle name="Comma 37 2 2 3 2 2" xfId="17571" xr:uid="{5FA820AB-904B-49F4-BA29-54E7C2033089}"/>
    <cellStyle name="Comma 37 2 2 3 2 2 2" xfId="22880" xr:uid="{ED1BFA15-8977-4E99-85B1-06E39F4CB73E}"/>
    <cellStyle name="Comma 37 2 2 3 2 2 2 2" xfId="33888" xr:uid="{6388DCB7-18F4-4C33-8DE5-7A68795D8037}"/>
    <cellStyle name="Comma 37 2 2 3 2 2 3" xfId="28579" xr:uid="{7409C5A5-8754-4F27-BD61-0030F2127888}"/>
    <cellStyle name="Comma 37 2 2 3 2 3" xfId="20252" xr:uid="{2D7B6634-5714-4DAE-B1B7-2DFCDD739A4F}"/>
    <cellStyle name="Comma 37 2 2 3 2 3 2" xfId="31260" xr:uid="{AD6E040D-929A-45B3-9168-467066E5E726}"/>
    <cellStyle name="Comma 37 2 2 3 2 4" xfId="25951" xr:uid="{29356A4D-1B2B-4596-875F-AF4BAF11F64D}"/>
    <cellStyle name="Comma 37 2 2 3 3" xfId="16229" xr:uid="{0A626A01-D049-495B-9BF4-D03AC4BD8A8D}"/>
    <cellStyle name="Comma 37 2 2 3 3 2" xfId="21538" xr:uid="{148D34C8-2F21-4328-B2A9-F823F671325A}"/>
    <cellStyle name="Comma 37 2 2 3 3 2 2" xfId="32546" xr:uid="{B80C0C28-916A-4A4B-8D11-F9D319B23D77}"/>
    <cellStyle name="Comma 37 2 2 3 3 3" xfId="27237" xr:uid="{99FBA2CD-CAA9-44C6-B3BD-F787DD7EE531}"/>
    <cellStyle name="Comma 37 2 2 3 4" xfId="18910" xr:uid="{ED5F5F9C-5BDC-4553-BCBE-F34DA162FEB6}"/>
    <cellStyle name="Comma 37 2 2 3 4 2" xfId="29918" xr:uid="{7416C735-49EA-4929-A615-516023E2A3D4}"/>
    <cellStyle name="Comma 37 2 2 3 5" xfId="24609" xr:uid="{07D442E4-3569-46F0-890D-6D687C13FF45}"/>
    <cellStyle name="Comma 37 2 2 4" xfId="14271" xr:uid="{84F4ACB6-0D40-40E0-8B74-46D25317027A}"/>
    <cellStyle name="Comma 37 2 2 4 2" xfId="16899" xr:uid="{73245D52-FCB2-4CC9-92AB-8249AA56F83B}"/>
    <cellStyle name="Comma 37 2 2 4 2 2" xfId="22208" xr:uid="{D228DB40-FFC6-4212-BD25-2D09FC763EE7}"/>
    <cellStyle name="Comma 37 2 2 4 2 2 2" xfId="33216" xr:uid="{8761D9C0-8DBF-49FB-A6F4-D551A27F53DE}"/>
    <cellStyle name="Comma 37 2 2 4 2 3" xfId="27907" xr:uid="{82AFE1BE-894E-431C-817E-A93856FAE6BE}"/>
    <cellStyle name="Comma 37 2 2 4 3" xfId="19580" xr:uid="{9DDB967C-0988-4F5D-8B6C-C8752A4B3EC4}"/>
    <cellStyle name="Comma 37 2 2 4 3 2" xfId="30588" xr:uid="{9A85CD59-64BC-4989-98B6-310BC24DB761}"/>
    <cellStyle name="Comma 37 2 2 4 4" xfId="25279" xr:uid="{54280E36-70AF-43CB-B1FA-87BC80DBB43E}"/>
    <cellStyle name="Comma 37 2 2 5" xfId="15561" xr:uid="{19EE3420-6A64-415F-A3F2-AD2A0DECABEF}"/>
    <cellStyle name="Comma 37 2 2 5 2" xfId="20870" xr:uid="{41850D18-07DF-432B-AE2D-888751AAFDA6}"/>
    <cellStyle name="Comma 37 2 2 5 2 2" xfId="31878" xr:uid="{745AAADD-A8CD-4B11-9CBA-DAF784311B3B}"/>
    <cellStyle name="Comma 37 2 2 5 3" xfId="26569" xr:uid="{7C2B4178-7E0A-4BD3-ADB1-978D4CE9A7CD}"/>
    <cellStyle name="Comma 37 2 2 6" xfId="18241" xr:uid="{9413A487-1975-4CFF-873E-BEC36D43F7EC}"/>
    <cellStyle name="Comma 37 2 2 6 2" xfId="29249" xr:uid="{9944CB34-E45B-4810-8A3B-EC3410FF25E9}"/>
    <cellStyle name="Comma 37 2 2 7" xfId="23941" xr:uid="{D77025BD-DE34-476F-97FE-62B827BE4D65}"/>
    <cellStyle name="Comma 37 2 3" xfId="13162" xr:uid="{33CAFE88-32B3-4936-88E3-83E112CC9278}"/>
    <cellStyle name="Comma 37 2 3 2" xfId="13832" xr:uid="{EBCEC55C-33AC-45C9-9CC6-6880A71123A0}"/>
    <cellStyle name="Comma 37 2 3 2 2" xfId="15174" xr:uid="{908D0FF7-D080-4864-8C67-36584CE05F85}"/>
    <cellStyle name="Comma 37 2 3 2 2 2" xfId="17802" xr:uid="{14B22BBD-B8C5-43E9-9837-A44F6022C3EA}"/>
    <cellStyle name="Comma 37 2 3 2 2 2 2" xfId="23111" xr:uid="{C95B90D7-9ADC-4F7C-AA16-0549E3887C39}"/>
    <cellStyle name="Comma 37 2 3 2 2 2 2 2" xfId="34119" xr:uid="{8CF2A002-F45E-47A2-A8E1-E087211C5902}"/>
    <cellStyle name="Comma 37 2 3 2 2 2 3" xfId="28810" xr:uid="{9BC23F4D-D7B6-4B51-9021-439B0E1443F2}"/>
    <cellStyle name="Comma 37 2 3 2 2 3" xfId="20483" xr:uid="{AD5F7363-1195-42B4-B29F-1B0733613AF2}"/>
    <cellStyle name="Comma 37 2 3 2 2 3 2" xfId="31491" xr:uid="{CE82F2B2-6BF9-4F7C-B1DB-D44246762090}"/>
    <cellStyle name="Comma 37 2 3 2 2 4" xfId="26182" xr:uid="{21C33744-2AD9-4BC8-9982-F49AFB3770FF}"/>
    <cellStyle name="Comma 37 2 3 2 3" xfId="16460" xr:uid="{CD99D257-ECD5-46B3-A499-D585B80F37B6}"/>
    <cellStyle name="Comma 37 2 3 2 3 2" xfId="21769" xr:uid="{AE6DDD6F-E5B1-4B20-828C-723368EE1B42}"/>
    <cellStyle name="Comma 37 2 3 2 3 2 2" xfId="32777" xr:uid="{AA622480-8B42-4007-B530-E6A340D38F4A}"/>
    <cellStyle name="Comma 37 2 3 2 3 3" xfId="27468" xr:uid="{F45261DD-ED61-4ECA-BAB2-F3E0A221CC9D}"/>
    <cellStyle name="Comma 37 2 3 2 4" xfId="19141" xr:uid="{1E964BAA-4852-4789-9466-9DDEE9E60002}"/>
    <cellStyle name="Comma 37 2 3 2 4 2" xfId="30149" xr:uid="{1F0D7E09-DA38-4FDB-B432-26B99032B771}"/>
    <cellStyle name="Comma 37 2 3 2 5" xfId="24840" xr:uid="{56C9684E-BD77-47BF-879E-E3DD6FB40DE0}"/>
    <cellStyle name="Comma 37 2 3 3" xfId="14504" xr:uid="{39B0F937-ECDB-499D-96B1-9FCFA73857F3}"/>
    <cellStyle name="Comma 37 2 3 3 2" xfId="17132" xr:uid="{FDBF04BA-9F25-4876-AEAA-BA1E346CF0AD}"/>
    <cellStyle name="Comma 37 2 3 3 2 2" xfId="22441" xr:uid="{34710BFB-CDCD-46C8-8F15-F99C73DE650C}"/>
    <cellStyle name="Comma 37 2 3 3 2 2 2" xfId="33449" xr:uid="{72092512-9A07-41C4-AC50-AA9FE52C0F39}"/>
    <cellStyle name="Comma 37 2 3 3 2 3" xfId="28140" xr:uid="{B380E996-48D0-4301-A006-07BAC3F1B842}"/>
    <cellStyle name="Comma 37 2 3 3 3" xfId="19813" xr:uid="{079AD53F-6BB1-4121-BA99-FF598E2F6309}"/>
    <cellStyle name="Comma 37 2 3 3 3 2" xfId="30821" xr:uid="{40470F49-B9F9-4ED4-B7C6-683C5E2CEC87}"/>
    <cellStyle name="Comma 37 2 3 3 4" xfId="25512" xr:uid="{D5AF793F-039C-4500-8144-2FD1C713D8C3}"/>
    <cellStyle name="Comma 37 2 3 4" xfId="15790" xr:uid="{52A737D4-5E38-4BE3-AB51-A2171A803E87}"/>
    <cellStyle name="Comma 37 2 3 4 2" xfId="21099" xr:uid="{6C12F5D4-55C4-42FE-81F5-DF882A7EE953}"/>
    <cellStyle name="Comma 37 2 3 4 2 2" xfId="32107" xr:uid="{2AC5DE19-3B79-4DA1-BFC9-802DACD49CAA}"/>
    <cellStyle name="Comma 37 2 3 4 3" xfId="26798" xr:uid="{D72FE3B3-D0A7-4EC4-873F-D2199BE13243}"/>
    <cellStyle name="Comma 37 2 3 5" xfId="18471" xr:uid="{72F28149-20BE-41A9-98C8-D1C1A98DBDF9}"/>
    <cellStyle name="Comma 37 2 3 5 2" xfId="29479" xr:uid="{1CCF5A81-FCA0-4673-A5A1-03E7EFDA08D6}"/>
    <cellStyle name="Comma 37 2 3 6" xfId="24170" xr:uid="{C1657400-2CA0-4BDC-AAE1-6ABF1931A989}"/>
    <cellStyle name="Comma 37 2 4" xfId="13497" xr:uid="{40DE8563-206F-4695-B0A2-363AF4A47C86}"/>
    <cellStyle name="Comma 37 2 4 2" xfId="14839" xr:uid="{13C489A1-E2B3-44CA-848A-6B81CAC848C8}"/>
    <cellStyle name="Comma 37 2 4 2 2" xfId="17467" xr:uid="{54096BDA-5030-4C38-9A65-58F4FD8A4CFD}"/>
    <cellStyle name="Comma 37 2 4 2 2 2" xfId="22776" xr:uid="{2E9D877E-3B89-4E50-88A2-BF42619B5F42}"/>
    <cellStyle name="Comma 37 2 4 2 2 2 2" xfId="33784" xr:uid="{168658CB-3DD9-4E2C-81BB-FE974685DA24}"/>
    <cellStyle name="Comma 37 2 4 2 2 3" xfId="28475" xr:uid="{D07097C2-7C92-4F01-80AB-3E78C0EE5123}"/>
    <cellStyle name="Comma 37 2 4 2 3" xfId="20148" xr:uid="{093727CC-23A6-4D39-8D9A-205B308D946B}"/>
    <cellStyle name="Comma 37 2 4 2 3 2" xfId="31156" xr:uid="{53BB0664-59E3-4A4F-9364-C82F7AB80800}"/>
    <cellStyle name="Comma 37 2 4 2 4" xfId="25847" xr:uid="{83FD3A43-7F79-452E-AC8F-DAD1360672C3}"/>
    <cellStyle name="Comma 37 2 4 3" xfId="16125" xr:uid="{599CA084-5748-4256-9A91-D800A4FB3649}"/>
    <cellStyle name="Comma 37 2 4 3 2" xfId="21434" xr:uid="{7577EDA8-A900-40BA-8B08-9EDC379F0701}"/>
    <cellStyle name="Comma 37 2 4 3 2 2" xfId="32442" xr:uid="{EA4C2891-BAF5-44DC-9A54-AD5F57DAED16}"/>
    <cellStyle name="Comma 37 2 4 3 3" xfId="27133" xr:uid="{9DA1F14A-5061-4B62-A50F-57481A166E4A}"/>
    <cellStyle name="Comma 37 2 4 4" xfId="18806" xr:uid="{D1D75916-39A5-4929-9E11-45C80F4FDEDF}"/>
    <cellStyle name="Comma 37 2 4 4 2" xfId="29814" xr:uid="{38B90A18-C92C-4F52-8E81-9489279A4D7C}"/>
    <cellStyle name="Comma 37 2 4 5" xfId="24505" xr:uid="{843FA04D-206F-48D6-AA59-BC1EA7490F33}"/>
    <cellStyle name="Comma 37 2 5" xfId="14167" xr:uid="{5DBB9D61-88FA-449C-8E23-CA38FF3EC373}"/>
    <cellStyle name="Comma 37 2 5 2" xfId="16795" xr:uid="{04737BEE-6818-40C2-8DF1-138960FC7119}"/>
    <cellStyle name="Comma 37 2 5 2 2" xfId="22104" xr:uid="{B5755BA4-7AAE-42DF-80B8-75026CB846A5}"/>
    <cellStyle name="Comma 37 2 5 2 2 2" xfId="33112" xr:uid="{37FB06AB-01A9-4A40-9995-72F1F0C0E536}"/>
    <cellStyle name="Comma 37 2 5 2 3" xfId="27803" xr:uid="{19ACC755-572B-4FA9-9E4C-5C5B67651F3F}"/>
    <cellStyle name="Comma 37 2 5 3" xfId="19476" xr:uid="{8B7F059C-382B-4F76-979F-CE3DE38C921A}"/>
    <cellStyle name="Comma 37 2 5 3 2" xfId="30484" xr:uid="{75ED1865-7FB3-4C1E-93C8-3B287B0DD70A}"/>
    <cellStyle name="Comma 37 2 5 4" xfId="25175" xr:uid="{F6664150-8807-4162-B4D7-AB06B31736A2}"/>
    <cellStyle name="Comma 37 2 6" xfId="15457" xr:uid="{D7FFD206-E44F-4D7B-9BFC-ED1DC1311B14}"/>
    <cellStyle name="Comma 37 2 6 2" xfId="20766" xr:uid="{ABBE8CE7-9000-4257-B0C8-663B62916AA9}"/>
    <cellStyle name="Comma 37 2 6 2 2" xfId="31774" xr:uid="{5573A27B-3112-4DBA-B179-A206E47D7F4B}"/>
    <cellStyle name="Comma 37 2 6 3" xfId="26465" xr:uid="{369BDA3E-0CD8-4AC7-B91D-02520D1DD3BC}"/>
    <cellStyle name="Comma 37 2 7" xfId="18137" xr:uid="{DF8EB706-54FC-4F84-B644-22013B2092D5}"/>
    <cellStyle name="Comma 37 2 7 2" xfId="29145" xr:uid="{395A23B6-BE85-44AB-8E05-0A7C98BA57FD}"/>
    <cellStyle name="Comma 37 2 8" xfId="23837" xr:uid="{A6E1BE5A-C333-46E2-8297-9DEDF3D2B94B}"/>
    <cellStyle name="Comma 37 3" xfId="1787" xr:uid="{ABC7EACF-7E0D-4322-BC75-D51A578D104E}"/>
    <cellStyle name="Comma 37 3 2" xfId="13214" xr:uid="{3F117E7E-C22A-4E12-9893-887995784B3D}"/>
    <cellStyle name="Comma 37 3 2 2" xfId="13884" xr:uid="{035BEE62-667F-4460-A60B-67897F86116D}"/>
    <cellStyle name="Comma 37 3 2 2 2" xfId="15226" xr:uid="{D3E14555-2B06-4042-A67A-CB4BB9AEB9F9}"/>
    <cellStyle name="Comma 37 3 2 2 2 2" xfId="17854" xr:uid="{557E70D3-EB4D-42A9-BE53-67187E7DCF99}"/>
    <cellStyle name="Comma 37 3 2 2 2 2 2" xfId="23163" xr:uid="{B7148276-94A3-432F-96CB-F5A18F60C017}"/>
    <cellStyle name="Comma 37 3 2 2 2 2 2 2" xfId="34171" xr:uid="{B72A0926-8274-4F31-86BF-6122EC187EA1}"/>
    <cellStyle name="Comma 37 3 2 2 2 2 3" xfId="28862" xr:uid="{8F39A967-521C-48A3-921C-216B5C95E57A}"/>
    <cellStyle name="Comma 37 3 2 2 2 3" xfId="20535" xr:uid="{B6306044-C417-4228-9B2B-9B9892D1EDA8}"/>
    <cellStyle name="Comma 37 3 2 2 2 3 2" xfId="31543" xr:uid="{963F6223-B2AD-4A15-B4E7-324A5F17B551}"/>
    <cellStyle name="Comma 37 3 2 2 2 4" xfId="26234" xr:uid="{94B8DE7C-F9CF-4183-A59E-394557FCF197}"/>
    <cellStyle name="Comma 37 3 2 2 3" xfId="16512" xr:uid="{A3E35A98-D6EB-4BE0-A892-8400F609F618}"/>
    <cellStyle name="Comma 37 3 2 2 3 2" xfId="21821" xr:uid="{72773176-5466-4863-B524-6E89B5C8FF6D}"/>
    <cellStyle name="Comma 37 3 2 2 3 2 2" xfId="32829" xr:uid="{05AFA781-D392-492B-81E2-3BCEC9A78D50}"/>
    <cellStyle name="Comma 37 3 2 2 3 3" xfId="27520" xr:uid="{5EE6BB1C-4F12-4067-BF68-C76385CFBB10}"/>
    <cellStyle name="Comma 37 3 2 2 4" xfId="19193" xr:uid="{93E65078-5E3D-4071-9520-80B70C68294E}"/>
    <cellStyle name="Comma 37 3 2 2 4 2" xfId="30201" xr:uid="{BD74DC86-1E1A-4D80-AFCD-F51D22E09312}"/>
    <cellStyle name="Comma 37 3 2 2 5" xfId="24892" xr:uid="{79832C2E-D32A-4867-9943-AA03100CE14F}"/>
    <cellStyle name="Comma 37 3 2 3" xfId="14556" xr:uid="{C52A35F6-EE40-410F-A711-1B532A32BFFC}"/>
    <cellStyle name="Comma 37 3 2 3 2" xfId="17184" xr:uid="{03D95723-DE27-433B-9592-6573651F8508}"/>
    <cellStyle name="Comma 37 3 2 3 2 2" xfId="22493" xr:uid="{B6F665FE-68B5-494E-877B-3A145BDE43C4}"/>
    <cellStyle name="Comma 37 3 2 3 2 2 2" xfId="33501" xr:uid="{4ECDCA7E-C41C-49DE-BBC9-AEE1246FA495}"/>
    <cellStyle name="Comma 37 3 2 3 2 3" xfId="28192" xr:uid="{74FBC112-6FE0-447A-913D-16F7FC3E1FB2}"/>
    <cellStyle name="Comma 37 3 2 3 3" xfId="19865" xr:uid="{4F0CF9D4-69EE-4A00-AFA4-8181F7FB6BB9}"/>
    <cellStyle name="Comma 37 3 2 3 3 2" xfId="30873" xr:uid="{051218C0-CDDF-496F-8D5A-014F1A187D46}"/>
    <cellStyle name="Comma 37 3 2 3 4" xfId="25564" xr:uid="{0E134124-4B6C-48F7-8BC9-9664EC80C6F9}"/>
    <cellStyle name="Comma 37 3 2 4" xfId="15842" xr:uid="{8EDF968D-EF95-4841-A25D-D63642BBDF7A}"/>
    <cellStyle name="Comma 37 3 2 4 2" xfId="21151" xr:uid="{83DACAAF-0E13-4E8C-A32C-1F9A60CEEC46}"/>
    <cellStyle name="Comma 37 3 2 4 2 2" xfId="32159" xr:uid="{5DAEF0AB-C7B4-469D-AED2-58E9A2CFF49F}"/>
    <cellStyle name="Comma 37 3 2 4 3" xfId="26850" xr:uid="{B43F6DA8-CFA8-48EA-A4E6-6DCBE2E396C3}"/>
    <cellStyle name="Comma 37 3 2 5" xfId="18523" xr:uid="{06290C46-B2ED-4395-A0DB-EA37D99303DC}"/>
    <cellStyle name="Comma 37 3 2 5 2" xfId="29531" xr:uid="{D3364B35-CDE3-44C8-B5C7-716D5B6F4D75}"/>
    <cellStyle name="Comma 37 3 2 6" xfId="24222" xr:uid="{F70292A1-EE63-4A46-A243-8EE7C8852841}"/>
    <cellStyle name="Comma 37 3 3" xfId="13549" xr:uid="{78AA2754-D73F-41C5-94CB-F3A88A4539C5}"/>
    <cellStyle name="Comma 37 3 3 2" xfId="14891" xr:uid="{95CB5BDB-1470-4B36-8EE7-C8ECD2307ED0}"/>
    <cellStyle name="Comma 37 3 3 2 2" xfId="17519" xr:uid="{91CA23CE-6005-4B39-9262-E3625C49E2B6}"/>
    <cellStyle name="Comma 37 3 3 2 2 2" xfId="22828" xr:uid="{E7B79C2A-D6E0-4362-9A29-6595285DB2D0}"/>
    <cellStyle name="Comma 37 3 3 2 2 2 2" xfId="33836" xr:uid="{DE4CC05E-ACA4-459F-91CF-07BAE9844A54}"/>
    <cellStyle name="Comma 37 3 3 2 2 3" xfId="28527" xr:uid="{786025AE-7382-499F-AD4E-77E8C1D19A5D}"/>
    <cellStyle name="Comma 37 3 3 2 3" xfId="20200" xr:uid="{1286FCCF-D128-4CD9-AF14-49ECAEC12815}"/>
    <cellStyle name="Comma 37 3 3 2 3 2" xfId="31208" xr:uid="{9D5EF1A7-264D-44F3-B1B3-C21F9D004198}"/>
    <cellStyle name="Comma 37 3 3 2 4" xfId="25899" xr:uid="{0C553242-5AC1-4170-930F-054B0908603E}"/>
    <cellStyle name="Comma 37 3 3 3" xfId="16177" xr:uid="{F7A09285-C541-424A-97AE-816EA495ECBD}"/>
    <cellStyle name="Comma 37 3 3 3 2" xfId="21486" xr:uid="{15E9C9F5-73C5-4574-B2CF-18C17B7E35FF}"/>
    <cellStyle name="Comma 37 3 3 3 2 2" xfId="32494" xr:uid="{3495FFDF-0EE6-487A-93E1-316DAF9529BB}"/>
    <cellStyle name="Comma 37 3 3 3 3" xfId="27185" xr:uid="{25E3EC9F-A5FE-465B-94F3-6EBECB6625CD}"/>
    <cellStyle name="Comma 37 3 3 4" xfId="18858" xr:uid="{C38218B5-EE9E-424D-AC81-93A71B892683}"/>
    <cellStyle name="Comma 37 3 3 4 2" xfId="29866" xr:uid="{7E4EEF55-16DA-461D-922C-AE9D77393495}"/>
    <cellStyle name="Comma 37 3 3 5" xfId="24557" xr:uid="{4C7DE285-E4AF-4201-B2BA-CC3679F33BE7}"/>
    <cellStyle name="Comma 37 3 4" xfId="14219" xr:uid="{BA8E5398-E5BC-4589-9228-9C355D62B454}"/>
    <cellStyle name="Comma 37 3 4 2" xfId="16847" xr:uid="{A15BF4EB-0526-46E9-8AE8-A6290DEEE4D4}"/>
    <cellStyle name="Comma 37 3 4 2 2" xfId="22156" xr:uid="{2C20192D-70D0-4567-935C-FF749D3F0FA4}"/>
    <cellStyle name="Comma 37 3 4 2 2 2" xfId="33164" xr:uid="{33395502-98E1-4A39-9FFB-FB3A5005E9F3}"/>
    <cellStyle name="Comma 37 3 4 2 3" xfId="27855" xr:uid="{3439AE0B-AAF6-476A-BBBE-E383355B7B58}"/>
    <cellStyle name="Comma 37 3 4 3" xfId="19528" xr:uid="{02F671C2-52B2-4D41-BE84-4379F419ECB0}"/>
    <cellStyle name="Comma 37 3 4 3 2" xfId="30536" xr:uid="{193D7A30-091D-46A7-BFD0-8BE6119BB3D5}"/>
    <cellStyle name="Comma 37 3 4 4" xfId="25227" xr:uid="{C67CD696-036F-432E-81E8-DC5AF101C9B6}"/>
    <cellStyle name="Comma 37 3 5" xfId="15509" xr:uid="{9F5F9BD0-C449-4AF4-80CF-21CBB5037B4B}"/>
    <cellStyle name="Comma 37 3 5 2" xfId="20818" xr:uid="{9725A7EC-BCA1-4566-A330-AACC6F26CEEB}"/>
    <cellStyle name="Comma 37 3 5 2 2" xfId="31826" xr:uid="{BBCD4E5A-D507-4930-8F58-9FEAE02F1014}"/>
    <cellStyle name="Comma 37 3 5 3" xfId="26517" xr:uid="{A7F10DAA-CFC5-4CB3-94FD-062B365F8546}"/>
    <cellStyle name="Comma 37 3 6" xfId="18189" xr:uid="{257DEF6F-688D-4D3D-A302-C37EAD0C398E}"/>
    <cellStyle name="Comma 37 3 6 2" xfId="29197" xr:uid="{7F80B6B3-75E0-4765-9A7B-B32910EC01FE}"/>
    <cellStyle name="Comma 37 3 7" xfId="23889" xr:uid="{4D29ACE9-CFC8-47B3-89F6-920EFF72F50B}"/>
    <cellStyle name="Comma 37 4" xfId="13110" xr:uid="{A443CCF1-5690-439E-AEF7-93ABF6EA749A}"/>
    <cellStyle name="Comma 37 4 2" xfId="13780" xr:uid="{6189EA23-2A79-4B01-BF57-8239DB5589B9}"/>
    <cellStyle name="Comma 37 4 2 2" xfId="15122" xr:uid="{789B6F65-90CF-43DE-B8FF-B435499DB56D}"/>
    <cellStyle name="Comma 37 4 2 2 2" xfId="17750" xr:uid="{C3113E08-0E70-4FAD-9D84-5CEC472BDA37}"/>
    <cellStyle name="Comma 37 4 2 2 2 2" xfId="23059" xr:uid="{95D263B9-7030-4C3C-968F-78D38EEF6A3B}"/>
    <cellStyle name="Comma 37 4 2 2 2 2 2" xfId="34067" xr:uid="{B13BF134-191F-4AB8-A4D4-F030363A7984}"/>
    <cellStyle name="Comma 37 4 2 2 2 3" xfId="28758" xr:uid="{FE47B179-095E-486D-9FF2-A225E54D73EC}"/>
    <cellStyle name="Comma 37 4 2 2 3" xfId="20431" xr:uid="{0318F771-57DE-4592-8665-261A7882DF81}"/>
    <cellStyle name="Comma 37 4 2 2 3 2" xfId="31439" xr:uid="{5C35A989-D566-4D9B-87E6-07959A312B6B}"/>
    <cellStyle name="Comma 37 4 2 2 4" xfId="26130" xr:uid="{CF90F627-F15A-4020-93BB-8ECFE1CC0FCE}"/>
    <cellStyle name="Comma 37 4 2 3" xfId="16408" xr:uid="{5FA94959-B334-4B23-977E-EBBD27A1F376}"/>
    <cellStyle name="Comma 37 4 2 3 2" xfId="21717" xr:uid="{227E84EB-D875-4A2C-8FF2-A128E53DA732}"/>
    <cellStyle name="Comma 37 4 2 3 2 2" xfId="32725" xr:uid="{50E51ECA-EA96-45E9-9DAA-121B51CB2901}"/>
    <cellStyle name="Comma 37 4 2 3 3" xfId="27416" xr:uid="{77CAF6C6-9668-47DF-A5DB-FBEB921D637B}"/>
    <cellStyle name="Comma 37 4 2 4" xfId="19089" xr:uid="{40A0CEB8-7B54-4036-90E0-931405638F65}"/>
    <cellStyle name="Comma 37 4 2 4 2" xfId="30097" xr:uid="{D575899D-C8A3-449C-8A3A-50DAD27230AC}"/>
    <cellStyle name="Comma 37 4 2 5" xfId="24788" xr:uid="{7983532C-345E-458B-AD8C-1A460AB72E53}"/>
    <cellStyle name="Comma 37 4 3" xfId="14452" xr:uid="{25081C91-7E67-479D-B48D-545F17474095}"/>
    <cellStyle name="Comma 37 4 3 2" xfId="17080" xr:uid="{53453DFD-18D0-4EBE-97B7-251DFC6B9455}"/>
    <cellStyle name="Comma 37 4 3 2 2" xfId="22389" xr:uid="{E242F89D-8F6F-4FB1-85DB-8853730CFE65}"/>
    <cellStyle name="Comma 37 4 3 2 2 2" xfId="33397" xr:uid="{8A5B8804-C9FC-43FC-AFEB-8706EA92E39D}"/>
    <cellStyle name="Comma 37 4 3 2 3" xfId="28088" xr:uid="{A3889F2E-94BA-4298-A34D-EE5D4AFCC608}"/>
    <cellStyle name="Comma 37 4 3 3" xfId="19761" xr:uid="{4449F4B7-FB93-472D-A6B6-4F3360CFA49A}"/>
    <cellStyle name="Comma 37 4 3 3 2" xfId="30769" xr:uid="{CDEBC0CF-7957-4141-866A-25A2F1B18D06}"/>
    <cellStyle name="Comma 37 4 3 4" xfId="25460" xr:uid="{2E8C57D9-3CE5-4E8F-BEC3-18D4C666AA56}"/>
    <cellStyle name="Comma 37 4 4" xfId="15738" xr:uid="{FA299944-27A7-4F77-B754-8D6BF4C5BDAF}"/>
    <cellStyle name="Comma 37 4 4 2" xfId="21047" xr:uid="{B54A5813-6A31-430A-A777-A380C74F9F2E}"/>
    <cellStyle name="Comma 37 4 4 2 2" xfId="32055" xr:uid="{93CF2BF3-E621-4A63-9F2E-775208F9AEDF}"/>
    <cellStyle name="Comma 37 4 4 3" xfId="26746" xr:uid="{0B72BC84-27C6-4CC2-BF88-03A7FCFC2027}"/>
    <cellStyle name="Comma 37 4 5" xfId="18419" xr:uid="{E0877B06-1AE9-4601-A156-09EA409113C4}"/>
    <cellStyle name="Comma 37 4 5 2" xfId="29427" xr:uid="{70BEE3AA-748A-4A74-9FE6-44B264E61A18}"/>
    <cellStyle name="Comma 37 4 6" xfId="24118" xr:uid="{39887D4F-B609-40E8-BB02-714E044BFD82}"/>
    <cellStyle name="Comma 37 5" xfId="13445" xr:uid="{FCD956E6-A20C-4005-95DA-E453CBD3842E}"/>
    <cellStyle name="Comma 37 5 2" xfId="14787" xr:uid="{ACE4CE2A-3DD7-4615-A0C9-0642EADAE58A}"/>
    <cellStyle name="Comma 37 5 2 2" xfId="17415" xr:uid="{FF4F5EEF-3C65-46F5-93B1-1052BC5A639A}"/>
    <cellStyle name="Comma 37 5 2 2 2" xfId="22724" xr:uid="{BBAEB177-46B7-4112-A939-DF42E1E16F66}"/>
    <cellStyle name="Comma 37 5 2 2 2 2" xfId="33732" xr:uid="{119E104F-601D-48AA-A951-A7F83AC4A30F}"/>
    <cellStyle name="Comma 37 5 2 2 3" xfId="28423" xr:uid="{EF913443-5A57-484A-A056-23E8D72A69B5}"/>
    <cellStyle name="Comma 37 5 2 3" xfId="20096" xr:uid="{7BF2669A-1640-498D-9A44-63F476B16C23}"/>
    <cellStyle name="Comma 37 5 2 3 2" xfId="31104" xr:uid="{C1874085-928D-4040-9562-6E11A1D03BAB}"/>
    <cellStyle name="Comma 37 5 2 4" xfId="25795" xr:uid="{7E3A5739-27C5-46CE-8088-D0731EE53547}"/>
    <cellStyle name="Comma 37 5 3" xfId="16073" xr:uid="{BF42FC6D-C8F1-4F9A-9F9D-6659AB64EACD}"/>
    <cellStyle name="Comma 37 5 3 2" xfId="21382" xr:uid="{9F6781B2-03A2-4A8A-AE08-363994E31770}"/>
    <cellStyle name="Comma 37 5 3 2 2" xfId="32390" xr:uid="{E5961F32-FEFD-4F69-BA76-414C2312EFFC}"/>
    <cellStyle name="Comma 37 5 3 3" xfId="27081" xr:uid="{D58607C3-CE4A-4E95-8127-615487FF6124}"/>
    <cellStyle name="Comma 37 5 4" xfId="18754" xr:uid="{48432AFD-D53E-4750-ACA0-18C6CF38F660}"/>
    <cellStyle name="Comma 37 5 4 2" xfId="29762" xr:uid="{84C33F9A-4444-4148-B540-3CBD4234CFF5}"/>
    <cellStyle name="Comma 37 5 5" xfId="24453" xr:uid="{7FD700F9-0E3E-4E7D-B2B3-921BDCE8735B}"/>
    <cellStyle name="Comma 37 6" xfId="14115" xr:uid="{C8A42CB7-7E8F-4E33-A7BA-EA956E4965B9}"/>
    <cellStyle name="Comma 37 6 2" xfId="16743" xr:uid="{4F49CA58-C90C-42B2-AACB-23159E877F14}"/>
    <cellStyle name="Comma 37 6 2 2" xfId="22052" xr:uid="{350100A8-3F92-461B-BDB3-145F4F400F42}"/>
    <cellStyle name="Comma 37 6 2 2 2" xfId="33060" xr:uid="{92D9891C-3692-4D9E-8878-DDB72C242588}"/>
    <cellStyle name="Comma 37 6 2 3" xfId="27751" xr:uid="{233970A3-99CF-4E68-A8F2-CB4347714FE1}"/>
    <cellStyle name="Comma 37 6 3" xfId="19424" xr:uid="{D452D69F-B500-4A0C-8104-376DB20844E2}"/>
    <cellStyle name="Comma 37 6 3 2" xfId="30432" xr:uid="{00052472-10BA-41B1-9C28-A1D9463A9876}"/>
    <cellStyle name="Comma 37 6 4" xfId="25123" xr:uid="{85C5C563-441C-400F-BE27-CBB00548244F}"/>
    <cellStyle name="Comma 37 7" xfId="18085" xr:uid="{EBBF17EE-1805-4142-BE4B-B33A74212E95}"/>
    <cellStyle name="Comma 37 7 2" xfId="29093" xr:uid="{41A97791-D981-45A2-A0CA-8D862809F9AB}"/>
    <cellStyle name="Comma 37 8" xfId="23785" xr:uid="{382C1AFE-3907-4594-A0B1-91ADD8532BE6}"/>
    <cellStyle name="Comma 38" xfId="1506" xr:uid="{60D817B9-C3E9-4BF1-86FB-002EA5FBC9E9}"/>
    <cellStyle name="Comma 38 2" xfId="1604" xr:uid="{0493654D-BF2C-4408-ACD2-85EA271D5000}"/>
    <cellStyle name="Comma 38 2 2" xfId="1841" xr:uid="{7301771D-CE42-4ABE-81DD-E373AB703CE1}"/>
    <cellStyle name="Comma 38 2 2 2" xfId="13267" xr:uid="{44F315E8-72A7-47FF-95B4-4A3B5C331019}"/>
    <cellStyle name="Comma 38 2 2 2 2" xfId="13937" xr:uid="{DBFCCE9A-8556-45A7-A0AE-FF43040AF9B8}"/>
    <cellStyle name="Comma 38 2 2 2 2 2" xfId="15279" xr:uid="{11BF6608-3305-44A6-B37D-337073D2B2BC}"/>
    <cellStyle name="Comma 38 2 2 2 2 2 2" xfId="17907" xr:uid="{BBAF75BC-8C1F-44FB-82A6-4640D2571907}"/>
    <cellStyle name="Comma 38 2 2 2 2 2 2 2" xfId="23216" xr:uid="{B3EFDE35-A72D-4087-B305-DF71EA3F2773}"/>
    <cellStyle name="Comma 38 2 2 2 2 2 2 2 2" xfId="34224" xr:uid="{73486617-4B90-4263-8E2B-56191611FBE0}"/>
    <cellStyle name="Comma 38 2 2 2 2 2 2 3" xfId="28915" xr:uid="{F6DC821F-710B-4BE7-B71E-3A1A2D04A769}"/>
    <cellStyle name="Comma 38 2 2 2 2 2 3" xfId="20588" xr:uid="{05203946-0DB7-47C6-AF2F-81E980665EB4}"/>
    <cellStyle name="Comma 38 2 2 2 2 2 3 2" xfId="31596" xr:uid="{53392C02-830E-4AC6-9AB6-22005BA6674A}"/>
    <cellStyle name="Comma 38 2 2 2 2 2 4" xfId="26287" xr:uid="{5828CC4A-FF6F-4F44-B31C-C04D61079509}"/>
    <cellStyle name="Comma 38 2 2 2 2 3" xfId="16565" xr:uid="{7A27BF18-96B2-4081-8393-0E3BD000A519}"/>
    <cellStyle name="Comma 38 2 2 2 2 3 2" xfId="21874" xr:uid="{FA6C3C8A-66D2-4B69-A316-060C17FB6099}"/>
    <cellStyle name="Comma 38 2 2 2 2 3 2 2" xfId="32882" xr:uid="{EB585C62-7987-45DD-963F-C3CB76800E01}"/>
    <cellStyle name="Comma 38 2 2 2 2 3 3" xfId="27573" xr:uid="{EF969E95-350F-4252-A778-D2148A14252F}"/>
    <cellStyle name="Comma 38 2 2 2 2 4" xfId="19246" xr:uid="{6CD64952-8831-482D-BF23-7C10CAB4BD49}"/>
    <cellStyle name="Comma 38 2 2 2 2 4 2" xfId="30254" xr:uid="{38A8CA82-3CA1-4EEB-BE4D-CDBD03B6E001}"/>
    <cellStyle name="Comma 38 2 2 2 2 5" xfId="24945" xr:uid="{48FA24E6-181B-4013-BC25-A8611CE4BDFE}"/>
    <cellStyle name="Comma 38 2 2 2 3" xfId="14609" xr:uid="{C5E2D680-AB90-4018-B5B8-5A799FC443EF}"/>
    <cellStyle name="Comma 38 2 2 2 3 2" xfId="17237" xr:uid="{68E2F2E1-B1D8-42C1-BDA2-509F0C521AF1}"/>
    <cellStyle name="Comma 38 2 2 2 3 2 2" xfId="22546" xr:uid="{BA6DE55D-522E-452D-99C8-E3ED8AE610AC}"/>
    <cellStyle name="Comma 38 2 2 2 3 2 2 2" xfId="33554" xr:uid="{7846DD2F-27AD-4AF2-A86E-891ECFCB9533}"/>
    <cellStyle name="Comma 38 2 2 2 3 2 3" xfId="28245" xr:uid="{BA65CD66-1508-4211-90F8-ED31C6946B44}"/>
    <cellStyle name="Comma 38 2 2 2 3 3" xfId="19918" xr:uid="{72A0EEA5-1DA4-4947-B130-25415B92D4CF}"/>
    <cellStyle name="Comma 38 2 2 2 3 3 2" xfId="30926" xr:uid="{ABB31FB9-9A88-4CA4-82DF-4FED8782F129}"/>
    <cellStyle name="Comma 38 2 2 2 3 4" xfId="25617" xr:uid="{9FAEAD55-DC2E-4248-9A10-DAB1AA9DE6AC}"/>
    <cellStyle name="Comma 38 2 2 2 4" xfId="15895" xr:uid="{E9749E1A-AE05-4F8C-ACBA-00138B95619A}"/>
    <cellStyle name="Comma 38 2 2 2 4 2" xfId="21204" xr:uid="{93B96A33-C3D8-4C5F-8C69-6C4B70CE5123}"/>
    <cellStyle name="Comma 38 2 2 2 4 2 2" xfId="32212" xr:uid="{4E8C2FC9-99F0-4012-929D-447F63BE8E21}"/>
    <cellStyle name="Comma 38 2 2 2 4 3" xfId="26903" xr:uid="{509207FD-3C36-4E67-9DA1-DCBCC5FAE13E}"/>
    <cellStyle name="Comma 38 2 2 2 5" xfId="18576" xr:uid="{1BD27F13-A4FB-4470-B17C-D79702EE28FC}"/>
    <cellStyle name="Comma 38 2 2 2 5 2" xfId="29584" xr:uid="{59B85989-B05E-4009-B5BD-62C5BD3F60CD}"/>
    <cellStyle name="Comma 38 2 2 2 6" xfId="24275" xr:uid="{CBA81E80-C45A-4500-837C-C12B473D6B22}"/>
    <cellStyle name="Comma 38 2 2 3" xfId="13602" xr:uid="{068E4B6A-3F14-429B-8BB6-D6B58CED154A}"/>
    <cellStyle name="Comma 38 2 2 3 2" xfId="14944" xr:uid="{15EA427F-08E6-4205-BC98-8CD20956CBFF}"/>
    <cellStyle name="Comma 38 2 2 3 2 2" xfId="17572" xr:uid="{5DFB8711-209B-4C5C-9E71-E6FC9E9C71CD}"/>
    <cellStyle name="Comma 38 2 2 3 2 2 2" xfId="22881" xr:uid="{4D020C27-A7D8-43EA-A6E8-4AA39B434742}"/>
    <cellStyle name="Comma 38 2 2 3 2 2 2 2" xfId="33889" xr:uid="{6929819C-7F43-4954-B833-A1422A01CCD9}"/>
    <cellStyle name="Comma 38 2 2 3 2 2 3" xfId="28580" xr:uid="{C8C7EA46-48AD-4F4B-9ACD-894B7C3E8BBC}"/>
    <cellStyle name="Comma 38 2 2 3 2 3" xfId="20253" xr:uid="{3E2F9E5C-9F43-454D-8FE9-763A52FD880D}"/>
    <cellStyle name="Comma 38 2 2 3 2 3 2" xfId="31261" xr:uid="{7F22ABE2-3827-4ABF-936D-4C303DE897BB}"/>
    <cellStyle name="Comma 38 2 2 3 2 4" xfId="25952" xr:uid="{ECA7E892-E910-42F7-B7D6-29F6BBEF2FE1}"/>
    <cellStyle name="Comma 38 2 2 3 3" xfId="16230" xr:uid="{25344023-BEAA-43B8-9949-D9AC1667BEE4}"/>
    <cellStyle name="Comma 38 2 2 3 3 2" xfId="21539" xr:uid="{5497C91E-C2A2-4C82-AFE3-E55378AD2E60}"/>
    <cellStyle name="Comma 38 2 2 3 3 2 2" xfId="32547" xr:uid="{E78B65A1-E7DB-4D07-B5DA-2891DE7BD296}"/>
    <cellStyle name="Comma 38 2 2 3 3 3" xfId="27238" xr:uid="{1B8A4596-AC60-4502-9ABE-48A587072214}"/>
    <cellStyle name="Comma 38 2 2 3 4" xfId="18911" xr:uid="{0ACA0111-1B22-447D-9800-A97214B159B7}"/>
    <cellStyle name="Comma 38 2 2 3 4 2" xfId="29919" xr:uid="{277D5F10-F40D-4109-9DBE-B10F3184DD24}"/>
    <cellStyle name="Comma 38 2 2 3 5" xfId="24610" xr:uid="{61F076B8-80CC-4929-AF97-FCA0CE783971}"/>
    <cellStyle name="Comma 38 2 2 4" xfId="14272" xr:uid="{D180C5BC-03BC-4AA9-B4BF-74F7FB320119}"/>
    <cellStyle name="Comma 38 2 2 4 2" xfId="16900" xr:uid="{02E4F400-B766-4E24-9E7C-CA0481B65D16}"/>
    <cellStyle name="Comma 38 2 2 4 2 2" xfId="22209" xr:uid="{F88F2C6A-2783-45E6-8BE1-1395D72A3C62}"/>
    <cellStyle name="Comma 38 2 2 4 2 2 2" xfId="33217" xr:uid="{033F759D-0CE5-4046-85D9-91B6AA85783B}"/>
    <cellStyle name="Comma 38 2 2 4 2 3" xfId="27908" xr:uid="{9707F038-AB32-4C84-BCF9-D79261F24CEA}"/>
    <cellStyle name="Comma 38 2 2 4 3" xfId="19581" xr:uid="{419D3AA3-1F8D-456E-8AC4-99E8FB65DD55}"/>
    <cellStyle name="Comma 38 2 2 4 3 2" xfId="30589" xr:uid="{9B1F8554-35CC-48A8-A9EB-913F15677CB2}"/>
    <cellStyle name="Comma 38 2 2 4 4" xfId="25280" xr:uid="{5768D336-79F1-4997-AD67-BF08BDB8E1F9}"/>
    <cellStyle name="Comma 38 2 2 5" xfId="15562" xr:uid="{96B1A3B7-1AF8-4A56-AE01-43DC4EB1163F}"/>
    <cellStyle name="Comma 38 2 2 5 2" xfId="20871" xr:uid="{279FF95C-1DB0-45AC-BF31-B33FDA6E6061}"/>
    <cellStyle name="Comma 38 2 2 5 2 2" xfId="31879" xr:uid="{DBC26423-963A-406C-83A5-5C70853ADF3F}"/>
    <cellStyle name="Comma 38 2 2 5 3" xfId="26570" xr:uid="{EA340E08-0F55-42AD-BD3C-5B58C03753A1}"/>
    <cellStyle name="Comma 38 2 2 6" xfId="18242" xr:uid="{3906263D-9C9D-4809-A97F-9C8DBA3AC5A2}"/>
    <cellStyle name="Comma 38 2 2 6 2" xfId="29250" xr:uid="{4B82A577-E232-4D9C-A746-812FB19037C9}"/>
    <cellStyle name="Comma 38 2 2 7" xfId="23942" xr:uid="{D3E457A2-32C0-485B-80D5-6B76CF939F25}"/>
    <cellStyle name="Comma 38 2 3" xfId="13163" xr:uid="{F9AFE866-FFC0-4CB9-B840-291235ED27E0}"/>
    <cellStyle name="Comma 38 2 3 2" xfId="13833" xr:uid="{FC412B59-991E-4421-80FC-91DB23001CB2}"/>
    <cellStyle name="Comma 38 2 3 2 2" xfId="15175" xr:uid="{ECA4447E-10B2-426E-B84C-61BC4A52B016}"/>
    <cellStyle name="Comma 38 2 3 2 2 2" xfId="17803" xr:uid="{2663AC1F-92E4-44B4-BA6D-24DBB5B8A1C8}"/>
    <cellStyle name="Comma 38 2 3 2 2 2 2" xfId="23112" xr:uid="{33CFEB90-E472-4751-8A7C-965EF21376AE}"/>
    <cellStyle name="Comma 38 2 3 2 2 2 2 2" xfId="34120" xr:uid="{CA15B376-CD17-4EC4-990F-2FB3D0CF98BD}"/>
    <cellStyle name="Comma 38 2 3 2 2 2 3" xfId="28811" xr:uid="{E807ADFA-DBEC-4BBC-A10A-A5915BE52A58}"/>
    <cellStyle name="Comma 38 2 3 2 2 3" xfId="20484" xr:uid="{9DE569AB-F6C2-4188-AC40-800578616903}"/>
    <cellStyle name="Comma 38 2 3 2 2 3 2" xfId="31492" xr:uid="{FE00C6AD-F009-4ED7-89CE-1C5951FB6422}"/>
    <cellStyle name="Comma 38 2 3 2 2 4" xfId="26183" xr:uid="{9076FB2C-B8D6-42D8-AF5A-4D596F842804}"/>
    <cellStyle name="Comma 38 2 3 2 3" xfId="16461" xr:uid="{81C8936B-76DF-4816-8E65-4EDC6CF890FB}"/>
    <cellStyle name="Comma 38 2 3 2 3 2" xfId="21770" xr:uid="{EBA7FC74-CCEE-4F29-80EE-1E0692E0861B}"/>
    <cellStyle name="Comma 38 2 3 2 3 2 2" xfId="32778" xr:uid="{B305EFB0-FA72-4BCE-8E57-222CE43B04E8}"/>
    <cellStyle name="Comma 38 2 3 2 3 3" xfId="27469" xr:uid="{BB38C9D7-924F-47C3-ADCD-F770EE4D91C6}"/>
    <cellStyle name="Comma 38 2 3 2 4" xfId="19142" xr:uid="{8A4A3455-E6F6-4055-9D2D-CBF2A85915A4}"/>
    <cellStyle name="Comma 38 2 3 2 4 2" xfId="30150" xr:uid="{414DEA66-B527-44DE-9F03-EC3071B88C5F}"/>
    <cellStyle name="Comma 38 2 3 2 5" xfId="24841" xr:uid="{25E19C98-9DBE-4C4F-AC1B-07BB254DBF76}"/>
    <cellStyle name="Comma 38 2 3 3" xfId="14505" xr:uid="{1FC22CE7-389B-4950-9632-9903C19483AD}"/>
    <cellStyle name="Comma 38 2 3 3 2" xfId="17133" xr:uid="{DC471759-29E3-4C74-B5CD-21CB612C5216}"/>
    <cellStyle name="Comma 38 2 3 3 2 2" xfId="22442" xr:uid="{B5E631AF-3C52-48B0-B559-090909732710}"/>
    <cellStyle name="Comma 38 2 3 3 2 2 2" xfId="33450" xr:uid="{357F9FFD-FD90-410B-A436-3CB263A841D0}"/>
    <cellStyle name="Comma 38 2 3 3 2 3" xfId="28141" xr:uid="{B50D600A-39CC-468A-8AAD-FEAF297E104D}"/>
    <cellStyle name="Comma 38 2 3 3 3" xfId="19814" xr:uid="{2D77BD5A-5E41-4F96-BE35-B14760F470CD}"/>
    <cellStyle name="Comma 38 2 3 3 3 2" xfId="30822" xr:uid="{DDA9195C-FCE5-4F90-8684-170CCB581228}"/>
    <cellStyle name="Comma 38 2 3 3 4" xfId="25513" xr:uid="{8BB00817-CCB5-485F-A0A7-BDE7095040E0}"/>
    <cellStyle name="Comma 38 2 3 4" xfId="15791" xr:uid="{7516A9E3-5F74-42F8-8737-DBB5EAAF7801}"/>
    <cellStyle name="Comma 38 2 3 4 2" xfId="21100" xr:uid="{21BB2D21-1E3B-4ADE-8619-28BD535E1FBB}"/>
    <cellStyle name="Comma 38 2 3 4 2 2" xfId="32108" xr:uid="{3B687E31-8073-40E8-A35E-DC4BAE02637A}"/>
    <cellStyle name="Comma 38 2 3 4 3" xfId="26799" xr:uid="{B2C031F6-6168-44EE-B9F7-E603BD906FAA}"/>
    <cellStyle name="Comma 38 2 3 5" xfId="18472" xr:uid="{02430444-1909-4755-9BED-84EAF45729CF}"/>
    <cellStyle name="Comma 38 2 3 5 2" xfId="29480" xr:uid="{C0103250-5781-4840-83F0-40540BCDF9DA}"/>
    <cellStyle name="Comma 38 2 3 6" xfId="24171" xr:uid="{3BA5FED3-41E2-4B4E-9998-8421C1E96099}"/>
    <cellStyle name="Comma 38 2 4" xfId="13498" xr:uid="{95FA1BA5-8B39-4136-91E5-70CAFF75A4A0}"/>
    <cellStyle name="Comma 38 2 4 2" xfId="14840" xr:uid="{4BFAB44C-A303-4722-A39C-FC1226464F61}"/>
    <cellStyle name="Comma 38 2 4 2 2" xfId="17468" xr:uid="{532B1839-87E0-40C1-A6E6-4D63090C0ACC}"/>
    <cellStyle name="Comma 38 2 4 2 2 2" xfId="22777" xr:uid="{7B4E750B-1A3E-430A-88E9-76833878B4C9}"/>
    <cellStyle name="Comma 38 2 4 2 2 2 2" xfId="33785" xr:uid="{FC5990A9-0067-45BE-BD15-B95196975D29}"/>
    <cellStyle name="Comma 38 2 4 2 2 3" xfId="28476" xr:uid="{3004BE4C-4D03-44A3-BD76-ACE763C6AECC}"/>
    <cellStyle name="Comma 38 2 4 2 3" xfId="20149" xr:uid="{D8A2F7BC-7A52-4227-93AE-425BD5D6189E}"/>
    <cellStyle name="Comma 38 2 4 2 3 2" xfId="31157" xr:uid="{BC856DC7-123B-4274-B0DB-49404450DA2C}"/>
    <cellStyle name="Comma 38 2 4 2 4" xfId="25848" xr:uid="{10E5FFCC-67D9-4ED5-B515-03621BF82814}"/>
    <cellStyle name="Comma 38 2 4 3" xfId="16126" xr:uid="{0D25E011-218C-4D37-8CC8-DA006903308B}"/>
    <cellStyle name="Comma 38 2 4 3 2" xfId="21435" xr:uid="{B172F532-05DF-4A53-A6D1-498B4FAF4021}"/>
    <cellStyle name="Comma 38 2 4 3 2 2" xfId="32443" xr:uid="{D0D8782B-3C35-49D1-B282-592960DC8E02}"/>
    <cellStyle name="Comma 38 2 4 3 3" xfId="27134" xr:uid="{BA54FB0D-F11B-4FE5-A908-292C4CDAEA7C}"/>
    <cellStyle name="Comma 38 2 4 4" xfId="18807" xr:uid="{96A3203E-9927-46D0-8A45-3B91AFAA6168}"/>
    <cellStyle name="Comma 38 2 4 4 2" xfId="29815" xr:uid="{8CBE14F5-D61D-40C9-A418-AA16B0FF475B}"/>
    <cellStyle name="Comma 38 2 4 5" xfId="24506" xr:uid="{55DD29B9-7EB4-469D-8FD8-0D7CB2480DA1}"/>
    <cellStyle name="Comma 38 2 5" xfId="14168" xr:uid="{549A41FC-FD8F-4E0D-878F-E254D1050985}"/>
    <cellStyle name="Comma 38 2 5 2" xfId="16796" xr:uid="{33A678AE-648A-4F09-9546-6C067E0A1A08}"/>
    <cellStyle name="Comma 38 2 5 2 2" xfId="22105" xr:uid="{6B72D98E-F7BD-4827-900F-DF068EEC2BE4}"/>
    <cellStyle name="Comma 38 2 5 2 2 2" xfId="33113" xr:uid="{AC7DBFCC-3B6E-4059-902D-B27D67A27873}"/>
    <cellStyle name="Comma 38 2 5 2 3" xfId="27804" xr:uid="{F7D5037A-6551-400D-A803-43D38255E7C9}"/>
    <cellStyle name="Comma 38 2 5 3" xfId="19477" xr:uid="{31C009F2-D897-4DC5-9F5F-FA7285D4C688}"/>
    <cellStyle name="Comma 38 2 5 3 2" xfId="30485" xr:uid="{7729C7FD-B38E-4952-BCC6-91D96ACE8681}"/>
    <cellStyle name="Comma 38 2 5 4" xfId="25176" xr:uid="{E7A74617-9798-4155-B90E-4D9071BFCAB8}"/>
    <cellStyle name="Comma 38 2 6" xfId="15458" xr:uid="{3CB47542-C640-4241-A714-F4B81A5B48EB}"/>
    <cellStyle name="Comma 38 2 6 2" xfId="20767" xr:uid="{16259971-F0F3-49A4-8E69-F2E5C16E5EF5}"/>
    <cellStyle name="Comma 38 2 6 2 2" xfId="31775" xr:uid="{47B7D0E0-DD38-4255-B10C-B58851E04887}"/>
    <cellStyle name="Comma 38 2 6 3" xfId="26466" xr:uid="{6E64FDAE-FEB5-44FF-84AB-351AD629A176}"/>
    <cellStyle name="Comma 38 2 7" xfId="18138" xr:uid="{1C12B5F2-300D-4DCF-A640-6182E90352C5}"/>
    <cellStyle name="Comma 38 2 7 2" xfId="29146" xr:uid="{54C2C89F-6C78-4181-9B57-C74621F5DE3B}"/>
    <cellStyle name="Comma 38 2 8" xfId="23838" xr:uid="{DC80BC96-4B05-451B-8908-F9B040E4B018}"/>
    <cellStyle name="Comma 38 3" xfId="1788" xr:uid="{3F75684D-C416-4EB3-B9D3-A8D59F0967F3}"/>
    <cellStyle name="Comma 38 3 2" xfId="13215" xr:uid="{46BC2EDF-478C-4123-8900-B15040BA7153}"/>
    <cellStyle name="Comma 38 3 2 2" xfId="13885" xr:uid="{F633C897-7536-4D59-9892-211C42DDCC69}"/>
    <cellStyle name="Comma 38 3 2 2 2" xfId="15227" xr:uid="{7A696E20-B051-4CC2-8A26-BC4CC34306A2}"/>
    <cellStyle name="Comma 38 3 2 2 2 2" xfId="17855" xr:uid="{589F51B8-7444-4DA6-88DC-BA5AD65F6B6E}"/>
    <cellStyle name="Comma 38 3 2 2 2 2 2" xfId="23164" xr:uid="{640E546D-3F73-4C9A-BEF2-731D2E450DB5}"/>
    <cellStyle name="Comma 38 3 2 2 2 2 2 2" xfId="34172" xr:uid="{64034F09-39C2-4367-804F-48CD94AA5CFC}"/>
    <cellStyle name="Comma 38 3 2 2 2 2 3" xfId="28863" xr:uid="{29EB3C44-787B-459B-8F56-1884B187AB77}"/>
    <cellStyle name="Comma 38 3 2 2 2 3" xfId="20536" xr:uid="{F7F76A82-88F6-416E-B5E8-FD79DD5C76B5}"/>
    <cellStyle name="Comma 38 3 2 2 2 3 2" xfId="31544" xr:uid="{21E67F12-E626-403A-A000-B9F9E521EB32}"/>
    <cellStyle name="Comma 38 3 2 2 2 4" xfId="26235" xr:uid="{4185E9E6-32F4-4AEA-86FC-F207A7D132E7}"/>
    <cellStyle name="Comma 38 3 2 2 3" xfId="16513" xr:uid="{B05AEBA5-B081-4DE6-8202-36CB24E40766}"/>
    <cellStyle name="Comma 38 3 2 2 3 2" xfId="21822" xr:uid="{B826652B-10A9-48B5-9406-FF24A948EA97}"/>
    <cellStyle name="Comma 38 3 2 2 3 2 2" xfId="32830" xr:uid="{F489B4B6-F542-4680-844E-01E4B1CAC8BB}"/>
    <cellStyle name="Comma 38 3 2 2 3 3" xfId="27521" xr:uid="{9CDF698B-ECAF-4C22-93D4-699F9A5965FC}"/>
    <cellStyle name="Comma 38 3 2 2 4" xfId="19194" xr:uid="{EC944BFA-4698-408C-8E72-457BF01802AF}"/>
    <cellStyle name="Comma 38 3 2 2 4 2" xfId="30202" xr:uid="{36E7BB8A-B7A6-4D25-B886-D089F3F52A9C}"/>
    <cellStyle name="Comma 38 3 2 2 5" xfId="24893" xr:uid="{9CDFCEF7-E20E-478E-977F-14C083D9A397}"/>
    <cellStyle name="Comma 38 3 2 3" xfId="14557" xr:uid="{32C6214A-9ACB-493A-BC73-A8A46CDF2FCA}"/>
    <cellStyle name="Comma 38 3 2 3 2" xfId="17185" xr:uid="{43BA5FBC-2A11-4077-860E-07946AE452CB}"/>
    <cellStyle name="Comma 38 3 2 3 2 2" xfId="22494" xr:uid="{A9818C06-2413-4E92-AB0B-8387F4F764D7}"/>
    <cellStyle name="Comma 38 3 2 3 2 2 2" xfId="33502" xr:uid="{CAED5804-B5D0-4B35-B850-FF511DC8315D}"/>
    <cellStyle name="Comma 38 3 2 3 2 3" xfId="28193" xr:uid="{09603828-1490-4980-847F-5D6731F738BA}"/>
    <cellStyle name="Comma 38 3 2 3 3" xfId="19866" xr:uid="{EE771BC7-ABAF-496F-92FC-E8F5C24C2BCC}"/>
    <cellStyle name="Comma 38 3 2 3 3 2" xfId="30874" xr:uid="{18C8801C-665C-4C0A-BFF5-974EB168D01C}"/>
    <cellStyle name="Comma 38 3 2 3 4" xfId="25565" xr:uid="{B9EB71DC-E8C4-45E1-92C8-839160D3C3D9}"/>
    <cellStyle name="Comma 38 3 2 4" xfId="15843" xr:uid="{14C9EB86-E169-4C0B-BBDC-66E2EDA876B5}"/>
    <cellStyle name="Comma 38 3 2 4 2" xfId="21152" xr:uid="{0F9576B3-BF9B-4F31-866C-061012E0E4E8}"/>
    <cellStyle name="Comma 38 3 2 4 2 2" xfId="32160" xr:uid="{082EFADA-A33A-4FB8-96AD-D6975464302C}"/>
    <cellStyle name="Comma 38 3 2 4 3" xfId="26851" xr:uid="{0BF5E899-5E93-4F60-8E57-E61E4D987552}"/>
    <cellStyle name="Comma 38 3 2 5" xfId="18524" xr:uid="{7802C994-C8A3-4F6F-A14E-2EE83AD78C40}"/>
    <cellStyle name="Comma 38 3 2 5 2" xfId="29532" xr:uid="{21965035-880A-42DF-AC48-CCE987273A7E}"/>
    <cellStyle name="Comma 38 3 2 6" xfId="24223" xr:uid="{DF551BCE-2C98-4EE5-8832-7DE19A262CAA}"/>
    <cellStyle name="Comma 38 3 3" xfId="13550" xr:uid="{35F02684-4D22-4953-9E8E-24965E765BFC}"/>
    <cellStyle name="Comma 38 3 3 2" xfId="14892" xr:uid="{66F7D556-A4FA-40C7-979B-06F2D2C3C2DA}"/>
    <cellStyle name="Comma 38 3 3 2 2" xfId="17520" xr:uid="{C62D6F14-0B0A-461F-8B66-70EB12D24652}"/>
    <cellStyle name="Comma 38 3 3 2 2 2" xfId="22829" xr:uid="{444D80D2-4D7B-4CDC-9E3F-C70B99305C35}"/>
    <cellStyle name="Comma 38 3 3 2 2 2 2" xfId="33837" xr:uid="{65292C42-1414-4BC8-9C28-ADAB75A52FA6}"/>
    <cellStyle name="Comma 38 3 3 2 2 3" xfId="28528" xr:uid="{F8879714-CBA6-4142-B6F5-F539A15D756F}"/>
    <cellStyle name="Comma 38 3 3 2 3" xfId="20201" xr:uid="{F2C4D50E-2C47-419D-89C7-9B126270A9AD}"/>
    <cellStyle name="Comma 38 3 3 2 3 2" xfId="31209" xr:uid="{A55E4EAE-161B-4376-A4FE-2125730A94C8}"/>
    <cellStyle name="Comma 38 3 3 2 4" xfId="25900" xr:uid="{6956511A-0B97-4660-8791-6BE030979F36}"/>
    <cellStyle name="Comma 38 3 3 3" xfId="16178" xr:uid="{241873AC-85EA-466F-A0F2-D1BF84D3ED0F}"/>
    <cellStyle name="Comma 38 3 3 3 2" xfId="21487" xr:uid="{6B9931B7-605D-419E-9EBA-6D5C058AA8A9}"/>
    <cellStyle name="Comma 38 3 3 3 2 2" xfId="32495" xr:uid="{4EFB7FD7-B13C-45DE-85F3-9E745EA79317}"/>
    <cellStyle name="Comma 38 3 3 3 3" xfId="27186" xr:uid="{1BCFED29-A4D5-4861-BACE-99BC371A6DD9}"/>
    <cellStyle name="Comma 38 3 3 4" xfId="18859" xr:uid="{BFD486AE-F92C-4843-B16B-09D5C077E32C}"/>
    <cellStyle name="Comma 38 3 3 4 2" xfId="29867" xr:uid="{91C2A62A-90E4-425C-AD20-1D51E1E13525}"/>
    <cellStyle name="Comma 38 3 3 5" xfId="24558" xr:uid="{C66A7B97-FF24-4D5A-B21C-58B5D683BA28}"/>
    <cellStyle name="Comma 38 3 4" xfId="14220" xr:uid="{457BC3EE-15DD-47A8-A201-37BCD061FA55}"/>
    <cellStyle name="Comma 38 3 4 2" xfId="16848" xr:uid="{C3C35340-52EF-43A5-BD94-3080E1F177B5}"/>
    <cellStyle name="Comma 38 3 4 2 2" xfId="22157" xr:uid="{D6C4A154-C2E3-46F8-8998-0A6DFA1BABB5}"/>
    <cellStyle name="Comma 38 3 4 2 2 2" xfId="33165" xr:uid="{2F9DAAEF-638F-4CC9-98DD-66A0C652FC67}"/>
    <cellStyle name="Comma 38 3 4 2 3" xfId="27856" xr:uid="{9488FC37-DDC5-4289-9E42-033A1DAE9D8A}"/>
    <cellStyle name="Comma 38 3 4 3" xfId="19529" xr:uid="{C89E5E42-2F56-4C5B-B1C7-62ED74EDDFD8}"/>
    <cellStyle name="Comma 38 3 4 3 2" xfId="30537" xr:uid="{9B6EB167-BCC5-4D69-B8F8-94FF6CE1140D}"/>
    <cellStyle name="Comma 38 3 4 4" xfId="25228" xr:uid="{9BAC48C6-978E-4EAF-B13C-51F7E1F42A87}"/>
    <cellStyle name="Comma 38 3 5" xfId="15510" xr:uid="{7CFBDFFF-6108-4ED9-B162-FB794BA3D898}"/>
    <cellStyle name="Comma 38 3 5 2" xfId="20819" xr:uid="{A018D856-EC22-45B7-83EE-98CEDA5C51D1}"/>
    <cellStyle name="Comma 38 3 5 2 2" xfId="31827" xr:uid="{DAD57CB4-F36E-491E-9144-2AC6E0187FB5}"/>
    <cellStyle name="Comma 38 3 5 3" xfId="26518" xr:uid="{655ADAC8-CB67-4EE9-9A69-0EA9D662E608}"/>
    <cellStyle name="Comma 38 3 6" xfId="18190" xr:uid="{29BCF858-D535-46BA-88BE-CA10F9C7C499}"/>
    <cellStyle name="Comma 38 3 6 2" xfId="29198" xr:uid="{64FD0489-E133-4178-8FC5-C0706F50DD40}"/>
    <cellStyle name="Comma 38 3 7" xfId="23890" xr:uid="{25BA0A63-8480-4CA1-9B55-1137BDEC0CE1}"/>
    <cellStyle name="Comma 38 4" xfId="13111" xr:uid="{704C1019-EFBE-4BA5-894A-45691C15C083}"/>
    <cellStyle name="Comma 38 4 2" xfId="13781" xr:uid="{1501B900-43EF-4743-A7D6-1D083F54253B}"/>
    <cellStyle name="Comma 38 4 2 2" xfId="15123" xr:uid="{67CEEFD9-CCBF-4F0C-87B2-A1F00556A2E6}"/>
    <cellStyle name="Comma 38 4 2 2 2" xfId="17751" xr:uid="{5DAA7E27-8DDD-4557-A22C-6A4C3B2F6B79}"/>
    <cellStyle name="Comma 38 4 2 2 2 2" xfId="23060" xr:uid="{2E67866E-490C-4552-BD66-E8DF53F2ABC8}"/>
    <cellStyle name="Comma 38 4 2 2 2 2 2" xfId="34068" xr:uid="{294A1854-CA0A-4B79-B5DB-339C66B3419E}"/>
    <cellStyle name="Comma 38 4 2 2 2 3" xfId="28759" xr:uid="{F9035784-DF18-4F34-9025-29CC1AF80069}"/>
    <cellStyle name="Comma 38 4 2 2 3" xfId="20432" xr:uid="{B3F71A38-666C-444B-8FD4-66D7FCC2A0AB}"/>
    <cellStyle name="Comma 38 4 2 2 3 2" xfId="31440" xr:uid="{52281320-D045-4DE8-AE67-9556690EAF91}"/>
    <cellStyle name="Comma 38 4 2 2 4" xfId="26131" xr:uid="{3D9C0559-C23B-400F-968B-D41BAC89D0DE}"/>
    <cellStyle name="Comma 38 4 2 3" xfId="16409" xr:uid="{FC7A6195-84C2-4279-8A85-75BDF768C66B}"/>
    <cellStyle name="Comma 38 4 2 3 2" xfId="21718" xr:uid="{5DFE4C27-04A6-49CD-A0B9-80A83F1BFDBA}"/>
    <cellStyle name="Comma 38 4 2 3 2 2" xfId="32726" xr:uid="{766D3229-A27F-45CD-9D48-F9F05F7654AA}"/>
    <cellStyle name="Comma 38 4 2 3 3" xfId="27417" xr:uid="{523DE42E-175D-4CCA-B2CC-BB886043DACE}"/>
    <cellStyle name="Comma 38 4 2 4" xfId="19090" xr:uid="{68599F4A-B46D-4D5B-8B84-EB1D095F363D}"/>
    <cellStyle name="Comma 38 4 2 4 2" xfId="30098" xr:uid="{FD95114B-B6F3-4FDD-9778-4FA00EFE03EC}"/>
    <cellStyle name="Comma 38 4 2 5" xfId="24789" xr:uid="{FC18A030-2209-4ADC-8A93-A56653530944}"/>
    <cellStyle name="Comma 38 4 3" xfId="14453" xr:uid="{F16D0C21-E7EA-4806-B9A1-F6885138A886}"/>
    <cellStyle name="Comma 38 4 3 2" xfId="17081" xr:uid="{6913F21D-1622-4440-99DC-7B9E9F2BEC93}"/>
    <cellStyle name="Comma 38 4 3 2 2" xfId="22390" xr:uid="{821650F4-5438-4E10-AE85-DD6D55060DDA}"/>
    <cellStyle name="Comma 38 4 3 2 2 2" xfId="33398" xr:uid="{55CE4D31-18F4-4987-95C1-C6210E39D37C}"/>
    <cellStyle name="Comma 38 4 3 2 3" xfId="28089" xr:uid="{A7553303-C1D4-4F26-AA17-ABF09303543B}"/>
    <cellStyle name="Comma 38 4 3 3" xfId="19762" xr:uid="{C515975B-249B-4F94-967C-CC572551DB93}"/>
    <cellStyle name="Comma 38 4 3 3 2" xfId="30770" xr:uid="{287F1065-5E5D-4F77-ACEB-639A93D4AAAC}"/>
    <cellStyle name="Comma 38 4 3 4" xfId="25461" xr:uid="{2CB273F4-2556-4D52-8C10-98A00C64C697}"/>
    <cellStyle name="Comma 38 4 4" xfId="15739" xr:uid="{CC193197-8C38-46F0-A809-01E463B116ED}"/>
    <cellStyle name="Comma 38 4 4 2" xfId="21048" xr:uid="{2B33DB45-5C26-4D37-96DB-E5C31A98D156}"/>
    <cellStyle name="Comma 38 4 4 2 2" xfId="32056" xr:uid="{511060B6-4106-4C8B-87D2-965D5278F256}"/>
    <cellStyle name="Comma 38 4 4 3" xfId="26747" xr:uid="{CF506F56-60AC-4222-A6DD-E278F0C7D73A}"/>
    <cellStyle name="Comma 38 4 5" xfId="18420" xr:uid="{5D5E999B-CCD5-48E1-B211-7A6A48735D7B}"/>
    <cellStyle name="Comma 38 4 5 2" xfId="29428" xr:uid="{0DD6767A-0FB5-4A66-B634-2AC424027C69}"/>
    <cellStyle name="Comma 38 4 6" xfId="24119" xr:uid="{274869CD-16D7-4287-8822-211EDA55666A}"/>
    <cellStyle name="Comma 38 5" xfId="13446" xr:uid="{B44DB0C0-9079-4DEC-8BAA-883D30E9652D}"/>
    <cellStyle name="Comma 38 5 2" xfId="14788" xr:uid="{0E682D13-9065-4210-A29B-0F6839DC4CAE}"/>
    <cellStyle name="Comma 38 5 2 2" xfId="17416" xr:uid="{8115913B-7935-44C8-A2A3-0AD6F9D5473B}"/>
    <cellStyle name="Comma 38 5 2 2 2" xfId="22725" xr:uid="{54B2E7D3-B19E-4144-B6F0-F2AA9D38698D}"/>
    <cellStyle name="Comma 38 5 2 2 2 2" xfId="33733" xr:uid="{7267FA83-6168-4125-A7F7-F55564CDCC7E}"/>
    <cellStyle name="Comma 38 5 2 2 3" xfId="28424" xr:uid="{C9C6204A-DDAB-44CF-A3C9-4E90EE470BEF}"/>
    <cellStyle name="Comma 38 5 2 3" xfId="20097" xr:uid="{46CDFC71-3294-4DA4-A722-3B941DD2FFD2}"/>
    <cellStyle name="Comma 38 5 2 3 2" xfId="31105" xr:uid="{AF4764C4-B368-428E-8033-8F6A9A875AE0}"/>
    <cellStyle name="Comma 38 5 2 4" xfId="25796" xr:uid="{C4F3D7E1-C17B-44A3-B8E8-246397AACBE9}"/>
    <cellStyle name="Comma 38 5 3" xfId="16074" xr:uid="{06DDCF59-0CBE-431B-ABE3-4D36C6A5D013}"/>
    <cellStyle name="Comma 38 5 3 2" xfId="21383" xr:uid="{5530F6C1-13E6-4073-92F5-E7215FD590D6}"/>
    <cellStyle name="Comma 38 5 3 2 2" xfId="32391" xr:uid="{28E2F275-C224-44BE-86F1-C777FF478C08}"/>
    <cellStyle name="Comma 38 5 3 3" xfId="27082" xr:uid="{B1DE331E-85A1-4585-ADE8-57621BB85415}"/>
    <cellStyle name="Comma 38 5 4" xfId="18755" xr:uid="{315578F3-AE69-422A-837C-F1722C79B0F2}"/>
    <cellStyle name="Comma 38 5 4 2" xfId="29763" xr:uid="{ADB5985C-AAC3-43D5-8020-78F69F24B373}"/>
    <cellStyle name="Comma 38 5 5" xfId="24454" xr:uid="{0B37D992-4089-4490-A2AD-70D838243FDF}"/>
    <cellStyle name="Comma 38 6" xfId="14116" xr:uid="{D755403C-1106-4FB8-8D79-890765BD97AB}"/>
    <cellStyle name="Comma 38 6 2" xfId="16744" xr:uid="{38AF2E02-A48F-4C12-8F85-2C13D1D2DF1B}"/>
    <cellStyle name="Comma 38 6 2 2" xfId="22053" xr:uid="{C56238C5-70F6-4000-A441-84DA58B843F3}"/>
    <cellStyle name="Comma 38 6 2 2 2" xfId="33061" xr:uid="{D8C02A21-3A1D-43E5-84B4-50DF52BD8950}"/>
    <cellStyle name="Comma 38 6 2 3" xfId="27752" xr:uid="{1FB228D4-FCEC-4840-80A1-D15DE8754EE0}"/>
    <cellStyle name="Comma 38 6 3" xfId="19425" xr:uid="{94BD9429-714D-43D1-B63E-819ED816453A}"/>
    <cellStyle name="Comma 38 6 3 2" xfId="30433" xr:uid="{CD0F090D-8AD3-4C93-A8A0-5F8F3578AF14}"/>
    <cellStyle name="Comma 38 6 4" xfId="25124" xr:uid="{62E73F45-0D6E-4235-8C9C-13EE7B50ED14}"/>
    <cellStyle name="Comma 38 7" xfId="18086" xr:uid="{B17774FF-5962-477F-8972-5E727DD5E42B}"/>
    <cellStyle name="Comma 38 7 2" xfId="29094" xr:uid="{5A7F9B7D-2336-40AB-A8BD-855E75DE43CF}"/>
    <cellStyle name="Comma 38 8" xfId="23786" xr:uid="{1ACE8991-8677-4523-820C-4A1BAB2532BB}"/>
    <cellStyle name="Comma 39" xfId="1508" xr:uid="{9EB9170A-00BC-4396-AE0A-4EC9B618FAE2}"/>
    <cellStyle name="Comma 39 2" xfId="1605" xr:uid="{CEA3A3F7-FB47-4561-B8B7-59595A6E972D}"/>
    <cellStyle name="Comma 39 2 2" xfId="1842" xr:uid="{364E6BFD-788A-4EA9-B70E-AC7DAFF3292B}"/>
    <cellStyle name="Comma 39 2 2 2" xfId="13268" xr:uid="{F1BD0D54-D45B-404C-87CA-5E310BDA8ECE}"/>
    <cellStyle name="Comma 39 2 2 2 2" xfId="13938" xr:uid="{086891DC-5785-4190-94A0-7F48605296D3}"/>
    <cellStyle name="Comma 39 2 2 2 2 2" xfId="15280" xr:uid="{CF08E55E-7C28-47B4-9924-8237F0630950}"/>
    <cellStyle name="Comma 39 2 2 2 2 2 2" xfId="17908" xr:uid="{DFC43121-57C2-4DD2-825A-1C3D58053657}"/>
    <cellStyle name="Comma 39 2 2 2 2 2 2 2" xfId="23217" xr:uid="{9D4EF7A7-7792-4040-9529-1FD6FA1E49FE}"/>
    <cellStyle name="Comma 39 2 2 2 2 2 2 2 2" xfId="34225" xr:uid="{6A6E8CA3-6FBC-44AB-B508-931BD8FB7B27}"/>
    <cellStyle name="Comma 39 2 2 2 2 2 2 3" xfId="28916" xr:uid="{17161373-9907-43C6-A48A-B8CCD0CFA8D4}"/>
    <cellStyle name="Comma 39 2 2 2 2 2 3" xfId="20589" xr:uid="{37A69CC5-185F-437E-822B-C55E9BFE1C42}"/>
    <cellStyle name="Comma 39 2 2 2 2 2 3 2" xfId="31597" xr:uid="{85C08DD4-8EF6-4266-A29E-1311517A12FF}"/>
    <cellStyle name="Comma 39 2 2 2 2 2 4" xfId="26288" xr:uid="{8CE4C0C8-B31E-4A58-A6F9-FCF8643F3781}"/>
    <cellStyle name="Comma 39 2 2 2 2 3" xfId="16566" xr:uid="{6010C978-8069-4A34-B925-DC0DDEC52164}"/>
    <cellStyle name="Comma 39 2 2 2 2 3 2" xfId="21875" xr:uid="{E2AFCFCB-BE8F-4352-968E-AD446E06BFA8}"/>
    <cellStyle name="Comma 39 2 2 2 2 3 2 2" xfId="32883" xr:uid="{765F73C8-A37C-4A1A-82A6-210B11D866EE}"/>
    <cellStyle name="Comma 39 2 2 2 2 3 3" xfId="27574" xr:uid="{1AC040E5-3019-4932-9676-C56731F2E169}"/>
    <cellStyle name="Comma 39 2 2 2 2 4" xfId="19247" xr:uid="{CA13684B-E259-4397-AB31-5A23A3A3FC66}"/>
    <cellStyle name="Comma 39 2 2 2 2 4 2" xfId="30255" xr:uid="{EDABF964-C5AF-4C09-9006-33D83738944D}"/>
    <cellStyle name="Comma 39 2 2 2 2 5" xfId="24946" xr:uid="{C37C30D6-DC56-4C12-8465-346060616275}"/>
    <cellStyle name="Comma 39 2 2 2 3" xfId="14610" xr:uid="{993B8AE7-AFDA-4D5D-AB59-C122108CC969}"/>
    <cellStyle name="Comma 39 2 2 2 3 2" xfId="17238" xr:uid="{4F81A8DE-D4B1-46BE-845E-E3393CD5151D}"/>
    <cellStyle name="Comma 39 2 2 2 3 2 2" xfId="22547" xr:uid="{160840B5-4B4E-4133-B872-BA91E600A192}"/>
    <cellStyle name="Comma 39 2 2 2 3 2 2 2" xfId="33555" xr:uid="{4D7188C0-B6C9-4177-858E-A06F8BAD7891}"/>
    <cellStyle name="Comma 39 2 2 2 3 2 3" xfId="28246" xr:uid="{D692CCAB-7C82-4F83-A6C2-7C0A41246494}"/>
    <cellStyle name="Comma 39 2 2 2 3 3" xfId="19919" xr:uid="{C045AAA6-B183-42FB-845F-6F8199074358}"/>
    <cellStyle name="Comma 39 2 2 2 3 3 2" xfId="30927" xr:uid="{FE354B0D-015C-4BC6-8FE9-5529AA83DF86}"/>
    <cellStyle name="Comma 39 2 2 2 3 4" xfId="25618" xr:uid="{B7E4F952-303F-49EC-82D8-DE0DA52243ED}"/>
    <cellStyle name="Comma 39 2 2 2 4" xfId="15896" xr:uid="{0903F95D-3754-4C2C-8790-E93457FBF3E4}"/>
    <cellStyle name="Comma 39 2 2 2 4 2" xfId="21205" xr:uid="{722255E7-D6D2-45B6-982F-3BDF326D8CEA}"/>
    <cellStyle name="Comma 39 2 2 2 4 2 2" xfId="32213" xr:uid="{1534DFF4-71AD-46D2-8506-372256B5A789}"/>
    <cellStyle name="Comma 39 2 2 2 4 3" xfId="26904" xr:uid="{A1E75F64-C4E8-41EA-A1F5-D26EC3899A3A}"/>
    <cellStyle name="Comma 39 2 2 2 5" xfId="18577" xr:uid="{73F5A333-CBA2-442E-898C-EDA66930CC5B}"/>
    <cellStyle name="Comma 39 2 2 2 5 2" xfId="29585" xr:uid="{3E8251FC-BC69-42AB-B75C-C93AD4B68CEE}"/>
    <cellStyle name="Comma 39 2 2 2 6" xfId="24276" xr:uid="{08B3FA40-D19F-44DE-BF41-A693AABA7FB4}"/>
    <cellStyle name="Comma 39 2 2 3" xfId="13603" xr:uid="{8DF14DE2-BE08-4EF1-871B-E3487AE77E38}"/>
    <cellStyle name="Comma 39 2 2 3 2" xfId="14945" xr:uid="{38D042C5-82D3-4036-AD52-0A1C173741BD}"/>
    <cellStyle name="Comma 39 2 2 3 2 2" xfId="17573" xr:uid="{D65C15E5-E9B4-40C4-9016-B8E7397CFDBB}"/>
    <cellStyle name="Comma 39 2 2 3 2 2 2" xfId="22882" xr:uid="{033B23E1-E171-4339-8463-D5EB08C7170A}"/>
    <cellStyle name="Comma 39 2 2 3 2 2 2 2" xfId="33890" xr:uid="{2CE96DC0-C5CC-4758-8011-45A4D2CA4DA7}"/>
    <cellStyle name="Comma 39 2 2 3 2 2 3" xfId="28581" xr:uid="{C290989F-E31B-4AA3-93E7-1269797E3B99}"/>
    <cellStyle name="Comma 39 2 2 3 2 3" xfId="20254" xr:uid="{1FC26AD2-056F-4016-A3A1-2AC3C0111D9F}"/>
    <cellStyle name="Comma 39 2 2 3 2 3 2" xfId="31262" xr:uid="{0099CEB4-0736-4751-A424-0653410324A7}"/>
    <cellStyle name="Comma 39 2 2 3 2 4" xfId="25953" xr:uid="{77BD5AEA-ACA3-46B8-93E9-E5ECA151D15B}"/>
    <cellStyle name="Comma 39 2 2 3 3" xfId="16231" xr:uid="{C20B5CE8-2CDE-42F3-B125-82FD85BB0B89}"/>
    <cellStyle name="Comma 39 2 2 3 3 2" xfId="21540" xr:uid="{7AFFF910-A16C-457B-BFDA-78D0E48A09AB}"/>
    <cellStyle name="Comma 39 2 2 3 3 2 2" xfId="32548" xr:uid="{8509ECEC-BC4E-48DB-9757-81E16B556BE7}"/>
    <cellStyle name="Comma 39 2 2 3 3 3" xfId="27239" xr:uid="{24881FD7-9470-4C08-BA9F-348232D2E60E}"/>
    <cellStyle name="Comma 39 2 2 3 4" xfId="18912" xr:uid="{7BB3FDAE-B527-490B-8CC4-FE4F1C889BFD}"/>
    <cellStyle name="Comma 39 2 2 3 4 2" xfId="29920" xr:uid="{FDAD8969-8FA0-4364-99D1-3920E3516802}"/>
    <cellStyle name="Comma 39 2 2 3 5" xfId="24611" xr:uid="{19163DB7-B8FD-4FBB-A7F5-AD0FB0EBE84F}"/>
    <cellStyle name="Comma 39 2 2 4" xfId="14273" xr:uid="{CAA33CAF-47B0-49F2-A478-1A93CD09A45E}"/>
    <cellStyle name="Comma 39 2 2 4 2" xfId="16901" xr:uid="{90DA60B0-D85A-4035-81B4-D56B9F52D5AF}"/>
    <cellStyle name="Comma 39 2 2 4 2 2" xfId="22210" xr:uid="{1D3426F5-A982-4220-879F-BD738D551BF4}"/>
    <cellStyle name="Comma 39 2 2 4 2 2 2" xfId="33218" xr:uid="{B8A2C5A0-229A-482A-A5CF-1BA360A97BB1}"/>
    <cellStyle name="Comma 39 2 2 4 2 3" xfId="27909" xr:uid="{1F31B21B-2A70-47DC-BF0E-972ECD1025F2}"/>
    <cellStyle name="Comma 39 2 2 4 3" xfId="19582" xr:uid="{F2E6F1F3-45BF-465C-84CA-1EE7D610FCF3}"/>
    <cellStyle name="Comma 39 2 2 4 3 2" xfId="30590" xr:uid="{32D7CB37-8243-43E8-9684-88BD75DA5259}"/>
    <cellStyle name="Comma 39 2 2 4 4" xfId="25281" xr:uid="{9DB5F43E-A8F4-4C21-8EB6-2AB32780B414}"/>
    <cellStyle name="Comma 39 2 2 5" xfId="15563" xr:uid="{06105777-B6BC-4EF0-AED3-00F11329C363}"/>
    <cellStyle name="Comma 39 2 2 5 2" xfId="20872" xr:uid="{EDC56BB4-E0C8-4C2B-905B-736227207DC9}"/>
    <cellStyle name="Comma 39 2 2 5 2 2" xfId="31880" xr:uid="{5236F560-62FA-416F-8FD5-85586CB80D55}"/>
    <cellStyle name="Comma 39 2 2 5 3" xfId="26571" xr:uid="{6A429C07-4553-490D-B298-41484AE11F49}"/>
    <cellStyle name="Comma 39 2 2 6" xfId="18243" xr:uid="{1529CF5F-B2BE-493D-BC49-8AC925A90E8F}"/>
    <cellStyle name="Comma 39 2 2 6 2" xfId="29251" xr:uid="{DF4D7F20-D650-4902-B030-FEDED82E028A}"/>
    <cellStyle name="Comma 39 2 2 7" xfId="23943" xr:uid="{F393A9CF-2099-45E1-B7BE-83507E6F7954}"/>
    <cellStyle name="Comma 39 2 3" xfId="13164" xr:uid="{32BE8D47-5C4A-4E24-92DD-7B941E0B81F4}"/>
    <cellStyle name="Comma 39 2 3 2" xfId="13834" xr:uid="{A6F00081-F922-4499-BE0F-31A805E94945}"/>
    <cellStyle name="Comma 39 2 3 2 2" xfId="15176" xr:uid="{A1CD9041-4BBE-48D7-B4BE-B8908759B50F}"/>
    <cellStyle name="Comma 39 2 3 2 2 2" xfId="17804" xr:uid="{8ADEEE54-397B-4B82-A367-4DB5A76A31EF}"/>
    <cellStyle name="Comma 39 2 3 2 2 2 2" xfId="23113" xr:uid="{C9DA16CC-B9E9-421C-A12A-4B003D41FC2A}"/>
    <cellStyle name="Comma 39 2 3 2 2 2 2 2" xfId="34121" xr:uid="{13125286-E097-4D96-9753-DB26D7F4D4C2}"/>
    <cellStyle name="Comma 39 2 3 2 2 2 3" xfId="28812" xr:uid="{80F5EBFF-7FB2-4766-8FD1-298516A9BAD1}"/>
    <cellStyle name="Comma 39 2 3 2 2 3" xfId="20485" xr:uid="{BD12B7A4-7348-4EC0-9E2B-E4FEF97C5C4A}"/>
    <cellStyle name="Comma 39 2 3 2 2 3 2" xfId="31493" xr:uid="{3972B089-BF9C-47AA-AEEB-8453C71882BF}"/>
    <cellStyle name="Comma 39 2 3 2 2 4" xfId="26184" xr:uid="{C95F550E-1133-454A-A7CD-031D761999BF}"/>
    <cellStyle name="Comma 39 2 3 2 3" xfId="16462" xr:uid="{37A92C92-94A5-4ECA-BE7B-9A8BB07992B9}"/>
    <cellStyle name="Comma 39 2 3 2 3 2" xfId="21771" xr:uid="{CD44F4FB-F328-454A-8569-6329CEB62172}"/>
    <cellStyle name="Comma 39 2 3 2 3 2 2" xfId="32779" xr:uid="{6B83FB6C-A774-4526-947A-E7F1A1C47857}"/>
    <cellStyle name="Comma 39 2 3 2 3 3" xfId="27470" xr:uid="{3D080171-0ED2-4128-B50A-DA5DC8B2DDEB}"/>
    <cellStyle name="Comma 39 2 3 2 4" xfId="19143" xr:uid="{C73B98F5-1FB3-4759-880F-920583462D1F}"/>
    <cellStyle name="Comma 39 2 3 2 4 2" xfId="30151" xr:uid="{AF306110-F0DF-4AE7-BF11-5658B56EED00}"/>
    <cellStyle name="Comma 39 2 3 2 5" xfId="24842" xr:uid="{15D4E930-44C1-4533-AD27-472C820D267C}"/>
    <cellStyle name="Comma 39 2 3 3" xfId="14506" xr:uid="{53A5C3C7-0177-4989-B42B-E5EAFC7CF0FD}"/>
    <cellStyle name="Comma 39 2 3 3 2" xfId="17134" xr:uid="{6972B320-8B0B-4F14-85A8-CF5E4ABA6241}"/>
    <cellStyle name="Comma 39 2 3 3 2 2" xfId="22443" xr:uid="{B3C7DB59-4455-4203-A98F-A3C678BD47FA}"/>
    <cellStyle name="Comma 39 2 3 3 2 2 2" xfId="33451" xr:uid="{2273DB2A-9CF1-4B63-8765-88743A0CBBE1}"/>
    <cellStyle name="Comma 39 2 3 3 2 3" xfId="28142" xr:uid="{450E703D-A595-417E-8F91-AB7BB4BC49B3}"/>
    <cellStyle name="Comma 39 2 3 3 3" xfId="19815" xr:uid="{9AB1E6F1-5FC3-4126-B8AA-D8E80E83C356}"/>
    <cellStyle name="Comma 39 2 3 3 3 2" xfId="30823" xr:uid="{0AAC14B6-DD9A-40C2-8C20-596385739E6B}"/>
    <cellStyle name="Comma 39 2 3 3 4" xfId="25514" xr:uid="{AFF06696-17B6-4064-94A6-59F6F3AA62CB}"/>
    <cellStyle name="Comma 39 2 3 4" xfId="15792" xr:uid="{AED8F6A1-D515-4C92-A93C-35A8DAC82208}"/>
    <cellStyle name="Comma 39 2 3 4 2" xfId="21101" xr:uid="{C0A6FF6F-9C66-4436-87CF-6A32094C5880}"/>
    <cellStyle name="Comma 39 2 3 4 2 2" xfId="32109" xr:uid="{D7587ADC-F0A3-401F-BAC6-18A79D00FA71}"/>
    <cellStyle name="Comma 39 2 3 4 3" xfId="26800" xr:uid="{47923CA0-C0E0-4B9A-93D5-7F9457A899F7}"/>
    <cellStyle name="Comma 39 2 3 5" xfId="18473" xr:uid="{4C532BDF-220E-4C94-97A3-F643258747D7}"/>
    <cellStyle name="Comma 39 2 3 5 2" xfId="29481" xr:uid="{9E7C71B0-DD2A-4C1C-8B02-0742EB9FFCE1}"/>
    <cellStyle name="Comma 39 2 3 6" xfId="24172" xr:uid="{0BD90921-DDE3-4C7C-93CD-8D52B195FEC0}"/>
    <cellStyle name="Comma 39 2 4" xfId="13499" xr:uid="{EC6501FF-B716-4594-B2F2-13F2BDDD03E2}"/>
    <cellStyle name="Comma 39 2 4 2" xfId="14841" xr:uid="{B022ECA0-DD0E-4294-903E-C9A1502D3602}"/>
    <cellStyle name="Comma 39 2 4 2 2" xfId="17469" xr:uid="{18B501D1-6079-4395-8C86-83073DD56AAF}"/>
    <cellStyle name="Comma 39 2 4 2 2 2" xfId="22778" xr:uid="{DA5312F3-E964-40DC-8625-C802609A19B8}"/>
    <cellStyle name="Comma 39 2 4 2 2 2 2" xfId="33786" xr:uid="{9D911FF5-CB46-44A3-87FE-7267651C9980}"/>
    <cellStyle name="Comma 39 2 4 2 2 3" xfId="28477" xr:uid="{235C0BC9-CCFC-4FED-821E-7F69FF52F576}"/>
    <cellStyle name="Comma 39 2 4 2 3" xfId="20150" xr:uid="{EE10F27C-08A4-414C-A6CC-C3E8BA3AF79C}"/>
    <cellStyle name="Comma 39 2 4 2 3 2" xfId="31158" xr:uid="{A7C93973-ABCC-4B42-B540-C0CBDB6366F0}"/>
    <cellStyle name="Comma 39 2 4 2 4" xfId="25849" xr:uid="{6682D004-3AED-46EB-83C6-B10F9C06E5B3}"/>
    <cellStyle name="Comma 39 2 4 3" xfId="16127" xr:uid="{7864D2FF-6AB6-48FA-9FE2-095F1D165943}"/>
    <cellStyle name="Comma 39 2 4 3 2" xfId="21436" xr:uid="{3A661800-193C-4C52-B3BA-35A495EA6E95}"/>
    <cellStyle name="Comma 39 2 4 3 2 2" xfId="32444" xr:uid="{86C4116C-2745-4EE4-87B1-7E623F8848D7}"/>
    <cellStyle name="Comma 39 2 4 3 3" xfId="27135" xr:uid="{C0A648BE-3235-4357-B16A-B010FE2B4C17}"/>
    <cellStyle name="Comma 39 2 4 4" xfId="18808" xr:uid="{CAFC3E7A-F166-4A45-BB84-DFCA927975BF}"/>
    <cellStyle name="Comma 39 2 4 4 2" xfId="29816" xr:uid="{05B5F63E-16C8-4509-87D3-568A374F003B}"/>
    <cellStyle name="Comma 39 2 4 5" xfId="24507" xr:uid="{D0B767C1-F133-4AD3-A2CD-83A57E6652DE}"/>
    <cellStyle name="Comma 39 2 5" xfId="14169" xr:uid="{D272EA2B-AF4C-4871-AF1C-326D573B65BF}"/>
    <cellStyle name="Comma 39 2 5 2" xfId="16797" xr:uid="{08A786A4-5019-4B61-85D7-E90955649B7D}"/>
    <cellStyle name="Comma 39 2 5 2 2" xfId="22106" xr:uid="{DDDA42ED-349D-4DD2-8EE3-6CAA28E1210D}"/>
    <cellStyle name="Comma 39 2 5 2 2 2" xfId="33114" xr:uid="{4C439F8B-0A45-4DA6-B61C-55988F89DCAC}"/>
    <cellStyle name="Comma 39 2 5 2 3" xfId="27805" xr:uid="{8546902E-29D6-4EBD-A5CD-62B73E9C7C33}"/>
    <cellStyle name="Comma 39 2 5 3" xfId="19478" xr:uid="{7C43A76F-A0E5-4C5E-BA5E-BEAF72CAC7FE}"/>
    <cellStyle name="Comma 39 2 5 3 2" xfId="30486" xr:uid="{29500114-6F73-4A17-8E98-3A543F445DD8}"/>
    <cellStyle name="Comma 39 2 5 4" xfId="25177" xr:uid="{8595EBAF-C353-4241-9E0C-0D88B199747C}"/>
    <cellStyle name="Comma 39 2 6" xfId="15459" xr:uid="{69521DDE-4918-4932-B2CB-CD17476A5DA9}"/>
    <cellStyle name="Comma 39 2 6 2" xfId="20768" xr:uid="{8AA7E2E5-F069-4E9B-9670-43C25A852E10}"/>
    <cellStyle name="Comma 39 2 6 2 2" xfId="31776" xr:uid="{E003C243-D205-4D4E-8B37-C3DE668C63B3}"/>
    <cellStyle name="Comma 39 2 6 3" xfId="26467" xr:uid="{FDA18619-D346-411A-83E0-9965CD49699C}"/>
    <cellStyle name="Comma 39 2 7" xfId="18139" xr:uid="{6043E11C-9C08-4C4F-86DF-287542755330}"/>
    <cellStyle name="Comma 39 2 7 2" xfId="29147" xr:uid="{CA0F0B86-2D75-40A2-BF49-F6ACB285B1BA}"/>
    <cellStyle name="Comma 39 2 8" xfId="23839" xr:uid="{79AF4BBA-AC9B-4EFF-9C89-F4EC998A103C}"/>
    <cellStyle name="Comma 39 3" xfId="1789" xr:uid="{F652A9E6-4397-4FDF-B50E-A4408C4B8B8E}"/>
    <cellStyle name="Comma 39 3 2" xfId="13216" xr:uid="{98AEB1FD-CED1-4F1F-AEEF-BF0C5EDB2842}"/>
    <cellStyle name="Comma 39 3 2 2" xfId="13886" xr:uid="{29BE4DFF-85A6-4A5A-836E-8ADEC32C083E}"/>
    <cellStyle name="Comma 39 3 2 2 2" xfId="15228" xr:uid="{0621BF55-D1BA-4C3A-BEA2-A47DBBA933F3}"/>
    <cellStyle name="Comma 39 3 2 2 2 2" xfId="17856" xr:uid="{043C28C5-4312-4255-A36C-261EE4BE05E0}"/>
    <cellStyle name="Comma 39 3 2 2 2 2 2" xfId="23165" xr:uid="{D4546747-36EA-4509-B9C4-59685D2BC68E}"/>
    <cellStyle name="Comma 39 3 2 2 2 2 2 2" xfId="34173" xr:uid="{C7295DCD-9541-49BF-8343-36F821E0AC0E}"/>
    <cellStyle name="Comma 39 3 2 2 2 2 3" xfId="28864" xr:uid="{6A6F3335-A717-45F9-901B-3F0E6A9CBFF7}"/>
    <cellStyle name="Comma 39 3 2 2 2 3" xfId="20537" xr:uid="{1DDCA101-ADC8-4445-991A-79F8D08D6B62}"/>
    <cellStyle name="Comma 39 3 2 2 2 3 2" xfId="31545" xr:uid="{DA1ED5CC-F705-430A-A543-DC5477513FD0}"/>
    <cellStyle name="Comma 39 3 2 2 2 4" xfId="26236" xr:uid="{7CC21254-728F-4517-B6BE-3F8EDBEEFDB6}"/>
    <cellStyle name="Comma 39 3 2 2 3" xfId="16514" xr:uid="{523CEA64-1CEA-4422-A837-92923B3CC7E7}"/>
    <cellStyle name="Comma 39 3 2 2 3 2" xfId="21823" xr:uid="{19073F59-5C4D-42A3-858E-B995E6D6B2A0}"/>
    <cellStyle name="Comma 39 3 2 2 3 2 2" xfId="32831" xr:uid="{3EC97100-4064-4805-94D2-D0AD9B3D7B38}"/>
    <cellStyle name="Comma 39 3 2 2 3 3" xfId="27522" xr:uid="{0DCD4578-66BA-4025-94E5-501392782407}"/>
    <cellStyle name="Comma 39 3 2 2 4" xfId="19195" xr:uid="{15844230-F50C-4C89-9DFE-43BDA768B1B4}"/>
    <cellStyle name="Comma 39 3 2 2 4 2" xfId="30203" xr:uid="{1ADB999B-9ECE-49EB-AD7A-E9C976D904FB}"/>
    <cellStyle name="Comma 39 3 2 2 5" xfId="24894" xr:uid="{CA81DB9B-C8D1-44AE-B629-D3AAB9369FB8}"/>
    <cellStyle name="Comma 39 3 2 3" xfId="14558" xr:uid="{75A54B9D-C2C0-4F3E-8D45-C502E8DC8C3B}"/>
    <cellStyle name="Comma 39 3 2 3 2" xfId="17186" xr:uid="{BB203A6E-EED8-474C-B571-0CFE068D7718}"/>
    <cellStyle name="Comma 39 3 2 3 2 2" xfId="22495" xr:uid="{5F557369-F533-40DE-BD23-B2F7BDC9D9BF}"/>
    <cellStyle name="Comma 39 3 2 3 2 2 2" xfId="33503" xr:uid="{1467CDEA-05A4-4590-8229-9936A0BD0258}"/>
    <cellStyle name="Comma 39 3 2 3 2 3" xfId="28194" xr:uid="{07EE9D19-6736-4160-B628-4550B6E4687F}"/>
    <cellStyle name="Comma 39 3 2 3 3" xfId="19867" xr:uid="{2089F620-EEFF-4421-BAE7-006C7697B4A6}"/>
    <cellStyle name="Comma 39 3 2 3 3 2" xfId="30875" xr:uid="{8EB3FD86-AC14-4EBB-8440-E2374A3764CC}"/>
    <cellStyle name="Comma 39 3 2 3 4" xfId="25566" xr:uid="{87B7FC06-C904-49E5-AE41-7729C6800260}"/>
    <cellStyle name="Comma 39 3 2 4" xfId="15844" xr:uid="{533F0F04-D85B-469D-BE1F-2194FD130961}"/>
    <cellStyle name="Comma 39 3 2 4 2" xfId="21153" xr:uid="{17448A49-1AB6-499C-871E-67CAD9994DF0}"/>
    <cellStyle name="Comma 39 3 2 4 2 2" xfId="32161" xr:uid="{BF769EBD-8FC5-4555-BCE9-0A9E367C19D3}"/>
    <cellStyle name="Comma 39 3 2 4 3" xfId="26852" xr:uid="{8BAB7D28-3CF7-4FBD-8D58-B9E14706746E}"/>
    <cellStyle name="Comma 39 3 2 5" xfId="18525" xr:uid="{588FA3C2-CA96-4886-AFA4-A5EEDE95C6ED}"/>
    <cellStyle name="Comma 39 3 2 5 2" xfId="29533" xr:uid="{7F10CB6B-D35C-4F50-814C-0A1AB4947557}"/>
    <cellStyle name="Comma 39 3 2 6" xfId="24224" xr:uid="{C98CE3DD-0EDF-4421-9158-BB411147B5E2}"/>
    <cellStyle name="Comma 39 3 3" xfId="13551" xr:uid="{04E9165F-72A0-4415-BFDA-A5347F793C21}"/>
    <cellStyle name="Comma 39 3 3 2" xfId="14893" xr:uid="{8E1DD1AA-3263-41B7-8A61-5AA3021B0373}"/>
    <cellStyle name="Comma 39 3 3 2 2" xfId="17521" xr:uid="{275C3136-5AC0-4A15-8374-59CF6B091F55}"/>
    <cellStyle name="Comma 39 3 3 2 2 2" xfId="22830" xr:uid="{11F5E25C-AE51-4626-B35F-CC802C40AE68}"/>
    <cellStyle name="Comma 39 3 3 2 2 2 2" xfId="33838" xr:uid="{91BC9AC5-757D-4F0E-B322-B6CE710D48ED}"/>
    <cellStyle name="Comma 39 3 3 2 2 3" xfId="28529" xr:uid="{F04B0283-DEAD-415E-B71C-E3FAE0B2B315}"/>
    <cellStyle name="Comma 39 3 3 2 3" xfId="20202" xr:uid="{34443022-C9F0-46B0-A48F-CD143EE18D0E}"/>
    <cellStyle name="Comma 39 3 3 2 3 2" xfId="31210" xr:uid="{CE9DA5CA-E7F4-4251-BC8F-12575401BC11}"/>
    <cellStyle name="Comma 39 3 3 2 4" xfId="25901" xr:uid="{3184D430-7508-4493-8F82-6295692352E5}"/>
    <cellStyle name="Comma 39 3 3 3" xfId="16179" xr:uid="{E35FC213-0714-4C63-AEE0-E93ABAA1F148}"/>
    <cellStyle name="Comma 39 3 3 3 2" xfId="21488" xr:uid="{26138DE5-7D88-478B-9BE0-D9A11A3E7456}"/>
    <cellStyle name="Comma 39 3 3 3 2 2" xfId="32496" xr:uid="{165212A0-C395-44EF-B15D-7698C961FF08}"/>
    <cellStyle name="Comma 39 3 3 3 3" xfId="27187" xr:uid="{66669EC9-896D-46AC-8695-348BE7315835}"/>
    <cellStyle name="Comma 39 3 3 4" xfId="18860" xr:uid="{7692A910-EBE9-4CC7-9657-D7C75B682EBF}"/>
    <cellStyle name="Comma 39 3 3 4 2" xfId="29868" xr:uid="{A4B6C34D-98DB-4B99-A38A-3ED42F684C79}"/>
    <cellStyle name="Comma 39 3 3 5" xfId="24559" xr:uid="{49C745FA-4E09-4219-9DC7-0A87E998B25C}"/>
    <cellStyle name="Comma 39 3 4" xfId="14221" xr:uid="{893E4C9F-5E24-483A-9286-54D5AB6CE9BB}"/>
    <cellStyle name="Comma 39 3 4 2" xfId="16849" xr:uid="{7F443D8A-1E8D-4BAF-A5B5-34F64B0AC0C7}"/>
    <cellStyle name="Comma 39 3 4 2 2" xfId="22158" xr:uid="{D98CD593-592C-4613-ACDE-FF01E7E41036}"/>
    <cellStyle name="Comma 39 3 4 2 2 2" xfId="33166" xr:uid="{907260F0-1882-41E6-9CA2-40A8F0BE0246}"/>
    <cellStyle name="Comma 39 3 4 2 3" xfId="27857" xr:uid="{36BAEE57-7A53-46FB-A632-A947CB00D543}"/>
    <cellStyle name="Comma 39 3 4 3" xfId="19530" xr:uid="{35170EE0-1A3E-4DBE-BF98-401F4F6F152B}"/>
    <cellStyle name="Comma 39 3 4 3 2" xfId="30538" xr:uid="{B1F590C1-E705-4CA0-B95D-EFA952160FFC}"/>
    <cellStyle name="Comma 39 3 4 4" xfId="25229" xr:uid="{82A85A48-B4D5-43A5-A513-4D1C57C934AD}"/>
    <cellStyle name="Comma 39 3 5" xfId="15511" xr:uid="{38B0004F-89E4-438E-AD4B-671FB01DF299}"/>
    <cellStyle name="Comma 39 3 5 2" xfId="20820" xr:uid="{BD3C9665-6E27-46B9-B663-F6E9EB64DB27}"/>
    <cellStyle name="Comma 39 3 5 2 2" xfId="31828" xr:uid="{6DB82EC7-FC84-4835-9BBC-DE69817B2427}"/>
    <cellStyle name="Comma 39 3 5 3" xfId="26519" xr:uid="{FD4C8EA8-1CC8-4B08-BC64-950AAA9BD91E}"/>
    <cellStyle name="Comma 39 3 6" xfId="18191" xr:uid="{30960494-279A-4DF1-B6AC-2BA31757AAE5}"/>
    <cellStyle name="Comma 39 3 6 2" xfId="29199" xr:uid="{1A2AE7C9-C38F-4C34-80EE-AF08EE292295}"/>
    <cellStyle name="Comma 39 3 7" xfId="23891" xr:uid="{D8410CAF-EFE1-494F-9297-E5C5D89A7557}"/>
    <cellStyle name="Comma 39 4" xfId="13112" xr:uid="{DD01D617-2169-42FF-8F6E-266D9DA8747E}"/>
    <cellStyle name="Comma 39 4 2" xfId="13782" xr:uid="{33E69A1F-C597-4C96-ABD5-A76490305B7F}"/>
    <cellStyle name="Comma 39 4 2 2" xfId="15124" xr:uid="{18D76C0A-5A64-430D-BB97-77F80C768E8A}"/>
    <cellStyle name="Comma 39 4 2 2 2" xfId="17752" xr:uid="{0BA674F6-8DC9-4597-9EE2-859F6683C5D5}"/>
    <cellStyle name="Comma 39 4 2 2 2 2" xfId="23061" xr:uid="{A53EF5BF-4AF2-4131-A4F7-0951704F1672}"/>
    <cellStyle name="Comma 39 4 2 2 2 2 2" xfId="34069" xr:uid="{A24822A2-955C-428C-AA6B-B424EFFDC049}"/>
    <cellStyle name="Comma 39 4 2 2 2 3" xfId="28760" xr:uid="{4C56D69C-6616-4318-803C-1211FD30DB79}"/>
    <cellStyle name="Comma 39 4 2 2 3" xfId="20433" xr:uid="{114FF367-74DC-4ABA-9F37-E0B84EF42C92}"/>
    <cellStyle name="Comma 39 4 2 2 3 2" xfId="31441" xr:uid="{BFFF1553-F5AC-4319-8CD4-DFA807A70C8B}"/>
    <cellStyle name="Comma 39 4 2 2 4" xfId="26132" xr:uid="{DB4A41C5-CC3A-49F3-A53B-0BFA4F124724}"/>
    <cellStyle name="Comma 39 4 2 3" xfId="16410" xr:uid="{BE5557EF-1E89-4373-820A-8AD1DC33153A}"/>
    <cellStyle name="Comma 39 4 2 3 2" xfId="21719" xr:uid="{96E25C1A-71D8-4D4C-8C99-D6DB59A0FAAC}"/>
    <cellStyle name="Comma 39 4 2 3 2 2" xfId="32727" xr:uid="{1E6B0FED-423A-4ABC-9209-106D5E51AF95}"/>
    <cellStyle name="Comma 39 4 2 3 3" xfId="27418" xr:uid="{1E557540-C2CF-485B-A1B1-BD85D2E27BCE}"/>
    <cellStyle name="Comma 39 4 2 4" xfId="19091" xr:uid="{869876AD-D801-4358-8619-B313293B0AC0}"/>
    <cellStyle name="Comma 39 4 2 4 2" xfId="30099" xr:uid="{6936740C-D6CD-4365-B136-8524EC23A20D}"/>
    <cellStyle name="Comma 39 4 2 5" xfId="24790" xr:uid="{373CA60F-7A15-40B8-8FD5-EA188BE2C42D}"/>
    <cellStyle name="Comma 39 4 3" xfId="14454" xr:uid="{B67160CF-DB20-40E3-8A60-B8A940AC26E6}"/>
    <cellStyle name="Comma 39 4 3 2" xfId="17082" xr:uid="{1CAC3EBF-E176-4998-BE5E-B6C258B10F8B}"/>
    <cellStyle name="Comma 39 4 3 2 2" xfId="22391" xr:uid="{FA8E437A-ACB0-4DE8-891F-2CE65446D6FE}"/>
    <cellStyle name="Comma 39 4 3 2 2 2" xfId="33399" xr:uid="{6C8FE8C5-8393-460E-A128-A015D5F10A69}"/>
    <cellStyle name="Comma 39 4 3 2 3" xfId="28090" xr:uid="{78C94F89-7823-4FE5-A5A3-5C8CAE608988}"/>
    <cellStyle name="Comma 39 4 3 3" xfId="19763" xr:uid="{58D6E03F-EB93-4CFF-A42B-DDC220C895CC}"/>
    <cellStyle name="Comma 39 4 3 3 2" xfId="30771" xr:uid="{806940D4-CE7B-4AF2-BB38-6D66D512345A}"/>
    <cellStyle name="Comma 39 4 3 4" xfId="25462" xr:uid="{2526F968-09AD-48F4-B817-58338140AED8}"/>
    <cellStyle name="Comma 39 4 4" xfId="15740" xr:uid="{6EC62820-46A9-44C7-A88A-4C058EB59FEB}"/>
    <cellStyle name="Comma 39 4 4 2" xfId="21049" xr:uid="{DB7BB8D5-70DE-45FC-8FAA-82681076DC77}"/>
    <cellStyle name="Comma 39 4 4 2 2" xfId="32057" xr:uid="{687F260C-2C14-4D7B-BE57-55C39B2DDD04}"/>
    <cellStyle name="Comma 39 4 4 3" xfId="26748" xr:uid="{7AB9FAFB-96F4-4D2F-A3CB-9EB7AB983D89}"/>
    <cellStyle name="Comma 39 4 5" xfId="18421" xr:uid="{3E931042-F79D-4C61-A2FE-869060A98CF1}"/>
    <cellStyle name="Comma 39 4 5 2" xfId="29429" xr:uid="{DD141573-C4C7-4974-9E3B-025B092023D9}"/>
    <cellStyle name="Comma 39 4 6" xfId="24120" xr:uid="{AC8E7FCC-D194-45B8-8EB6-E32B091ED083}"/>
    <cellStyle name="Comma 39 5" xfId="13447" xr:uid="{75654AE9-54B0-4A80-ADCD-D4E8C888679C}"/>
    <cellStyle name="Comma 39 5 2" xfId="14789" xr:uid="{7F5A2EF3-0A8D-412E-9E22-D8B250E0B324}"/>
    <cellStyle name="Comma 39 5 2 2" xfId="17417" xr:uid="{C52C26C2-C30F-4D07-AEEE-FF4757BEF38C}"/>
    <cellStyle name="Comma 39 5 2 2 2" xfId="22726" xr:uid="{B92E7132-B81A-4F87-B2B5-A3A1CE7D7EC2}"/>
    <cellStyle name="Comma 39 5 2 2 2 2" xfId="33734" xr:uid="{DC40C067-97E3-4698-9594-83CB10BD7A06}"/>
    <cellStyle name="Comma 39 5 2 2 3" xfId="28425" xr:uid="{F44BFE2D-117D-4DE1-884C-83E34B154CFF}"/>
    <cellStyle name="Comma 39 5 2 3" xfId="20098" xr:uid="{A396EB96-70E8-4407-A14D-4BE0B485D492}"/>
    <cellStyle name="Comma 39 5 2 3 2" xfId="31106" xr:uid="{80EA56C5-B49A-4F55-8C90-C205F5CF0ED5}"/>
    <cellStyle name="Comma 39 5 2 4" xfId="25797" xr:uid="{8E9498C8-1439-4D91-98B6-8DEF453EE6DA}"/>
    <cellStyle name="Comma 39 5 3" xfId="16075" xr:uid="{F31C833A-696B-4D62-83A2-3883786A6C3E}"/>
    <cellStyle name="Comma 39 5 3 2" xfId="21384" xr:uid="{8AA7FB93-00A4-4D69-A663-5FDE4ABBE44A}"/>
    <cellStyle name="Comma 39 5 3 2 2" xfId="32392" xr:uid="{C6CA72BB-24CD-4DEA-8B02-D96D23602F4B}"/>
    <cellStyle name="Comma 39 5 3 3" xfId="27083" xr:uid="{A41EAF69-1BEF-4AD8-AC60-B62662FE477C}"/>
    <cellStyle name="Comma 39 5 4" xfId="18756" xr:uid="{71E624D5-6E3D-46F5-A652-A2A34C71355A}"/>
    <cellStyle name="Comma 39 5 4 2" xfId="29764" xr:uid="{88CD81C4-E855-402C-AF3C-FFCC85CC329F}"/>
    <cellStyle name="Comma 39 5 5" xfId="24455" xr:uid="{1C197098-15DC-4A88-B066-589DBACF7CDB}"/>
    <cellStyle name="Comma 39 6" xfId="14117" xr:uid="{3E4C5281-65DA-4D76-A656-0C6865602C35}"/>
    <cellStyle name="Comma 39 6 2" xfId="16745" xr:uid="{7F3D7553-CE3A-4D88-B63D-AFF09267EC7D}"/>
    <cellStyle name="Comma 39 6 2 2" xfId="22054" xr:uid="{B092DE17-3182-4EE3-A91F-14FF2CE684F8}"/>
    <cellStyle name="Comma 39 6 2 2 2" xfId="33062" xr:uid="{7130A039-4FA4-4E88-B9B4-5A1DE5FBE6F3}"/>
    <cellStyle name="Comma 39 6 2 3" xfId="27753" xr:uid="{2CEA47DA-A360-4E08-AA2E-5DF38D34D3DF}"/>
    <cellStyle name="Comma 39 6 3" xfId="19426" xr:uid="{E04CA4CB-A15D-4DCA-A438-5FA520DC16CF}"/>
    <cellStyle name="Comma 39 6 3 2" xfId="30434" xr:uid="{AA149655-1F59-472A-A63B-4625A83EBE4D}"/>
    <cellStyle name="Comma 39 6 4" xfId="25125" xr:uid="{41A4FB71-C2D8-4F51-9AD2-2D86BF186B1C}"/>
    <cellStyle name="Comma 39 7" xfId="18087" xr:uid="{269CE9D6-BB47-4CA6-8DF3-9AC2D8D653FC}"/>
    <cellStyle name="Comma 39 7 2" xfId="29095" xr:uid="{0B0A1AC1-0053-47E7-A70E-C35FF5D8AA28}"/>
    <cellStyle name="Comma 39 8" xfId="23787" xr:uid="{CB1077DA-3849-49D8-9605-DC7DABDF93D4}"/>
    <cellStyle name="Comma 4" xfId="817" xr:uid="{00000000-0005-0000-0000-00002F000000}"/>
    <cellStyle name="Comma 4 10" xfId="1242" xr:uid="{CE282DEC-A6A1-4353-B080-D9C670E3DA2E}"/>
    <cellStyle name="Comma 4 11" xfId="894" xr:uid="{D60AD1B5-11AD-4CEB-A06A-040EE1861109}"/>
    <cellStyle name="Comma 4 2" xfId="897" xr:uid="{5A53A1C6-A657-4812-8609-26056270F40B}"/>
    <cellStyle name="Comma 4 2 2" xfId="908" xr:uid="{2C8139F3-985F-40F1-8D01-A8C99E5F5775}"/>
    <cellStyle name="Comma 4 2 2 2" xfId="13226" xr:uid="{C067C46C-2FDB-4B77-B9F8-45A918C526D0}"/>
    <cellStyle name="Comma 4 2 2 2 2" xfId="13896" xr:uid="{5702C05E-BD85-4B4E-9A4A-B23241EBC997}"/>
    <cellStyle name="Comma 4 2 2 2 2 2" xfId="15238" xr:uid="{34971B74-85B4-4B6D-B812-0E07C7079977}"/>
    <cellStyle name="Comma 4 2 2 2 2 2 2" xfId="17866" xr:uid="{1A87C575-2E87-4975-9533-628643E67D2B}"/>
    <cellStyle name="Comma 4 2 2 2 2 2 2 2" xfId="23175" xr:uid="{177A1DC8-503F-4A31-97C4-9AC8EF19D467}"/>
    <cellStyle name="Comma 4 2 2 2 2 2 2 2 2" xfId="34183" xr:uid="{AC492382-AB46-41C3-8D19-60B51814F6A5}"/>
    <cellStyle name="Comma 4 2 2 2 2 2 2 3" xfId="28874" xr:uid="{E4777DE0-3B7E-45D8-A791-559867813B30}"/>
    <cellStyle name="Comma 4 2 2 2 2 2 3" xfId="20547" xr:uid="{4EDFCC5C-5C08-45C1-A7B6-E01F1A7C7CE6}"/>
    <cellStyle name="Comma 4 2 2 2 2 2 3 2" xfId="31555" xr:uid="{C99D2184-0780-4B35-8688-C896E4D1AAEE}"/>
    <cellStyle name="Comma 4 2 2 2 2 2 4" xfId="26246" xr:uid="{14ECC24E-4EA5-46EC-B80C-188B85D9A929}"/>
    <cellStyle name="Comma 4 2 2 2 2 3" xfId="16524" xr:uid="{AE7DF07E-F56A-4B0F-AB0E-7A262C1DEA7C}"/>
    <cellStyle name="Comma 4 2 2 2 2 3 2" xfId="21833" xr:uid="{B7BA1879-F56D-4243-8D3C-9253FABD31AE}"/>
    <cellStyle name="Comma 4 2 2 2 2 3 2 2" xfId="32841" xr:uid="{0301BD2C-E572-4EA4-927D-17C3FECB4552}"/>
    <cellStyle name="Comma 4 2 2 2 2 3 3" xfId="27532" xr:uid="{BA29E347-0B2F-44A0-8A38-5959CAAF150A}"/>
    <cellStyle name="Comma 4 2 2 2 2 4" xfId="19205" xr:uid="{41533422-6670-46D9-B000-96AA09956CA4}"/>
    <cellStyle name="Comma 4 2 2 2 2 4 2" xfId="30213" xr:uid="{AB82FB82-9AF0-4B81-87F5-66ED8BE6339C}"/>
    <cellStyle name="Comma 4 2 2 2 2 5" xfId="24904" xr:uid="{E207F713-4A1A-44AF-B279-C5E266883A08}"/>
    <cellStyle name="Comma 4 2 2 2 3" xfId="14568" xr:uid="{F7A9FEEB-569A-44BD-B493-8B35BE34FBDD}"/>
    <cellStyle name="Comma 4 2 2 2 3 2" xfId="17196" xr:uid="{FCE410EA-81D7-4E2C-BE0A-7312D734B383}"/>
    <cellStyle name="Comma 4 2 2 2 3 2 2" xfId="22505" xr:uid="{A5ED4CAA-FD9B-4109-AE43-0E4879B09828}"/>
    <cellStyle name="Comma 4 2 2 2 3 2 2 2" xfId="33513" xr:uid="{5E9CB191-D7C7-4B39-9402-C82162EE90DC}"/>
    <cellStyle name="Comma 4 2 2 2 3 2 3" xfId="28204" xr:uid="{685D8089-A78A-4E62-85A3-17A1AB3C5B1C}"/>
    <cellStyle name="Comma 4 2 2 2 3 3" xfId="19877" xr:uid="{A629171C-CAF2-4910-BA79-69CE0DA0E8A2}"/>
    <cellStyle name="Comma 4 2 2 2 3 3 2" xfId="30885" xr:uid="{16E3179C-D3F3-4B61-BFDF-C6A00F6B229D}"/>
    <cellStyle name="Comma 4 2 2 2 3 4" xfId="25576" xr:uid="{6DBBC496-DCEC-4034-B2BB-544A2F8694F5}"/>
    <cellStyle name="Comma 4 2 2 2 4" xfId="15854" xr:uid="{58E47B6A-E599-4285-9A19-65DDE2C2570E}"/>
    <cellStyle name="Comma 4 2 2 2 4 2" xfId="21163" xr:uid="{3D392E14-2635-4612-8F93-E8A2074BCA09}"/>
    <cellStyle name="Comma 4 2 2 2 4 2 2" xfId="32171" xr:uid="{419F6FBD-E12D-4AAE-ADA4-A3A4CB9678B1}"/>
    <cellStyle name="Comma 4 2 2 2 4 3" xfId="26862" xr:uid="{0F8D7EB6-3C3D-465C-8685-E0F344E399A8}"/>
    <cellStyle name="Comma 4 2 2 2 5" xfId="18535" xr:uid="{FFCE59E6-2974-4BAA-8801-1AAC41FA7C8C}"/>
    <cellStyle name="Comma 4 2 2 2 5 2" xfId="29543" xr:uid="{50857AFB-8739-42FD-B41D-72D40FDC788F}"/>
    <cellStyle name="Comma 4 2 2 2 6" xfId="24234" xr:uid="{E5931812-0CA9-4387-974B-DF382F696D77}"/>
    <cellStyle name="Comma 4 2 2 3" xfId="13561" xr:uid="{8785C46E-E25A-405A-BC3A-783EF14CAE68}"/>
    <cellStyle name="Comma 4 2 2 3 2" xfId="14903" xr:uid="{206221D0-09E5-4497-A10E-3B2316A027D2}"/>
    <cellStyle name="Comma 4 2 2 3 2 2" xfId="17531" xr:uid="{92248F42-5D38-4625-AECF-97E35CBFF325}"/>
    <cellStyle name="Comma 4 2 2 3 2 2 2" xfId="22840" xr:uid="{CFE6CD6D-1CFB-48C5-BC22-779A834C6A1C}"/>
    <cellStyle name="Comma 4 2 2 3 2 2 2 2" xfId="33848" xr:uid="{F949A7AB-FB91-46C5-9105-7170317BF7FE}"/>
    <cellStyle name="Comma 4 2 2 3 2 2 3" xfId="28539" xr:uid="{5D89FF44-DE51-4C4B-A9B9-A05D17C8681D}"/>
    <cellStyle name="Comma 4 2 2 3 2 3" xfId="20212" xr:uid="{116659D8-C052-4690-9520-36F5DBCD264E}"/>
    <cellStyle name="Comma 4 2 2 3 2 3 2" xfId="31220" xr:uid="{492103F4-4E90-416E-BF62-93F03FB9FF78}"/>
    <cellStyle name="Comma 4 2 2 3 2 4" xfId="25911" xr:uid="{DF1C49A9-EE2D-4AFB-983A-DB408501CD30}"/>
    <cellStyle name="Comma 4 2 2 3 3" xfId="16189" xr:uid="{F82E9227-B108-4D00-B83C-43A536DFCC08}"/>
    <cellStyle name="Comma 4 2 2 3 3 2" xfId="21498" xr:uid="{51B4AD9A-FF39-482B-BFCD-187A78668124}"/>
    <cellStyle name="Comma 4 2 2 3 3 2 2" xfId="32506" xr:uid="{092EAA8F-09B0-467A-9522-05057CAF888A}"/>
    <cellStyle name="Comma 4 2 2 3 3 3" xfId="27197" xr:uid="{48F553B6-2571-4BE4-9009-4151775CD733}"/>
    <cellStyle name="Comma 4 2 2 3 4" xfId="18870" xr:uid="{8E734B69-7F29-4667-A47E-426B693AD8FB}"/>
    <cellStyle name="Comma 4 2 2 3 4 2" xfId="29878" xr:uid="{9E366EE8-E8BD-4093-A709-4173405C7F20}"/>
    <cellStyle name="Comma 4 2 2 3 5" xfId="24569" xr:uid="{EBCE258F-FAB4-4407-8961-9898015D6EBC}"/>
    <cellStyle name="Comma 4 2 2 4" xfId="14231" xr:uid="{CDD96984-0B75-40A5-9C98-5017BBE54BDE}"/>
    <cellStyle name="Comma 4 2 2 4 2" xfId="16859" xr:uid="{8786AE2C-F655-4950-9D8F-C5902FB24F40}"/>
    <cellStyle name="Comma 4 2 2 4 2 2" xfId="22168" xr:uid="{5E2F7545-B97E-4B3A-88CC-E01445C2469E}"/>
    <cellStyle name="Comma 4 2 2 4 2 2 2" xfId="33176" xr:uid="{08BACFB0-43A7-4689-AEA4-AA0C85F22EF1}"/>
    <cellStyle name="Comma 4 2 2 4 2 3" xfId="27867" xr:uid="{825A455F-4F9E-4319-8DB6-B1B1F3BE5D1D}"/>
    <cellStyle name="Comma 4 2 2 4 3" xfId="19540" xr:uid="{2B0FF6D7-E9F4-406D-ACA1-35C2E8773DD2}"/>
    <cellStyle name="Comma 4 2 2 4 3 2" xfId="30548" xr:uid="{D1E32BFE-E9EF-4599-AFC2-77119F7973A4}"/>
    <cellStyle name="Comma 4 2 2 4 4" xfId="25239" xr:uid="{5A2A1AFA-6031-4423-9F47-4F21C43A4B15}"/>
    <cellStyle name="Comma 4 2 2 5" xfId="15521" xr:uid="{ADE69608-3EC8-4C85-BAF9-61EB23EC22CC}"/>
    <cellStyle name="Comma 4 2 2 5 2" xfId="20830" xr:uid="{3D498007-3C62-44FA-AEC6-2D488944CBD5}"/>
    <cellStyle name="Comma 4 2 2 5 2 2" xfId="31838" xr:uid="{185BE0FA-3BC2-4EA3-9B34-854B11F47EC1}"/>
    <cellStyle name="Comma 4 2 2 5 3" xfId="26529" xr:uid="{686A0ED6-EA77-493A-8B92-4B899DC5BD68}"/>
    <cellStyle name="Comma 4 2 2 6" xfId="18201" xr:uid="{B93788A7-0F27-4869-93B1-ED4A20E780A3}"/>
    <cellStyle name="Comma 4 2 2 6 2" xfId="29209" xr:uid="{4A17FDDE-87FC-4DF3-8D57-9A9E6556C49F}"/>
    <cellStyle name="Comma 4 2 2 7" xfId="23901" xr:uid="{45F7E857-3D3F-4A8A-AB0B-75C66D3A8C25}"/>
    <cellStyle name="Comma 4 2 2 8" xfId="1800" xr:uid="{19DB4732-5698-4B95-ABB2-598A5BFF3C9A}"/>
    <cellStyle name="Comma 4 2 3" xfId="13122" xr:uid="{D866B243-2720-48DA-8717-19D649A710C2}"/>
    <cellStyle name="Comma 4 2 3 2" xfId="13792" xr:uid="{EBCAEBB8-AC1A-47B6-BF45-B24653863300}"/>
    <cellStyle name="Comma 4 2 3 2 2" xfId="15134" xr:uid="{1E2324A5-F923-4436-A1D7-963C3FBE70E6}"/>
    <cellStyle name="Comma 4 2 3 2 2 2" xfId="17762" xr:uid="{EA6CE5AE-3139-457C-90E3-B4D1EC48C013}"/>
    <cellStyle name="Comma 4 2 3 2 2 2 2" xfId="23071" xr:uid="{2EB56CDE-8585-46ED-B694-D1554DCBE101}"/>
    <cellStyle name="Comma 4 2 3 2 2 2 2 2" xfId="34079" xr:uid="{C5A06BB4-414C-44C2-9582-C35C3C4E0719}"/>
    <cellStyle name="Comma 4 2 3 2 2 2 3" xfId="28770" xr:uid="{3A1613CC-A6BB-4897-8AA0-A0FB96B6CDED}"/>
    <cellStyle name="Comma 4 2 3 2 2 3" xfId="20443" xr:uid="{7781FBCF-12A6-4F49-9379-D3195A37ED30}"/>
    <cellStyle name="Comma 4 2 3 2 2 3 2" xfId="31451" xr:uid="{181AD12D-6B71-4066-A741-7F1EBCA053AD}"/>
    <cellStyle name="Comma 4 2 3 2 2 4" xfId="26142" xr:uid="{A2AD1956-2EF1-467F-8E7C-0954CD2EA748}"/>
    <cellStyle name="Comma 4 2 3 2 3" xfId="16420" xr:uid="{E0C683D7-6D64-4466-8E9F-A993720F0DA0}"/>
    <cellStyle name="Comma 4 2 3 2 3 2" xfId="21729" xr:uid="{447CA6EF-EF6F-43DC-878D-9906E363A9A9}"/>
    <cellStyle name="Comma 4 2 3 2 3 2 2" xfId="32737" xr:uid="{F056C3E7-603B-4B40-A8C0-7BF98AD2C37F}"/>
    <cellStyle name="Comma 4 2 3 2 3 3" xfId="27428" xr:uid="{9CA96193-BBB5-446E-BCF7-5A1E055AB36C}"/>
    <cellStyle name="Comma 4 2 3 2 4" xfId="19101" xr:uid="{CB5ADFAE-113C-40F5-B661-6F3F4EED3D64}"/>
    <cellStyle name="Comma 4 2 3 2 4 2" xfId="30109" xr:uid="{4174FDD4-65E2-43DD-A64A-909D8FF18348}"/>
    <cellStyle name="Comma 4 2 3 2 5" xfId="24800" xr:uid="{6EC8A095-C805-41B2-AF9F-4F90492C6987}"/>
    <cellStyle name="Comma 4 2 3 3" xfId="14464" xr:uid="{C4600BC8-A2D2-4903-8B93-BC4715D86A2D}"/>
    <cellStyle name="Comma 4 2 3 3 2" xfId="17092" xr:uid="{49475209-C5A4-403E-822F-07B79A6F0561}"/>
    <cellStyle name="Comma 4 2 3 3 2 2" xfId="22401" xr:uid="{25A4FE68-4B12-4623-B039-C8DB656042C9}"/>
    <cellStyle name="Comma 4 2 3 3 2 2 2" xfId="33409" xr:uid="{9EA8E72C-F942-4F1E-A569-FEDF24AFDD2A}"/>
    <cellStyle name="Comma 4 2 3 3 2 3" xfId="28100" xr:uid="{A1AC8183-2F0F-4DB1-8C27-0235EFC58FAA}"/>
    <cellStyle name="Comma 4 2 3 3 3" xfId="19773" xr:uid="{0B3981DC-0D64-4A40-8859-453279548826}"/>
    <cellStyle name="Comma 4 2 3 3 3 2" xfId="30781" xr:uid="{A1BA3138-059A-4F58-9479-F9C121AB0CEC}"/>
    <cellStyle name="Comma 4 2 3 3 4" xfId="25472" xr:uid="{EB8A4DF4-E886-4DC5-A1B2-7CFECD615B25}"/>
    <cellStyle name="Comma 4 2 3 4" xfId="15750" xr:uid="{49E6B14E-C8BC-49D0-BBC1-C9E452F3CAF0}"/>
    <cellStyle name="Comma 4 2 3 4 2" xfId="21059" xr:uid="{CCD4784B-DE80-45B9-8C82-B0956A592D6D}"/>
    <cellStyle name="Comma 4 2 3 4 2 2" xfId="32067" xr:uid="{A39FBC3A-C578-483A-A043-0584F51458FB}"/>
    <cellStyle name="Comma 4 2 3 4 3" xfId="26758" xr:uid="{DC7AE79E-550C-4119-B171-B491F1D56027}"/>
    <cellStyle name="Comma 4 2 3 5" xfId="18431" xr:uid="{F6C61C26-DCBC-4979-926D-0B8C31DB352E}"/>
    <cellStyle name="Comma 4 2 3 5 2" xfId="29439" xr:uid="{FE197FDE-F80F-4C1B-8F31-AC392AD452EA}"/>
    <cellStyle name="Comma 4 2 3 6" xfId="24130" xr:uid="{447F9715-E960-4BB4-AC10-DEF263F4596B}"/>
    <cellStyle name="Comma 4 2 4" xfId="13457" xr:uid="{F55940DE-6945-467F-BDFB-1BB6EE0CCFE9}"/>
    <cellStyle name="Comma 4 2 4 2" xfId="14799" xr:uid="{5F796FCB-0BB0-4CD4-95F9-B443CC86A1A4}"/>
    <cellStyle name="Comma 4 2 4 2 2" xfId="17427" xr:uid="{66DE961B-0548-402E-A9C7-30FDD1ADB4E0}"/>
    <cellStyle name="Comma 4 2 4 2 2 2" xfId="22736" xr:uid="{93E15A71-E505-4BC9-8040-31AA1CFBCD12}"/>
    <cellStyle name="Comma 4 2 4 2 2 2 2" xfId="33744" xr:uid="{63C01EEB-3001-4D09-BECC-6898749DD43E}"/>
    <cellStyle name="Comma 4 2 4 2 2 3" xfId="28435" xr:uid="{6266D22C-BC8D-4CC0-823C-E72D37F30B05}"/>
    <cellStyle name="Comma 4 2 4 2 3" xfId="20108" xr:uid="{85A0DDF0-397E-453A-8037-85AE59F3859F}"/>
    <cellStyle name="Comma 4 2 4 2 3 2" xfId="31116" xr:uid="{E24CC2CB-41DB-483A-8D14-D51BDBE4E73C}"/>
    <cellStyle name="Comma 4 2 4 2 4" xfId="25807" xr:uid="{DCF67918-7608-4877-9785-8D09A2589DDE}"/>
    <cellStyle name="Comma 4 2 4 3" xfId="16085" xr:uid="{F5F69DE5-0967-4940-AEA6-72136963C07B}"/>
    <cellStyle name="Comma 4 2 4 3 2" xfId="21394" xr:uid="{0C20FDC7-A550-4980-B326-94C20D554B66}"/>
    <cellStyle name="Comma 4 2 4 3 2 2" xfId="32402" xr:uid="{288D2C4D-4975-4D08-9FF2-2FC37995AF1D}"/>
    <cellStyle name="Comma 4 2 4 3 3" xfId="27093" xr:uid="{531CC6F5-D0A3-4689-A4AF-DBBA11CD620A}"/>
    <cellStyle name="Comma 4 2 4 4" xfId="18766" xr:uid="{4055B61A-7CB6-416C-BA4C-AB15BEFEB725}"/>
    <cellStyle name="Comma 4 2 4 4 2" xfId="29774" xr:uid="{F56D9AEB-0EDF-4E81-8853-7D6FCB928595}"/>
    <cellStyle name="Comma 4 2 4 5" xfId="24465" xr:uid="{AC1DB183-9EA9-4E01-8FB1-1F649E5A8F55}"/>
    <cellStyle name="Comma 4 2 5" xfId="14127" xr:uid="{9DC0C661-0F67-48AC-8BE1-59FCE6A075C4}"/>
    <cellStyle name="Comma 4 2 5 2" xfId="16755" xr:uid="{B089D456-3D78-4F55-810D-5273B680E4BA}"/>
    <cellStyle name="Comma 4 2 5 2 2" xfId="22064" xr:uid="{2F3C352A-F507-48CC-8C86-5BA75B881B65}"/>
    <cellStyle name="Comma 4 2 5 2 2 2" xfId="33072" xr:uid="{01590AB3-6B96-42BA-88C2-3713C19462B0}"/>
    <cellStyle name="Comma 4 2 5 2 3" xfId="27763" xr:uid="{E64D1986-6622-4DA8-81B8-8E7A7ACBDCAD}"/>
    <cellStyle name="Comma 4 2 5 3" xfId="19436" xr:uid="{6D4C95C0-89DA-456F-83EC-0CE9EB5326CB}"/>
    <cellStyle name="Comma 4 2 5 3 2" xfId="30444" xr:uid="{37EE43F9-EC3C-4DF2-B1FC-8E96E0412A0B}"/>
    <cellStyle name="Comma 4 2 5 4" xfId="25135" xr:uid="{FD0187BC-817E-4203-B215-58DF52DD2C0F}"/>
    <cellStyle name="Comma 4 2 6" xfId="15417" xr:uid="{34B3A376-FBA0-4FB1-BB10-EF5F03CEB020}"/>
    <cellStyle name="Comma 4 2 6 2" xfId="20726" xr:uid="{CE3FC0ED-45BC-43F9-87B0-3D08703A3E00}"/>
    <cellStyle name="Comma 4 2 6 2 2" xfId="31734" xr:uid="{9B1E3A3B-7FB6-4F85-8431-6953023612A0}"/>
    <cellStyle name="Comma 4 2 6 3" xfId="26425" xr:uid="{628241F1-2A6A-47B0-8818-BF2A27992339}"/>
    <cellStyle name="Comma 4 2 7" xfId="18097" xr:uid="{0ECCCFE4-2898-4550-954E-0ABDA7E54D2E}"/>
    <cellStyle name="Comma 4 2 7 2" xfId="29105" xr:uid="{71804A77-97B1-4C4B-B9F3-39AD29F20F34}"/>
    <cellStyle name="Comma 4 2 8" xfId="23797" xr:uid="{DF22F95B-C014-459B-96BD-A012B256053D}"/>
    <cellStyle name="Comma 4 2 9" xfId="1563" xr:uid="{F22E40CA-D7F3-4002-A6BB-8950D3278E82}"/>
    <cellStyle name="Comma 4 3" xfId="905" xr:uid="{6A77DD76-16FB-486A-9694-E6C5A13E0D51}"/>
    <cellStyle name="Comma 4 3 2" xfId="13174" xr:uid="{4D17E488-C578-4ED4-B1D4-8482E4452321}"/>
    <cellStyle name="Comma 4 3 2 2" xfId="13844" xr:uid="{DC996AB7-185E-4B3B-9624-2144F4A06DFE}"/>
    <cellStyle name="Comma 4 3 2 2 2" xfId="15186" xr:uid="{BA0B90AE-63B9-487E-BC67-8FED2EB149A4}"/>
    <cellStyle name="Comma 4 3 2 2 2 2" xfId="17814" xr:uid="{1133E1B1-4529-465E-91B3-6BDF6E375979}"/>
    <cellStyle name="Comma 4 3 2 2 2 2 2" xfId="23123" xr:uid="{8C5F4BEE-7A92-445B-9004-65EE364D945A}"/>
    <cellStyle name="Comma 4 3 2 2 2 2 2 2" xfId="34131" xr:uid="{CD2E41D7-B1FE-4D68-99E0-789D388F9897}"/>
    <cellStyle name="Comma 4 3 2 2 2 2 3" xfId="28822" xr:uid="{F42CD9BC-6257-47FC-9340-622CADCDD98B}"/>
    <cellStyle name="Comma 4 3 2 2 2 3" xfId="20495" xr:uid="{01121257-76A5-4A92-B1BF-09FD5F1F1B06}"/>
    <cellStyle name="Comma 4 3 2 2 2 3 2" xfId="31503" xr:uid="{2744EA6C-DDAF-45B4-8D56-D005081B51E3}"/>
    <cellStyle name="Comma 4 3 2 2 2 4" xfId="26194" xr:uid="{A111DCE3-24D5-4E80-8F9A-51A127A56FAA}"/>
    <cellStyle name="Comma 4 3 2 2 3" xfId="16472" xr:uid="{995E0C69-7E89-4576-8147-B0D49B49577B}"/>
    <cellStyle name="Comma 4 3 2 2 3 2" xfId="21781" xr:uid="{9C760AE6-FC4C-4253-8E20-97DEF83E7450}"/>
    <cellStyle name="Comma 4 3 2 2 3 2 2" xfId="32789" xr:uid="{DFFE026A-26D2-467C-8B87-5D1F232F8FD4}"/>
    <cellStyle name="Comma 4 3 2 2 3 3" xfId="27480" xr:uid="{79C70F8B-F169-4CB4-88C8-3EAC1B11B40A}"/>
    <cellStyle name="Comma 4 3 2 2 4" xfId="19153" xr:uid="{96CD968E-F506-4C0F-A35F-7E8917ADD99A}"/>
    <cellStyle name="Comma 4 3 2 2 4 2" xfId="30161" xr:uid="{F9F0B7CF-6735-421D-BA1A-9B313C9C683F}"/>
    <cellStyle name="Comma 4 3 2 2 5" xfId="24852" xr:uid="{D0DF5F85-BDED-49D5-895B-4FB9106CA577}"/>
    <cellStyle name="Comma 4 3 2 3" xfId="14516" xr:uid="{FEB9D27E-B240-4BA7-8716-9D858497A614}"/>
    <cellStyle name="Comma 4 3 2 3 2" xfId="17144" xr:uid="{8DF76479-4B8A-441D-9902-508F6A8A4AED}"/>
    <cellStyle name="Comma 4 3 2 3 2 2" xfId="22453" xr:uid="{81FB6F5E-3197-4EA6-9D82-B1315E67E9B7}"/>
    <cellStyle name="Comma 4 3 2 3 2 2 2" xfId="33461" xr:uid="{6D47D7FE-4932-4DA1-BACD-AA6BB9375C45}"/>
    <cellStyle name="Comma 4 3 2 3 2 3" xfId="28152" xr:uid="{D3BD7AFA-7AEB-4311-84A0-A67B0F4B6F37}"/>
    <cellStyle name="Comma 4 3 2 3 3" xfId="19825" xr:uid="{CB94FD26-E211-4D1C-8ED0-B9885FC511DB}"/>
    <cellStyle name="Comma 4 3 2 3 3 2" xfId="30833" xr:uid="{D408D198-3144-41BC-A9C5-A5A09FD8DD50}"/>
    <cellStyle name="Comma 4 3 2 3 4" xfId="25524" xr:uid="{C9D733C5-E102-482D-958D-0718209B0ECF}"/>
    <cellStyle name="Comma 4 3 2 4" xfId="15802" xr:uid="{30D62BE6-48C7-4552-BEDE-F53D150A76D9}"/>
    <cellStyle name="Comma 4 3 2 4 2" xfId="21111" xr:uid="{00743403-4857-4920-BA62-3E2CBCF2EB97}"/>
    <cellStyle name="Comma 4 3 2 4 2 2" xfId="32119" xr:uid="{C5EF0FD4-9E89-4110-9E12-8B402EDDB1DF}"/>
    <cellStyle name="Comma 4 3 2 4 3" xfId="26810" xr:uid="{8968E18D-7B82-46E8-B179-4C3D164292B1}"/>
    <cellStyle name="Comma 4 3 2 5" xfId="18483" xr:uid="{658E6781-5615-45A8-B36F-36F1985C6FE9}"/>
    <cellStyle name="Comma 4 3 2 5 2" xfId="29491" xr:uid="{FEABC8B2-7BC4-483C-B47E-C43F03DB71AC}"/>
    <cellStyle name="Comma 4 3 2 6" xfId="24182" xr:uid="{420E4FF9-1A83-44C0-A35F-3EA2AA4D1D18}"/>
    <cellStyle name="Comma 4 3 3" xfId="13509" xr:uid="{183FA422-8BEC-4281-B636-A4803315E476}"/>
    <cellStyle name="Comma 4 3 3 2" xfId="14851" xr:uid="{1CEA47E8-4351-4E35-8885-7D92F9CA8631}"/>
    <cellStyle name="Comma 4 3 3 2 2" xfId="17479" xr:uid="{F145A37B-2C4A-4632-8A04-F53BF97B7390}"/>
    <cellStyle name="Comma 4 3 3 2 2 2" xfId="22788" xr:uid="{948F2393-867B-4CCA-A97B-2BAF4CE25FFD}"/>
    <cellStyle name="Comma 4 3 3 2 2 2 2" xfId="33796" xr:uid="{02C8DB94-EF6E-4518-B5AD-D03AEFEB4843}"/>
    <cellStyle name="Comma 4 3 3 2 2 3" xfId="28487" xr:uid="{6DBBEACB-2BD3-47A4-960F-CE63CD6B2BAE}"/>
    <cellStyle name="Comma 4 3 3 2 3" xfId="20160" xr:uid="{BC3B0D45-8143-4EA5-A93E-2476EEB91649}"/>
    <cellStyle name="Comma 4 3 3 2 3 2" xfId="31168" xr:uid="{0A05F8AA-6EF9-439D-9DA4-1D3C486A84A4}"/>
    <cellStyle name="Comma 4 3 3 2 4" xfId="25859" xr:uid="{4304CC06-4461-4167-AFF6-9AE4B76B45D1}"/>
    <cellStyle name="Comma 4 3 3 3" xfId="16137" xr:uid="{17FCA12D-21DD-4999-97CB-8B820AA26458}"/>
    <cellStyle name="Comma 4 3 3 3 2" xfId="21446" xr:uid="{C18B0C76-F46F-4B60-846D-ACFE2C961AC9}"/>
    <cellStyle name="Comma 4 3 3 3 2 2" xfId="32454" xr:uid="{F709A52F-4342-4002-89B6-B4E1BA808BF9}"/>
    <cellStyle name="Comma 4 3 3 3 3" xfId="27145" xr:uid="{5F92E959-7440-41BF-8EC3-5D73FA00D78D}"/>
    <cellStyle name="Comma 4 3 3 4" xfId="18818" xr:uid="{3F7353B1-803E-44A3-91F3-CC3985856E8D}"/>
    <cellStyle name="Comma 4 3 3 4 2" xfId="29826" xr:uid="{5A02672E-52B2-49F5-8558-8A1312EFCC64}"/>
    <cellStyle name="Comma 4 3 3 5" xfId="24517" xr:uid="{04D0E5E6-1EB2-49BB-8A48-3AE452C770D3}"/>
    <cellStyle name="Comma 4 3 4" xfId="14179" xr:uid="{8A145751-DAB5-4B9C-8E54-BA119FE24E83}"/>
    <cellStyle name="Comma 4 3 4 2" xfId="16807" xr:uid="{021758B1-47C3-47CA-B3B4-74F5A6A55CA7}"/>
    <cellStyle name="Comma 4 3 4 2 2" xfId="22116" xr:uid="{3B266F4D-BD93-4620-8178-D3265BB91868}"/>
    <cellStyle name="Comma 4 3 4 2 2 2" xfId="33124" xr:uid="{D5BF25A3-5C09-49A3-B961-B857FFCF508D}"/>
    <cellStyle name="Comma 4 3 4 2 3" xfId="27815" xr:uid="{90C1D5FD-A9A9-451B-AE48-A26C56D8660D}"/>
    <cellStyle name="Comma 4 3 4 3" xfId="19488" xr:uid="{7C79E0F4-2713-46F6-B330-C33AE844D864}"/>
    <cellStyle name="Comma 4 3 4 3 2" xfId="30496" xr:uid="{86247BC0-6CF5-4CCE-94DA-5FDB88A95E44}"/>
    <cellStyle name="Comma 4 3 4 4" xfId="25187" xr:uid="{FC12BEDA-BA85-45A5-B57B-EBD98746FAC4}"/>
    <cellStyle name="Comma 4 3 5" xfId="15469" xr:uid="{90DFB5AA-FA1F-4086-AD50-BA608E44933C}"/>
    <cellStyle name="Comma 4 3 5 2" xfId="20778" xr:uid="{033FDA99-1CBF-4133-99DB-4ED9A603C088}"/>
    <cellStyle name="Comma 4 3 5 2 2" xfId="31786" xr:uid="{9BEB3814-525F-42CD-BF0C-6E4AF581CDBC}"/>
    <cellStyle name="Comma 4 3 5 3" xfId="26477" xr:uid="{E1CD78BB-AF8D-476F-8F00-48B0E5C952D4}"/>
    <cellStyle name="Comma 4 3 6" xfId="18149" xr:uid="{DDA141CD-D049-423C-BA80-B4C8918651B3}"/>
    <cellStyle name="Comma 4 3 6 2" xfId="29157" xr:uid="{4532970F-27AA-4DFB-98CE-FD270ABD808C}"/>
    <cellStyle name="Comma 4 3 7" xfId="23849" xr:uid="{396AC064-E669-4E16-94D7-BA0B886E5990}"/>
    <cellStyle name="Comma 4 3 8" xfId="1747" xr:uid="{1D3851FB-4197-4A56-92CD-605CD371CCB8}"/>
    <cellStyle name="Comma 4 4" xfId="902" xr:uid="{10DE2F86-FE7B-4109-81E6-5B042BC36BA3}"/>
    <cellStyle name="Comma 4 4 2" xfId="13740" xr:uid="{269AD772-2206-4936-8EF1-09758D6D51F8}"/>
    <cellStyle name="Comma 4 4 2 2" xfId="15082" xr:uid="{8B9910DE-FF7A-4106-A348-03893F023917}"/>
    <cellStyle name="Comma 4 4 2 2 2" xfId="17710" xr:uid="{EC51D9E1-4D54-4C82-889F-F7B3CCBA59C0}"/>
    <cellStyle name="Comma 4 4 2 2 2 2" xfId="23019" xr:uid="{861CC558-D3D1-4EE2-AB28-D5AA1194256E}"/>
    <cellStyle name="Comma 4 4 2 2 2 2 2" xfId="34027" xr:uid="{048CF4F4-46F4-4CB0-9A3E-5239B4F8D397}"/>
    <cellStyle name="Comma 4 4 2 2 2 3" xfId="28718" xr:uid="{38E927CB-4A1A-4826-A19C-BD3EF0B87505}"/>
    <cellStyle name="Comma 4 4 2 2 3" xfId="20391" xr:uid="{AD1E9C3B-F147-4EBC-A151-CE166A5C9334}"/>
    <cellStyle name="Comma 4 4 2 2 3 2" xfId="31399" xr:uid="{BC804CA7-89AF-46E9-AF89-5A9F29443A90}"/>
    <cellStyle name="Comma 4 4 2 2 4" xfId="26090" xr:uid="{D74F497E-640D-41A8-BAC8-2A248A3DCBFC}"/>
    <cellStyle name="Comma 4 4 2 3" xfId="16368" xr:uid="{A53F552B-4FD9-4F79-AD4B-DCDF3DE1A1ED}"/>
    <cellStyle name="Comma 4 4 2 3 2" xfId="21677" xr:uid="{5092CCD2-3E1A-445A-96AC-E8370E2A1D0E}"/>
    <cellStyle name="Comma 4 4 2 3 2 2" xfId="32685" xr:uid="{547D54C7-1F49-46CF-8549-F6B9C8562275}"/>
    <cellStyle name="Comma 4 4 2 3 3" xfId="27376" xr:uid="{064BD5CC-A387-4AFB-A787-E5A1E3333267}"/>
    <cellStyle name="Comma 4 4 2 4" xfId="19049" xr:uid="{CB8DAE61-B87F-4485-BCBC-766B3E539E23}"/>
    <cellStyle name="Comma 4 4 2 4 2" xfId="30057" xr:uid="{AF086D80-8798-4DBB-B3C4-EC62FC1152C2}"/>
    <cellStyle name="Comma 4 4 2 5" xfId="24748" xr:uid="{CC52C0F0-7054-4A75-AACE-1E99D38C4205}"/>
    <cellStyle name="Comma 4 4 3" xfId="14412" xr:uid="{C7AA2251-B91D-4A8B-8FC2-9D2EC4F5BE50}"/>
    <cellStyle name="Comma 4 4 3 2" xfId="17040" xr:uid="{DDC4B725-1E08-4E0C-9E5D-3C9D04474A73}"/>
    <cellStyle name="Comma 4 4 3 2 2" xfId="22349" xr:uid="{3043C04E-C7EF-49B0-9BD1-A86CB2F1B882}"/>
    <cellStyle name="Comma 4 4 3 2 2 2" xfId="33357" xr:uid="{17E08627-4945-4B44-8EE8-3A16239C02CB}"/>
    <cellStyle name="Comma 4 4 3 2 3" xfId="28048" xr:uid="{ABF820BA-4F71-4443-9CC4-8052A0BDADAC}"/>
    <cellStyle name="Comma 4 4 3 3" xfId="19721" xr:uid="{707E1F7A-5848-4D5B-BFE3-A8942B6FC32B}"/>
    <cellStyle name="Comma 4 4 3 3 2" xfId="30729" xr:uid="{658FBCC5-07EF-46EF-982A-CC26D05BE21C}"/>
    <cellStyle name="Comma 4 4 3 4" xfId="25420" xr:uid="{ABA9828B-C3E8-4BD0-8CCB-A95FA46B9323}"/>
    <cellStyle name="Comma 4 4 4" xfId="15698" xr:uid="{DBCBA323-428A-4756-8E9C-0C3970E4EE07}"/>
    <cellStyle name="Comma 4 4 4 2" xfId="21007" xr:uid="{58DC5F26-6AAA-469A-B548-6E5043C45079}"/>
    <cellStyle name="Comma 4 4 4 2 2" xfId="32015" xr:uid="{EB7C9B83-E10F-4EED-AAAB-AC4F581634DF}"/>
    <cellStyle name="Comma 4 4 4 3" xfId="26706" xr:uid="{8829D716-A85E-4466-B812-AFE05DC28B05}"/>
    <cellStyle name="Comma 4 4 5" xfId="18379" xr:uid="{9463E29D-6628-41EC-A83F-81CFB4FEC653}"/>
    <cellStyle name="Comma 4 4 5 2" xfId="29387" xr:uid="{4845FEDB-5A14-475E-985B-C21345C4AD55}"/>
    <cellStyle name="Comma 4 4 6" xfId="24078" xr:uid="{A92E0EF7-16B6-4046-B16A-36942761F651}"/>
    <cellStyle name="Comma 4 4 7" xfId="13070" xr:uid="{1AF32792-F567-4FFA-AEC4-254E74D732D8}"/>
    <cellStyle name="Comma 4 5" xfId="13405" xr:uid="{E939A407-8136-4588-95E7-4041B2850181}"/>
    <cellStyle name="Comma 4 5 2" xfId="14747" xr:uid="{F31306E9-4F79-4FB0-9AA7-97769CC10E8D}"/>
    <cellStyle name="Comma 4 5 2 2" xfId="17375" xr:uid="{C215D472-991D-44AE-A12A-B9454130E682}"/>
    <cellStyle name="Comma 4 5 2 2 2" xfId="22684" xr:uid="{EFC00C90-FDE1-4D56-B01B-FCE54BD73D6C}"/>
    <cellStyle name="Comma 4 5 2 2 2 2" xfId="33692" xr:uid="{CC9D70E3-2894-4169-A636-E7AA4840ADF1}"/>
    <cellStyle name="Comma 4 5 2 2 3" xfId="28383" xr:uid="{FC34C5ED-9438-4DF7-8BCF-65C8EB199E3E}"/>
    <cellStyle name="Comma 4 5 2 3" xfId="20056" xr:uid="{FAC4B150-EA1B-41EA-8739-0168198C875D}"/>
    <cellStyle name="Comma 4 5 2 3 2" xfId="31064" xr:uid="{2A4F8B33-6839-4E3B-ADB9-8B58A8A25CDE}"/>
    <cellStyle name="Comma 4 5 2 4" xfId="25755" xr:uid="{DCB04C8D-B428-430A-BDD7-6019FEDCC0A3}"/>
    <cellStyle name="Comma 4 5 3" xfId="16033" xr:uid="{C5BB0A54-50DE-4EDB-B838-915B4643A1CB}"/>
    <cellStyle name="Comma 4 5 3 2" xfId="21342" xr:uid="{4980D58B-E2A8-4637-83FA-D25825D84FEB}"/>
    <cellStyle name="Comma 4 5 3 2 2" xfId="32350" xr:uid="{26046FA1-0328-4CD5-874B-EC05DBAEDD77}"/>
    <cellStyle name="Comma 4 5 3 3" xfId="27041" xr:uid="{A71543A9-547E-4EBB-B700-3CA17CD82943}"/>
    <cellStyle name="Comma 4 5 4" xfId="18714" xr:uid="{37727BD6-6A4A-4146-8F1C-9734E09CAF1E}"/>
    <cellStyle name="Comma 4 5 4 2" xfId="29722" xr:uid="{85426BF2-F9E1-438A-B9A4-9A620C1C8796}"/>
    <cellStyle name="Comma 4 5 5" xfId="24413" xr:uid="{89248BCD-6543-4D81-A314-32100BD80CFB}"/>
    <cellStyle name="Comma 4 6" xfId="14075" xr:uid="{95B123AA-9293-4AD6-8972-2F2C10C20DDF}"/>
    <cellStyle name="Comma 4 6 2" xfId="16703" xr:uid="{996E10C7-6F3B-46BA-8E28-A7CF3204D844}"/>
    <cellStyle name="Comma 4 6 2 2" xfId="22012" xr:uid="{4EA283B5-4F5B-4E28-ACF2-CBF72C114AD9}"/>
    <cellStyle name="Comma 4 6 2 2 2" xfId="33020" xr:uid="{BA6DA8CE-D914-457A-83E1-27DE19A96CA7}"/>
    <cellStyle name="Comma 4 6 2 3" xfId="27711" xr:uid="{5F637ECC-FCF9-4EAE-AF0D-19B799B1122F}"/>
    <cellStyle name="Comma 4 6 3" xfId="19384" xr:uid="{11D6D661-3015-41C5-8C99-A40CAC5D7F34}"/>
    <cellStyle name="Comma 4 6 3 2" xfId="30392" xr:uid="{6714BEDE-19CE-4F26-A117-2419A0C6391B}"/>
    <cellStyle name="Comma 4 6 4" xfId="25083" xr:uid="{39458095-F87A-4E7E-BC02-861B37CCA49E}"/>
    <cellStyle name="Comma 4 7" xfId="18045" xr:uid="{EFBBEAD8-8E08-4DF8-BE0D-9E1BEB8696F0}"/>
    <cellStyle name="Comma 4 7 2" xfId="29053" xr:uid="{BBBEB19F-2999-4C9B-BB99-6F6E30FF57FA}"/>
    <cellStyle name="Comma 4 8" xfId="23634" xr:uid="{CFAD69FA-3414-4B4A-B6FE-C56F730A599F}"/>
    <cellStyle name="Comma 4 9" xfId="23745" xr:uid="{4EC72DAE-DC74-4EAA-BE7F-7D961F4AD70F}"/>
    <cellStyle name="Comma 40" xfId="1510" xr:uid="{E76714D6-CA30-4BE0-9977-884445F0C453}"/>
    <cellStyle name="Comma 40 2" xfId="1606" xr:uid="{8388500C-DF65-4EAB-855E-288FA393B568}"/>
    <cellStyle name="Comma 40 2 2" xfId="1843" xr:uid="{1ECA5672-028F-454A-8A66-A6D45B3E2184}"/>
    <cellStyle name="Comma 40 2 2 2" xfId="13269" xr:uid="{B69CA349-B4FB-429D-AE76-B16A96B6DE92}"/>
    <cellStyle name="Comma 40 2 2 2 2" xfId="13939" xr:uid="{BBE44A17-AE09-4F56-9AFD-EAAF32FA3106}"/>
    <cellStyle name="Comma 40 2 2 2 2 2" xfId="15281" xr:uid="{3D8694A3-0CAE-4CFA-933F-A6E91313A21B}"/>
    <cellStyle name="Comma 40 2 2 2 2 2 2" xfId="17909" xr:uid="{0BAF312B-9462-4820-BA81-22BAA925A658}"/>
    <cellStyle name="Comma 40 2 2 2 2 2 2 2" xfId="23218" xr:uid="{91CB4A24-1CAB-4BB1-971E-724319390085}"/>
    <cellStyle name="Comma 40 2 2 2 2 2 2 2 2" xfId="34226" xr:uid="{9015A8B9-82FA-4B35-991D-77D492709E32}"/>
    <cellStyle name="Comma 40 2 2 2 2 2 2 3" xfId="28917" xr:uid="{93A3AF9A-F621-47CF-A205-35FAAF112CB5}"/>
    <cellStyle name="Comma 40 2 2 2 2 2 3" xfId="20590" xr:uid="{572474D2-8C77-41B9-9B07-A98C8B957561}"/>
    <cellStyle name="Comma 40 2 2 2 2 2 3 2" xfId="31598" xr:uid="{E94F22E3-501E-4848-A734-507EBEE6DAB0}"/>
    <cellStyle name="Comma 40 2 2 2 2 2 4" xfId="26289" xr:uid="{143FEBB5-413B-4DEF-961A-3ADB79598654}"/>
    <cellStyle name="Comma 40 2 2 2 2 3" xfId="16567" xr:uid="{26408474-F0BC-4FB4-A0DB-1867E3DCB261}"/>
    <cellStyle name="Comma 40 2 2 2 2 3 2" xfId="21876" xr:uid="{BEB0E1E0-517A-40CF-BB19-2C65FE72B4CC}"/>
    <cellStyle name="Comma 40 2 2 2 2 3 2 2" xfId="32884" xr:uid="{510C40AF-0C6C-48DB-B18B-5F53ABB9FB3C}"/>
    <cellStyle name="Comma 40 2 2 2 2 3 3" xfId="27575" xr:uid="{D7832BA2-C0DD-4735-8D3A-28B76B1B84A0}"/>
    <cellStyle name="Comma 40 2 2 2 2 4" xfId="19248" xr:uid="{ED47EB85-7745-4290-B313-BC918197530F}"/>
    <cellStyle name="Comma 40 2 2 2 2 4 2" xfId="30256" xr:uid="{69BC586A-0F95-427B-BA80-DF54544FE159}"/>
    <cellStyle name="Comma 40 2 2 2 2 5" xfId="24947" xr:uid="{DDB1759F-09F7-437B-83FB-44B66CDCCBA1}"/>
    <cellStyle name="Comma 40 2 2 2 3" xfId="14611" xr:uid="{A3C37DBC-FBA5-4169-8110-DE0E5B7EFB5E}"/>
    <cellStyle name="Comma 40 2 2 2 3 2" xfId="17239" xr:uid="{F5B7CED1-2A6C-41BC-8150-EFA8E3A8CA14}"/>
    <cellStyle name="Comma 40 2 2 2 3 2 2" xfId="22548" xr:uid="{EA0A78E5-654F-40D6-85D0-B13F66F0B4C9}"/>
    <cellStyle name="Comma 40 2 2 2 3 2 2 2" xfId="33556" xr:uid="{0092CC09-FC75-4366-BD6A-5A64BBAD656B}"/>
    <cellStyle name="Comma 40 2 2 2 3 2 3" xfId="28247" xr:uid="{E25358AF-FF7E-4CC3-B406-D94D9E0BBFC4}"/>
    <cellStyle name="Comma 40 2 2 2 3 3" xfId="19920" xr:uid="{5B1348C3-A6CD-4CA2-AD36-2155F6E2BFB8}"/>
    <cellStyle name="Comma 40 2 2 2 3 3 2" xfId="30928" xr:uid="{2FF6D935-19DD-4120-9930-8038FB07F9F0}"/>
    <cellStyle name="Comma 40 2 2 2 3 4" xfId="25619" xr:uid="{1F5A8E01-99B6-44F0-9002-3EE53A57D3F5}"/>
    <cellStyle name="Comma 40 2 2 2 4" xfId="15897" xr:uid="{3840E32E-5294-4842-B6D6-A8A9668B960C}"/>
    <cellStyle name="Comma 40 2 2 2 4 2" xfId="21206" xr:uid="{4A5B0457-9E60-4D52-AD28-85F7316F66C2}"/>
    <cellStyle name="Comma 40 2 2 2 4 2 2" xfId="32214" xr:uid="{E42ABD6F-FE62-418E-AE5C-366EC2287220}"/>
    <cellStyle name="Comma 40 2 2 2 4 3" xfId="26905" xr:uid="{0ED65AA0-DBB0-45B8-8414-3CCD8745B59B}"/>
    <cellStyle name="Comma 40 2 2 2 5" xfId="18578" xr:uid="{A52EF0AA-24EA-4868-A975-83289C71C25C}"/>
    <cellStyle name="Comma 40 2 2 2 5 2" xfId="29586" xr:uid="{5EAC5CE7-FEAC-4B62-8D5F-F6433B14CC3C}"/>
    <cellStyle name="Comma 40 2 2 2 6" xfId="24277" xr:uid="{DC6A2C78-B529-4279-BC35-FD018718BA9D}"/>
    <cellStyle name="Comma 40 2 2 3" xfId="13604" xr:uid="{CC0B2466-BE58-4435-9818-A5D7838A3FCE}"/>
    <cellStyle name="Comma 40 2 2 3 2" xfId="14946" xr:uid="{34760081-059B-4D47-8687-E91948F2C57D}"/>
    <cellStyle name="Comma 40 2 2 3 2 2" xfId="17574" xr:uid="{02470CD1-828C-48DA-B30D-7245CB8F26C3}"/>
    <cellStyle name="Comma 40 2 2 3 2 2 2" xfId="22883" xr:uid="{BF36DD58-F334-4847-BFE3-0ECAA8C1AD50}"/>
    <cellStyle name="Comma 40 2 2 3 2 2 2 2" xfId="33891" xr:uid="{9350E181-B94E-40A5-B6F0-DB96DDF1B399}"/>
    <cellStyle name="Comma 40 2 2 3 2 2 3" xfId="28582" xr:uid="{C3E03D76-C9D3-4ABF-BE98-2B8A56EE33BD}"/>
    <cellStyle name="Comma 40 2 2 3 2 3" xfId="20255" xr:uid="{97D67D5D-FF0F-4034-BE62-5813868447F4}"/>
    <cellStyle name="Comma 40 2 2 3 2 3 2" xfId="31263" xr:uid="{4FCC4C0E-53D7-4265-B49E-B11FAEC97706}"/>
    <cellStyle name="Comma 40 2 2 3 2 4" xfId="25954" xr:uid="{9D08316C-4B7B-48A7-9161-A25D3599F2B6}"/>
    <cellStyle name="Comma 40 2 2 3 3" xfId="16232" xr:uid="{B711C2E2-F618-4DA9-B7E5-7F082927AB45}"/>
    <cellStyle name="Comma 40 2 2 3 3 2" xfId="21541" xr:uid="{04D2F86F-2F76-49BD-8ADF-8BE240CA5041}"/>
    <cellStyle name="Comma 40 2 2 3 3 2 2" xfId="32549" xr:uid="{C821B9D8-181B-4442-936C-795D38796116}"/>
    <cellStyle name="Comma 40 2 2 3 3 3" xfId="27240" xr:uid="{EB1DB301-D112-4E69-AF5E-2DA7CDFEC127}"/>
    <cellStyle name="Comma 40 2 2 3 4" xfId="18913" xr:uid="{E45C772F-E239-4E94-B0C4-1FED3E72B40C}"/>
    <cellStyle name="Comma 40 2 2 3 4 2" xfId="29921" xr:uid="{B882F03D-9822-4E59-A191-C21C36D22E44}"/>
    <cellStyle name="Comma 40 2 2 3 5" xfId="24612" xr:uid="{A1B765CC-BA05-4883-B735-773A35523089}"/>
    <cellStyle name="Comma 40 2 2 4" xfId="14274" xr:uid="{D4ECE936-4222-490C-94C1-2CF306055DD6}"/>
    <cellStyle name="Comma 40 2 2 4 2" xfId="16902" xr:uid="{CE4A47F5-8390-43A0-9129-ACCB76D2196A}"/>
    <cellStyle name="Comma 40 2 2 4 2 2" xfId="22211" xr:uid="{78B392C4-293D-495A-8DD9-860B55E1484C}"/>
    <cellStyle name="Comma 40 2 2 4 2 2 2" xfId="33219" xr:uid="{AED718EE-C286-406C-8182-0BF079B96AF5}"/>
    <cellStyle name="Comma 40 2 2 4 2 3" xfId="27910" xr:uid="{935E97F4-35D9-481E-B267-26EF96D36AFB}"/>
    <cellStyle name="Comma 40 2 2 4 3" xfId="19583" xr:uid="{10A15C92-4D62-414A-BFF1-041068EDB0FA}"/>
    <cellStyle name="Comma 40 2 2 4 3 2" xfId="30591" xr:uid="{6A259C8C-CAE0-4E71-9190-4689719C3110}"/>
    <cellStyle name="Comma 40 2 2 4 4" xfId="25282" xr:uid="{08A81EF5-ECE0-434A-8793-53628B4243F8}"/>
    <cellStyle name="Comma 40 2 2 5" xfId="15564" xr:uid="{15A7BB1F-65D3-4E87-88E0-F2E99FF50D1E}"/>
    <cellStyle name="Comma 40 2 2 5 2" xfId="20873" xr:uid="{13599A2D-F7A9-4270-A1D2-6711FC3E57EE}"/>
    <cellStyle name="Comma 40 2 2 5 2 2" xfId="31881" xr:uid="{1910020C-9D31-47D6-A7A3-F4BECC94C9E1}"/>
    <cellStyle name="Comma 40 2 2 5 3" xfId="26572" xr:uid="{F5E3B8D0-ACB5-4454-9621-C1DCAAAAA3E2}"/>
    <cellStyle name="Comma 40 2 2 6" xfId="18244" xr:uid="{C11A296B-5B37-46F2-BBAF-06EFBB4DA939}"/>
    <cellStyle name="Comma 40 2 2 6 2" xfId="29252" xr:uid="{392188F3-02A7-42C3-97CF-4D73277F157B}"/>
    <cellStyle name="Comma 40 2 2 7" xfId="23944" xr:uid="{73E77C9F-C220-4F00-AEB8-E429CB2BA955}"/>
    <cellStyle name="Comma 40 2 3" xfId="13165" xr:uid="{5A29E6F1-6F33-4CFB-B516-2BC5527B8281}"/>
    <cellStyle name="Comma 40 2 3 2" xfId="13835" xr:uid="{39B1ED73-CCC2-4639-9F6D-88A88161FD2E}"/>
    <cellStyle name="Comma 40 2 3 2 2" xfId="15177" xr:uid="{8964D8B3-5B3D-46FB-8A8E-6020C18837D9}"/>
    <cellStyle name="Comma 40 2 3 2 2 2" xfId="17805" xr:uid="{1DC1F886-E71F-4B26-B18E-07A5C8777CA4}"/>
    <cellStyle name="Comma 40 2 3 2 2 2 2" xfId="23114" xr:uid="{31A99E36-D642-4B5C-9250-4BC98B763DF6}"/>
    <cellStyle name="Comma 40 2 3 2 2 2 2 2" xfId="34122" xr:uid="{4FE0AD75-E434-4ACC-9962-C7EE8B7D3DA8}"/>
    <cellStyle name="Comma 40 2 3 2 2 2 3" xfId="28813" xr:uid="{34D3FB98-6160-40A2-A1B5-40D945DF9224}"/>
    <cellStyle name="Comma 40 2 3 2 2 3" xfId="20486" xr:uid="{4EE56D44-F18D-46D1-AAF4-330820AB44A6}"/>
    <cellStyle name="Comma 40 2 3 2 2 3 2" xfId="31494" xr:uid="{C89C516C-F855-42C9-8100-03393E6D28E0}"/>
    <cellStyle name="Comma 40 2 3 2 2 4" xfId="26185" xr:uid="{9EE79ED5-60DE-4F5D-8156-13A401928F7A}"/>
    <cellStyle name="Comma 40 2 3 2 3" xfId="16463" xr:uid="{CC69D30F-7150-4DB1-B668-89DCBC44BC64}"/>
    <cellStyle name="Comma 40 2 3 2 3 2" xfId="21772" xr:uid="{150435D5-2F93-4AC9-B03C-179DEF5084F3}"/>
    <cellStyle name="Comma 40 2 3 2 3 2 2" xfId="32780" xr:uid="{265AD9B2-D831-4ACA-8480-C13BCA4F499F}"/>
    <cellStyle name="Comma 40 2 3 2 3 3" xfId="27471" xr:uid="{E2E13C4C-8DF3-48C6-AA11-181F1938B141}"/>
    <cellStyle name="Comma 40 2 3 2 4" xfId="19144" xr:uid="{3B2CD181-0EEF-44B5-9A81-CDA65137AB78}"/>
    <cellStyle name="Comma 40 2 3 2 4 2" xfId="30152" xr:uid="{A639333B-ACBE-40E7-B13E-9052C2C7F56A}"/>
    <cellStyle name="Comma 40 2 3 2 5" xfId="24843" xr:uid="{DD4AF699-2DD1-4F0B-8884-BE85DF6B218D}"/>
    <cellStyle name="Comma 40 2 3 3" xfId="14507" xr:uid="{9CBD58EA-B464-491C-9F1E-6E6A3A07D1E0}"/>
    <cellStyle name="Comma 40 2 3 3 2" xfId="17135" xr:uid="{7909AEF8-B397-4AC7-95AE-A65E00CE08E3}"/>
    <cellStyle name="Comma 40 2 3 3 2 2" xfId="22444" xr:uid="{3EA5EF69-FA82-4A38-A4B4-A0A22D0792E1}"/>
    <cellStyle name="Comma 40 2 3 3 2 2 2" xfId="33452" xr:uid="{6109DEA0-6973-43CB-9BCB-57BC17C2381A}"/>
    <cellStyle name="Comma 40 2 3 3 2 3" xfId="28143" xr:uid="{17C0AC2B-5E2D-4F08-A751-FD1816D626F2}"/>
    <cellStyle name="Comma 40 2 3 3 3" xfId="19816" xr:uid="{422DC6E5-096D-4C1D-A444-E323E64B965B}"/>
    <cellStyle name="Comma 40 2 3 3 3 2" xfId="30824" xr:uid="{EBC3372E-2C14-49EB-A569-5AE1D1425599}"/>
    <cellStyle name="Comma 40 2 3 3 4" xfId="25515" xr:uid="{754E8EE4-5C2E-4D7B-AEF9-5549377F9671}"/>
    <cellStyle name="Comma 40 2 3 4" xfId="15793" xr:uid="{83A240D3-F64D-4515-80A3-A8B87CDCEC90}"/>
    <cellStyle name="Comma 40 2 3 4 2" xfId="21102" xr:uid="{25BC0A6F-4D51-4831-89CA-DFF023587283}"/>
    <cellStyle name="Comma 40 2 3 4 2 2" xfId="32110" xr:uid="{F3B7D4C9-632E-42A3-A692-C030A529C19B}"/>
    <cellStyle name="Comma 40 2 3 4 3" xfId="26801" xr:uid="{0CF86D9C-14BD-44A7-9872-4DC6C3914D85}"/>
    <cellStyle name="Comma 40 2 3 5" xfId="18474" xr:uid="{E940CA5E-B494-4C9A-A57B-413C8C1B5CFD}"/>
    <cellStyle name="Comma 40 2 3 5 2" xfId="29482" xr:uid="{3F240963-E0CC-4442-86A4-75EC9E0A4CF6}"/>
    <cellStyle name="Comma 40 2 3 6" xfId="24173" xr:uid="{C73F0600-B4B1-4F55-AA15-4D5AB6D196C3}"/>
    <cellStyle name="Comma 40 2 4" xfId="13500" xr:uid="{AFD8CF89-CDC7-45CE-A422-9E233301CFB8}"/>
    <cellStyle name="Comma 40 2 4 2" xfId="14842" xr:uid="{2A6543BE-0CEB-4334-860E-04EACF73F8E4}"/>
    <cellStyle name="Comma 40 2 4 2 2" xfId="17470" xr:uid="{1325D12F-FBBD-4ED5-83F1-3DC8ACAB5EF5}"/>
    <cellStyle name="Comma 40 2 4 2 2 2" xfId="22779" xr:uid="{49179BC1-1772-404B-BD8F-9F9C76C94A99}"/>
    <cellStyle name="Comma 40 2 4 2 2 2 2" xfId="33787" xr:uid="{BECEB22B-811C-4FFE-B6D4-908A88C90A75}"/>
    <cellStyle name="Comma 40 2 4 2 2 3" xfId="28478" xr:uid="{F9A9A328-48E8-4277-82C4-41A1F3A19DF4}"/>
    <cellStyle name="Comma 40 2 4 2 3" xfId="20151" xr:uid="{2740BCD7-2A7A-4D31-838B-138B76046099}"/>
    <cellStyle name="Comma 40 2 4 2 3 2" xfId="31159" xr:uid="{9040E14F-88F5-4F63-A38A-4D9743CFEDF6}"/>
    <cellStyle name="Comma 40 2 4 2 4" xfId="25850" xr:uid="{FAF42DB2-A0A8-4E79-AE41-596DFCB23B28}"/>
    <cellStyle name="Comma 40 2 4 3" xfId="16128" xr:uid="{EC2CA2B9-8C77-494F-8F97-5597FEEEF04F}"/>
    <cellStyle name="Comma 40 2 4 3 2" xfId="21437" xr:uid="{5E12EAD3-6A03-4F33-AB91-072E36E26011}"/>
    <cellStyle name="Comma 40 2 4 3 2 2" xfId="32445" xr:uid="{4E70A325-FE52-487B-9ADC-D2DE94CCC90D}"/>
    <cellStyle name="Comma 40 2 4 3 3" xfId="27136" xr:uid="{68E3B178-D0C6-4049-BA81-73C6281F40FA}"/>
    <cellStyle name="Comma 40 2 4 4" xfId="18809" xr:uid="{CF966F0D-4744-4C12-830D-7EA6C91230F2}"/>
    <cellStyle name="Comma 40 2 4 4 2" xfId="29817" xr:uid="{CD670259-4FB1-4ED2-937F-C3A5EF78F0FA}"/>
    <cellStyle name="Comma 40 2 4 5" xfId="24508" xr:uid="{9028EFEC-8824-49F4-9F26-DA8A0A111E6F}"/>
    <cellStyle name="Comma 40 2 5" xfId="14170" xr:uid="{44C4D9BB-9FFF-4210-B32C-FD023D9DE0DF}"/>
    <cellStyle name="Comma 40 2 5 2" xfId="16798" xr:uid="{27179E48-9D96-4E2E-A6BE-1A1CF65FA25C}"/>
    <cellStyle name="Comma 40 2 5 2 2" xfId="22107" xr:uid="{E3C4B997-62D2-417D-8BFF-DE3F91C9E859}"/>
    <cellStyle name="Comma 40 2 5 2 2 2" xfId="33115" xr:uid="{AD4C3643-B5A4-4A4C-8F6C-F53CE6FD8DC9}"/>
    <cellStyle name="Comma 40 2 5 2 3" xfId="27806" xr:uid="{229974A0-3293-4778-83FC-D459052C3B60}"/>
    <cellStyle name="Comma 40 2 5 3" xfId="19479" xr:uid="{293E36EB-437C-4A20-B6BB-18416683B31D}"/>
    <cellStyle name="Comma 40 2 5 3 2" xfId="30487" xr:uid="{390DB31A-0F40-46D1-964D-083E64317D2C}"/>
    <cellStyle name="Comma 40 2 5 4" xfId="25178" xr:uid="{59F5B062-782B-4428-A1A7-B48C77710C36}"/>
    <cellStyle name="Comma 40 2 6" xfId="15460" xr:uid="{D67F4680-1576-4746-86B0-E67A384F4E17}"/>
    <cellStyle name="Comma 40 2 6 2" xfId="20769" xr:uid="{86C7D0E8-1132-4342-AE77-0358A279E723}"/>
    <cellStyle name="Comma 40 2 6 2 2" xfId="31777" xr:uid="{18DC32A9-103B-40FD-85B2-03435AE91567}"/>
    <cellStyle name="Comma 40 2 6 3" xfId="26468" xr:uid="{36249087-6DB7-4FCF-965B-A26A29390FCA}"/>
    <cellStyle name="Comma 40 2 7" xfId="18140" xr:uid="{CECFE0FC-CB56-48D6-AF0F-51BDDDFB3B0F}"/>
    <cellStyle name="Comma 40 2 7 2" xfId="29148" xr:uid="{F2E5B6D8-6556-4D07-82F2-2BAE8E8040B0}"/>
    <cellStyle name="Comma 40 2 8" xfId="23840" xr:uid="{47BC216E-D7F9-400E-8B2C-65EE9D6645FE}"/>
    <cellStyle name="Comma 40 3" xfId="1790" xr:uid="{F4B94BDE-8D3C-43D9-AD09-037407B07DB3}"/>
    <cellStyle name="Comma 40 3 2" xfId="13217" xr:uid="{2D184F4F-E300-4A88-9C35-078303085DFB}"/>
    <cellStyle name="Comma 40 3 2 2" xfId="13887" xr:uid="{C67001DE-028F-45F2-97AA-70235F4330B7}"/>
    <cellStyle name="Comma 40 3 2 2 2" xfId="15229" xr:uid="{8D7110BE-879B-42E3-BF58-D1E7439B7F1A}"/>
    <cellStyle name="Comma 40 3 2 2 2 2" xfId="17857" xr:uid="{920FFEAB-BD2F-4024-87F0-423769681F42}"/>
    <cellStyle name="Comma 40 3 2 2 2 2 2" xfId="23166" xr:uid="{386DE0DC-CE33-4E74-A00D-F06299134055}"/>
    <cellStyle name="Comma 40 3 2 2 2 2 2 2" xfId="34174" xr:uid="{717D4A69-1706-48E2-B58E-97647CF85B1C}"/>
    <cellStyle name="Comma 40 3 2 2 2 2 3" xfId="28865" xr:uid="{248A2A2B-A9AE-4A67-A62B-89FCE14746A7}"/>
    <cellStyle name="Comma 40 3 2 2 2 3" xfId="20538" xr:uid="{381D6187-4D09-4049-8D5C-51C75F11DFBE}"/>
    <cellStyle name="Comma 40 3 2 2 2 3 2" xfId="31546" xr:uid="{6B897E30-D7D5-4160-9268-BE3AD00DD44E}"/>
    <cellStyle name="Comma 40 3 2 2 2 4" xfId="26237" xr:uid="{2AECB3CD-4C20-4AF7-AD9B-1158FA347AE0}"/>
    <cellStyle name="Comma 40 3 2 2 3" xfId="16515" xr:uid="{733E2EE5-A0CF-4A83-9B09-CB24A45BC304}"/>
    <cellStyle name="Comma 40 3 2 2 3 2" xfId="21824" xr:uid="{5F6F573A-23F0-49AE-B579-300A8985D7A7}"/>
    <cellStyle name="Comma 40 3 2 2 3 2 2" xfId="32832" xr:uid="{30AA9AAF-BAE4-4783-B3E9-FA242073B1F1}"/>
    <cellStyle name="Comma 40 3 2 2 3 3" xfId="27523" xr:uid="{A936DDE0-D7A5-4BA3-A57D-359DD0B37F11}"/>
    <cellStyle name="Comma 40 3 2 2 4" xfId="19196" xr:uid="{4B6B1C09-79C7-4EA1-BDD0-EC0D985D6A34}"/>
    <cellStyle name="Comma 40 3 2 2 4 2" xfId="30204" xr:uid="{7D0981F0-74DF-443D-9366-7D973000B529}"/>
    <cellStyle name="Comma 40 3 2 2 5" xfId="24895" xr:uid="{5E64E7B1-5133-4399-98D5-AA68F9AF7C89}"/>
    <cellStyle name="Comma 40 3 2 3" xfId="14559" xr:uid="{1CE079B3-2072-4137-8B9F-6966C62361A4}"/>
    <cellStyle name="Comma 40 3 2 3 2" xfId="17187" xr:uid="{C30DFF59-3BAD-496B-A5F3-4EC566AE1867}"/>
    <cellStyle name="Comma 40 3 2 3 2 2" xfId="22496" xr:uid="{2519F1C2-F4D8-4D75-A3EF-C200DAE62F34}"/>
    <cellStyle name="Comma 40 3 2 3 2 2 2" xfId="33504" xr:uid="{52FEF405-E46F-4B33-AB0B-E30FE57A58D7}"/>
    <cellStyle name="Comma 40 3 2 3 2 3" xfId="28195" xr:uid="{A5CAEC3B-9E0D-40C1-AE5C-D04C94EDFE65}"/>
    <cellStyle name="Comma 40 3 2 3 3" xfId="19868" xr:uid="{2361A645-AC05-4AB3-B645-23ECF3894676}"/>
    <cellStyle name="Comma 40 3 2 3 3 2" xfId="30876" xr:uid="{549243E0-9ACC-48AF-A8BF-72155020E365}"/>
    <cellStyle name="Comma 40 3 2 3 4" xfId="25567" xr:uid="{D79D0014-428E-40C5-A6F6-E771AB7B0378}"/>
    <cellStyle name="Comma 40 3 2 4" xfId="15845" xr:uid="{B43C60CA-E04F-4EFC-9138-4B8842929B36}"/>
    <cellStyle name="Comma 40 3 2 4 2" xfId="21154" xr:uid="{A85BC2D3-F4FE-4988-B218-BB9B3A256441}"/>
    <cellStyle name="Comma 40 3 2 4 2 2" xfId="32162" xr:uid="{1CE87716-3A09-4754-981E-D9F119E03804}"/>
    <cellStyle name="Comma 40 3 2 4 3" xfId="26853" xr:uid="{B321F361-EE77-4932-BE29-1F1EC645BE3E}"/>
    <cellStyle name="Comma 40 3 2 5" xfId="18526" xr:uid="{1ED7ACF7-6978-482F-85A2-DC71790122F3}"/>
    <cellStyle name="Comma 40 3 2 5 2" xfId="29534" xr:uid="{A45708BE-47D9-4E39-837E-F491E98970AC}"/>
    <cellStyle name="Comma 40 3 2 6" xfId="24225" xr:uid="{91DE3BF4-1E26-4016-AB4C-F185DFB0CFE8}"/>
    <cellStyle name="Comma 40 3 3" xfId="13552" xr:uid="{0B01A171-EEC2-43B6-A27D-2CB9C11207D4}"/>
    <cellStyle name="Comma 40 3 3 2" xfId="14894" xr:uid="{F53A3A2B-2095-4864-A6F8-603425FC31AE}"/>
    <cellStyle name="Comma 40 3 3 2 2" xfId="17522" xr:uid="{8E003BD6-0E40-422C-8EEF-DE989879A14A}"/>
    <cellStyle name="Comma 40 3 3 2 2 2" xfId="22831" xr:uid="{4B7446C3-3C8B-4A1D-915D-B40F1E6BEDC7}"/>
    <cellStyle name="Comma 40 3 3 2 2 2 2" xfId="33839" xr:uid="{F4142FDA-9207-434A-AC3E-01651D96F4C6}"/>
    <cellStyle name="Comma 40 3 3 2 2 3" xfId="28530" xr:uid="{F3FFF1AC-01F3-4DBA-AF9F-3E42A8541612}"/>
    <cellStyle name="Comma 40 3 3 2 3" xfId="20203" xr:uid="{3E5698E2-C090-4D92-9A3E-320D5733EFDD}"/>
    <cellStyle name="Comma 40 3 3 2 3 2" xfId="31211" xr:uid="{04DC9E09-BB89-42E8-A373-28BAD808B9E8}"/>
    <cellStyle name="Comma 40 3 3 2 4" xfId="25902" xr:uid="{36BD3105-74A1-40AB-87C7-E1D24D2C9816}"/>
    <cellStyle name="Comma 40 3 3 3" xfId="16180" xr:uid="{5D851C43-B6DD-4D9C-B5FE-CC489295025B}"/>
    <cellStyle name="Comma 40 3 3 3 2" xfId="21489" xr:uid="{ED41D8A5-95E6-4E52-9529-AF7D2D49EED3}"/>
    <cellStyle name="Comma 40 3 3 3 2 2" xfId="32497" xr:uid="{1C6AE9C4-6734-4B8D-B0DE-DA62F7284933}"/>
    <cellStyle name="Comma 40 3 3 3 3" xfId="27188" xr:uid="{6D17D3BA-6CF2-476C-A82B-E63285716E94}"/>
    <cellStyle name="Comma 40 3 3 4" xfId="18861" xr:uid="{9DE36966-7837-4A78-85E4-0DB352AE80A0}"/>
    <cellStyle name="Comma 40 3 3 4 2" xfId="29869" xr:uid="{EB31E9A2-FD78-4EC6-B1EE-586585B2DD9F}"/>
    <cellStyle name="Comma 40 3 3 5" xfId="24560" xr:uid="{487F498C-D049-4EEE-8817-1DB9BD7896B7}"/>
    <cellStyle name="Comma 40 3 4" xfId="14222" xr:uid="{C59BE693-29A5-424C-9255-97F38AEAA40C}"/>
    <cellStyle name="Comma 40 3 4 2" xfId="16850" xr:uid="{C58B0539-CC34-474F-9AD9-A0EE77605243}"/>
    <cellStyle name="Comma 40 3 4 2 2" xfId="22159" xr:uid="{54B692CE-8F58-4A52-9382-85115C539802}"/>
    <cellStyle name="Comma 40 3 4 2 2 2" xfId="33167" xr:uid="{04DE3BBC-B97A-4EEA-8611-97D8CC2931DC}"/>
    <cellStyle name="Comma 40 3 4 2 3" xfId="27858" xr:uid="{B22823F7-5082-4DCB-B5F0-8DF95DF52AF5}"/>
    <cellStyle name="Comma 40 3 4 3" xfId="19531" xr:uid="{D2BE448A-F718-4390-BA91-83114C073073}"/>
    <cellStyle name="Comma 40 3 4 3 2" xfId="30539" xr:uid="{A4912D50-F640-454F-A0FD-E1FF32AA8F3E}"/>
    <cellStyle name="Comma 40 3 4 4" xfId="25230" xr:uid="{11BA616F-EF3D-4EE9-ACFD-824487C90F49}"/>
    <cellStyle name="Comma 40 3 5" xfId="15512" xr:uid="{ED7A37F3-1310-4B84-AB23-36442F7128C9}"/>
    <cellStyle name="Comma 40 3 5 2" xfId="20821" xr:uid="{3A4CF06E-9B5D-486E-A004-DEAE9738A182}"/>
    <cellStyle name="Comma 40 3 5 2 2" xfId="31829" xr:uid="{2B2DB085-81A8-4CDC-963A-0DFF95EC50CD}"/>
    <cellStyle name="Comma 40 3 5 3" xfId="26520" xr:uid="{2AFFCEBD-E959-401C-87BD-BBE627B7D1D9}"/>
    <cellStyle name="Comma 40 3 6" xfId="18192" xr:uid="{33D9906F-8C8B-4FEB-AE83-446442097CBC}"/>
    <cellStyle name="Comma 40 3 6 2" xfId="29200" xr:uid="{F82F8CE0-587A-4FFF-9CC9-88AF3014FD04}"/>
    <cellStyle name="Comma 40 3 7" xfId="23892" xr:uid="{B34C205D-75D8-48B9-A56A-6E8C43802700}"/>
    <cellStyle name="Comma 40 4" xfId="13113" xr:uid="{B4B6AF2A-CD2A-4A56-8434-1B8B8E65A06D}"/>
    <cellStyle name="Comma 40 4 2" xfId="13783" xr:uid="{553D31B9-D432-4189-A848-501506A9D7A5}"/>
    <cellStyle name="Comma 40 4 2 2" xfId="15125" xr:uid="{8EB681AF-C707-4A5A-ABF4-785BE01B02D5}"/>
    <cellStyle name="Comma 40 4 2 2 2" xfId="17753" xr:uid="{92090BE4-6EED-41B5-8664-B741C25F3D6C}"/>
    <cellStyle name="Comma 40 4 2 2 2 2" xfId="23062" xr:uid="{4D1E3685-A52B-4CEC-B552-C2CA08244185}"/>
    <cellStyle name="Comma 40 4 2 2 2 2 2" xfId="34070" xr:uid="{BC31A522-A544-438D-8E41-4739B73EAC53}"/>
    <cellStyle name="Comma 40 4 2 2 2 3" xfId="28761" xr:uid="{90FA9209-AB1F-45F9-A103-5E83FEB80A85}"/>
    <cellStyle name="Comma 40 4 2 2 3" xfId="20434" xr:uid="{F068BD64-7570-4977-B18C-2D61B4CFE12A}"/>
    <cellStyle name="Comma 40 4 2 2 3 2" xfId="31442" xr:uid="{AC5D5571-F84F-4D4D-B772-7745E821C5F0}"/>
    <cellStyle name="Comma 40 4 2 2 4" xfId="26133" xr:uid="{6E97FED1-0A64-4A26-BC05-67E5571D1843}"/>
    <cellStyle name="Comma 40 4 2 3" xfId="16411" xr:uid="{DA3F48D0-75A5-40A9-BD44-BAA3A99A5552}"/>
    <cellStyle name="Comma 40 4 2 3 2" xfId="21720" xr:uid="{0CF9EFEA-BB1C-4B34-83A0-43244B57A24C}"/>
    <cellStyle name="Comma 40 4 2 3 2 2" xfId="32728" xr:uid="{41E57408-81B1-4C3A-8D6B-010837EF4897}"/>
    <cellStyle name="Comma 40 4 2 3 3" xfId="27419" xr:uid="{E78B80E6-A014-4C04-938C-97AB4CBF1F83}"/>
    <cellStyle name="Comma 40 4 2 4" xfId="19092" xr:uid="{EBD98BEC-B1CD-44FF-AA0D-285ED0918617}"/>
    <cellStyle name="Comma 40 4 2 4 2" xfId="30100" xr:uid="{BF566C92-87AB-4C19-B470-3491B69C5A84}"/>
    <cellStyle name="Comma 40 4 2 5" xfId="24791" xr:uid="{E5FA8938-8CB8-4AD5-942F-2FB2C4A2D829}"/>
    <cellStyle name="Comma 40 4 3" xfId="14455" xr:uid="{3473D047-48E5-4F84-BDBE-BFDDE34FDDA6}"/>
    <cellStyle name="Comma 40 4 3 2" xfId="17083" xr:uid="{B665482C-2D7B-49ED-8EFB-6B8C8F233A8C}"/>
    <cellStyle name="Comma 40 4 3 2 2" xfId="22392" xr:uid="{96D46673-6631-464F-A49E-CA4F888A6CCD}"/>
    <cellStyle name="Comma 40 4 3 2 2 2" xfId="33400" xr:uid="{05C7E832-8D5B-421A-9AE0-A232693B49F5}"/>
    <cellStyle name="Comma 40 4 3 2 3" xfId="28091" xr:uid="{20AE4B50-42FB-4953-AC8D-66626A849F82}"/>
    <cellStyle name="Comma 40 4 3 3" xfId="19764" xr:uid="{F29FC71F-0E37-436C-BA79-EED900F2719F}"/>
    <cellStyle name="Comma 40 4 3 3 2" xfId="30772" xr:uid="{21BDA69B-1717-4AE3-91F1-9EF6A6F88DF2}"/>
    <cellStyle name="Comma 40 4 3 4" xfId="25463" xr:uid="{89DC26A9-9F44-4C96-86FD-6B3E6C4FDED3}"/>
    <cellStyle name="Comma 40 4 4" xfId="15741" xr:uid="{EEF91F06-3A65-4809-8567-625261DE1459}"/>
    <cellStyle name="Comma 40 4 4 2" xfId="21050" xr:uid="{CF9CB3AF-682F-4417-B209-039ECBFB58B5}"/>
    <cellStyle name="Comma 40 4 4 2 2" xfId="32058" xr:uid="{15FFA79C-BE5A-46EE-B03B-C0C2A1A64769}"/>
    <cellStyle name="Comma 40 4 4 3" xfId="26749" xr:uid="{C1CC5DC7-FD8C-4B35-98DC-D3F5E438ADF9}"/>
    <cellStyle name="Comma 40 4 5" xfId="18422" xr:uid="{07FA666F-D1AC-497A-A70A-780B829A76E8}"/>
    <cellStyle name="Comma 40 4 5 2" xfId="29430" xr:uid="{346B0166-2B31-4C7F-B736-01729798B3A2}"/>
    <cellStyle name="Comma 40 4 6" xfId="24121" xr:uid="{EA94D62A-A272-45E5-9CBE-88F3E293AAC2}"/>
    <cellStyle name="Comma 40 5" xfId="13448" xr:uid="{BDC7CC39-BEAF-4CDC-976D-497B6B9EF476}"/>
    <cellStyle name="Comma 40 5 2" xfId="14790" xr:uid="{FB5D1610-FF73-45D1-AB6C-760A1215EEDF}"/>
    <cellStyle name="Comma 40 5 2 2" xfId="17418" xr:uid="{19EDDAF1-D68C-4B3C-A3B4-6CEAF695F513}"/>
    <cellStyle name="Comma 40 5 2 2 2" xfId="22727" xr:uid="{3F884FF1-2876-46F0-B364-711D14A87AF4}"/>
    <cellStyle name="Comma 40 5 2 2 2 2" xfId="33735" xr:uid="{54C9EED8-D963-4FFC-99B9-86CED1B26F1F}"/>
    <cellStyle name="Comma 40 5 2 2 3" xfId="28426" xr:uid="{23A3DAE6-F84D-4B7A-B52C-4934631DBC81}"/>
    <cellStyle name="Comma 40 5 2 3" xfId="20099" xr:uid="{18770146-BF7A-4959-9B22-D61BAC514687}"/>
    <cellStyle name="Comma 40 5 2 3 2" xfId="31107" xr:uid="{E0926FFB-506E-4113-B478-DAB39A58C162}"/>
    <cellStyle name="Comma 40 5 2 4" xfId="25798" xr:uid="{D52E5157-F824-4468-99C8-03742C322BD8}"/>
    <cellStyle name="Comma 40 5 3" xfId="16076" xr:uid="{DDF7344C-FA58-4AEA-B8F6-D594393290AD}"/>
    <cellStyle name="Comma 40 5 3 2" xfId="21385" xr:uid="{8DD23E79-BF41-4EEB-9FB1-F46AEDED23DA}"/>
    <cellStyle name="Comma 40 5 3 2 2" xfId="32393" xr:uid="{2DE33A21-68C9-4C15-B9AF-6944B13F50A8}"/>
    <cellStyle name="Comma 40 5 3 3" xfId="27084" xr:uid="{EAB4ADB2-C4F8-4AAC-AB76-85D49BCFC488}"/>
    <cellStyle name="Comma 40 5 4" xfId="18757" xr:uid="{D9CB008D-F22D-4B4F-9E39-A349151D4E42}"/>
    <cellStyle name="Comma 40 5 4 2" xfId="29765" xr:uid="{50065821-48D2-4869-BCF6-F569E1BB7DB0}"/>
    <cellStyle name="Comma 40 5 5" xfId="24456" xr:uid="{BCD3E466-C594-4A98-B3E7-803A3A01C2B4}"/>
    <cellStyle name="Comma 40 6" xfId="14118" xr:uid="{5CCFBCC1-F3A1-4D6C-B0F0-683F15655B82}"/>
    <cellStyle name="Comma 40 6 2" xfId="16746" xr:uid="{D5D7DDFB-8220-491B-8F72-0ECD11E54F91}"/>
    <cellStyle name="Comma 40 6 2 2" xfId="22055" xr:uid="{4BED9FEE-B8EF-4F72-82F1-CFA141ABD6D6}"/>
    <cellStyle name="Comma 40 6 2 2 2" xfId="33063" xr:uid="{C1400FB6-C307-4E5A-B1AF-B43EBB185D27}"/>
    <cellStyle name="Comma 40 6 2 3" xfId="27754" xr:uid="{39D64D78-EEDD-48FF-8F72-798DB7CE5018}"/>
    <cellStyle name="Comma 40 6 3" xfId="19427" xr:uid="{1A679705-C1E3-46F3-9208-3DBF3A04563C}"/>
    <cellStyle name="Comma 40 6 3 2" xfId="30435" xr:uid="{E45643C7-1A25-42B9-90E8-3ABB64B6FEA1}"/>
    <cellStyle name="Comma 40 6 4" xfId="25126" xr:uid="{AC89FB49-5966-49EB-86FD-AB6842A374C8}"/>
    <cellStyle name="Comma 40 7" xfId="18088" xr:uid="{0529E480-144F-4755-A796-E89174ED8756}"/>
    <cellStyle name="Comma 40 7 2" xfId="29096" xr:uid="{2A37F1FD-F048-421A-B6D5-FA99947D7661}"/>
    <cellStyle name="Comma 40 8" xfId="23788" xr:uid="{26827C46-9EDC-4565-B865-C050077FE04E}"/>
    <cellStyle name="Comma 41" xfId="1511" xr:uid="{64B01902-4EAD-4B56-BE6C-0A5D83282352}"/>
    <cellStyle name="Comma 41 2" xfId="1607" xr:uid="{7B068E46-6279-4132-A2B5-AE57E267C0E2}"/>
    <cellStyle name="Comma 41 2 2" xfId="1844" xr:uid="{DF54C381-D4F7-408C-9403-8AE07A5FA26A}"/>
    <cellStyle name="Comma 41 2 2 2" xfId="13270" xr:uid="{0F37BFC0-EA72-4010-8725-1669A9D0BED2}"/>
    <cellStyle name="Comma 41 2 2 2 2" xfId="13940" xr:uid="{BEB5789B-8767-49A5-AD9F-3FA55169933A}"/>
    <cellStyle name="Comma 41 2 2 2 2 2" xfId="15282" xr:uid="{AF933870-4E3F-4DDE-A96F-0D4728DB7B2A}"/>
    <cellStyle name="Comma 41 2 2 2 2 2 2" xfId="17910" xr:uid="{37456F70-2597-4771-A2FB-6F2C22CA017A}"/>
    <cellStyle name="Comma 41 2 2 2 2 2 2 2" xfId="23219" xr:uid="{0C339948-EF9B-49BE-9C72-EA17BE6BECBA}"/>
    <cellStyle name="Comma 41 2 2 2 2 2 2 2 2" xfId="34227" xr:uid="{6E545A92-BC2C-4B8C-A050-B650A84B3A04}"/>
    <cellStyle name="Comma 41 2 2 2 2 2 2 3" xfId="28918" xr:uid="{A201F501-423A-4DB5-B675-901EA0FE8B93}"/>
    <cellStyle name="Comma 41 2 2 2 2 2 3" xfId="20591" xr:uid="{7AAC693B-C4B2-4F19-A93E-AF70A7719385}"/>
    <cellStyle name="Comma 41 2 2 2 2 2 3 2" xfId="31599" xr:uid="{060BE45C-0EE9-485C-8A2A-0B5311006BBD}"/>
    <cellStyle name="Comma 41 2 2 2 2 2 4" xfId="26290" xr:uid="{42CD7014-F5E9-4C63-9875-B5FC7703ED4E}"/>
    <cellStyle name="Comma 41 2 2 2 2 3" xfId="16568" xr:uid="{C8F62820-7DD8-443C-9C79-85ED5DA3AB45}"/>
    <cellStyle name="Comma 41 2 2 2 2 3 2" xfId="21877" xr:uid="{42E3D1FD-6663-4927-8C9D-37C2AD23F210}"/>
    <cellStyle name="Comma 41 2 2 2 2 3 2 2" xfId="32885" xr:uid="{4552817E-3CB8-43D2-B5D6-422D0EB0086A}"/>
    <cellStyle name="Comma 41 2 2 2 2 3 3" xfId="27576" xr:uid="{55AA8526-2A1C-486D-9E27-7B46A1572AC1}"/>
    <cellStyle name="Comma 41 2 2 2 2 4" xfId="19249" xr:uid="{1F9FA267-CCC0-464A-A69D-C731D184640A}"/>
    <cellStyle name="Comma 41 2 2 2 2 4 2" xfId="30257" xr:uid="{E67E6465-0436-4781-A4CD-DC8357496261}"/>
    <cellStyle name="Comma 41 2 2 2 2 5" xfId="24948" xr:uid="{A26595D8-4E86-41F8-A7DB-1595AB66077E}"/>
    <cellStyle name="Comma 41 2 2 2 3" xfId="14612" xr:uid="{1E6CAAC7-EEDF-4013-8644-CDD966899115}"/>
    <cellStyle name="Comma 41 2 2 2 3 2" xfId="17240" xr:uid="{D2F54742-1E7D-4A73-8C4C-838970BE4F6F}"/>
    <cellStyle name="Comma 41 2 2 2 3 2 2" xfId="22549" xr:uid="{CD4EE2AB-810F-4096-923F-C50C2F51F565}"/>
    <cellStyle name="Comma 41 2 2 2 3 2 2 2" xfId="33557" xr:uid="{2CD770AF-1453-4313-A5C8-36493A44C578}"/>
    <cellStyle name="Comma 41 2 2 2 3 2 3" xfId="28248" xr:uid="{2DA94FF3-88B4-47D4-B992-265F985E7F10}"/>
    <cellStyle name="Comma 41 2 2 2 3 3" xfId="19921" xr:uid="{D633D59A-B55A-4321-9B2D-1C4DB965782E}"/>
    <cellStyle name="Comma 41 2 2 2 3 3 2" xfId="30929" xr:uid="{70E07F6E-7BC7-46B0-8ECE-B92EED3856C8}"/>
    <cellStyle name="Comma 41 2 2 2 3 4" xfId="25620" xr:uid="{7DF4DC68-FA4B-481B-88DE-EC2305DF0861}"/>
    <cellStyle name="Comma 41 2 2 2 4" xfId="15898" xr:uid="{731DEACB-5A75-4E7D-B10F-EFA265BDF282}"/>
    <cellStyle name="Comma 41 2 2 2 4 2" xfId="21207" xr:uid="{70EC6A98-982D-44F5-9960-B754E37EA925}"/>
    <cellStyle name="Comma 41 2 2 2 4 2 2" xfId="32215" xr:uid="{02610D3A-D77B-4F5D-8D05-B89404F942C7}"/>
    <cellStyle name="Comma 41 2 2 2 4 3" xfId="26906" xr:uid="{1A0C51E9-2D1E-4604-BD93-86609432AA60}"/>
    <cellStyle name="Comma 41 2 2 2 5" xfId="18579" xr:uid="{D30216DA-1CF6-480E-ACB6-023861011173}"/>
    <cellStyle name="Comma 41 2 2 2 5 2" xfId="29587" xr:uid="{3676A282-16CF-4890-A488-82E77DDA28A9}"/>
    <cellStyle name="Comma 41 2 2 2 6" xfId="24278" xr:uid="{B8AA8EC7-0E1D-406D-9237-6F9C2BBB0CF6}"/>
    <cellStyle name="Comma 41 2 2 3" xfId="13605" xr:uid="{4B66E33C-7D29-4EB6-AD62-5378C6C7CD2D}"/>
    <cellStyle name="Comma 41 2 2 3 2" xfId="14947" xr:uid="{4911F49C-636C-4112-B51E-D47AC189BBA4}"/>
    <cellStyle name="Comma 41 2 2 3 2 2" xfId="17575" xr:uid="{5998CF74-2679-4256-B347-64C6EF12D00D}"/>
    <cellStyle name="Comma 41 2 2 3 2 2 2" xfId="22884" xr:uid="{27B15E88-86A0-44EE-A6E9-7E16FC774063}"/>
    <cellStyle name="Comma 41 2 2 3 2 2 2 2" xfId="33892" xr:uid="{605D0FD4-12D2-4406-AB4C-2F34BDD63481}"/>
    <cellStyle name="Comma 41 2 2 3 2 2 3" xfId="28583" xr:uid="{A3FCCE06-7341-4040-9DD3-B8580FEDDED0}"/>
    <cellStyle name="Comma 41 2 2 3 2 3" xfId="20256" xr:uid="{2A2345E3-0B16-4FC9-B9C5-F7EE5192F4F0}"/>
    <cellStyle name="Comma 41 2 2 3 2 3 2" xfId="31264" xr:uid="{B842DB0F-7B81-41C8-9E92-D4E2927C3134}"/>
    <cellStyle name="Comma 41 2 2 3 2 4" xfId="25955" xr:uid="{9D84FD22-21C8-4FA2-9E62-7166F65E565B}"/>
    <cellStyle name="Comma 41 2 2 3 3" xfId="16233" xr:uid="{F47A4C21-7A47-415A-98DA-EB9D3C84A156}"/>
    <cellStyle name="Comma 41 2 2 3 3 2" xfId="21542" xr:uid="{73E9FB65-1B1A-46F0-ACF1-61A01DF135C2}"/>
    <cellStyle name="Comma 41 2 2 3 3 2 2" xfId="32550" xr:uid="{EB6E53AD-6215-403F-A127-79363E470C9D}"/>
    <cellStyle name="Comma 41 2 2 3 3 3" xfId="27241" xr:uid="{34CF2052-6989-4DF0-A2E7-5345479CD0C3}"/>
    <cellStyle name="Comma 41 2 2 3 4" xfId="18914" xr:uid="{EEEB6740-D485-4398-9C1D-0B5C48A7E472}"/>
    <cellStyle name="Comma 41 2 2 3 4 2" xfId="29922" xr:uid="{EE2D9E74-39F6-43CC-89E9-E74315F9097E}"/>
    <cellStyle name="Comma 41 2 2 3 5" xfId="24613" xr:uid="{D56379E6-CEFD-4ACA-BA2F-EC71F2FE9AF2}"/>
    <cellStyle name="Comma 41 2 2 4" xfId="14275" xr:uid="{76E7D6CF-40F4-4525-ADBB-E0468D8CC371}"/>
    <cellStyle name="Comma 41 2 2 4 2" xfId="16903" xr:uid="{B2E7F308-2717-41B2-847D-6A5C0A5A9BEB}"/>
    <cellStyle name="Comma 41 2 2 4 2 2" xfId="22212" xr:uid="{E8C28B3E-0B97-4D69-86B9-15D4B2857F95}"/>
    <cellStyle name="Comma 41 2 2 4 2 2 2" xfId="33220" xr:uid="{1E446C0B-4733-49EA-9513-D73040FB7EF8}"/>
    <cellStyle name="Comma 41 2 2 4 2 3" xfId="27911" xr:uid="{80D2346A-D396-4F0E-BE73-3FCF08C34BB9}"/>
    <cellStyle name="Comma 41 2 2 4 3" xfId="19584" xr:uid="{17E3FC61-958C-461F-80F7-DDAC59E89701}"/>
    <cellStyle name="Comma 41 2 2 4 3 2" xfId="30592" xr:uid="{B6F882A0-F8BA-42AA-8698-F7391C171036}"/>
    <cellStyle name="Comma 41 2 2 4 4" xfId="25283" xr:uid="{1E98AEEE-CA22-4E49-9D6D-4C293CE20BEA}"/>
    <cellStyle name="Comma 41 2 2 5" xfId="15565" xr:uid="{1F6C1009-AF21-4F9F-AB75-1A01CE1896C1}"/>
    <cellStyle name="Comma 41 2 2 5 2" xfId="20874" xr:uid="{30F45E7A-D1DE-47AC-A6B6-A43E1ADC90E7}"/>
    <cellStyle name="Comma 41 2 2 5 2 2" xfId="31882" xr:uid="{06B8926C-413D-4998-AFB4-5A33C384E52C}"/>
    <cellStyle name="Comma 41 2 2 5 3" xfId="26573" xr:uid="{8AE6087C-A615-4EB7-8D1D-450AA1838286}"/>
    <cellStyle name="Comma 41 2 2 6" xfId="18245" xr:uid="{6E865682-8C53-4117-98E2-C5BD80408ABD}"/>
    <cellStyle name="Comma 41 2 2 6 2" xfId="29253" xr:uid="{2AFB38F5-E261-4E28-8198-ADCB876B80A1}"/>
    <cellStyle name="Comma 41 2 2 7" xfId="23945" xr:uid="{A6D2B22A-D1A1-4EF4-AFA8-CF7FA0CCEACB}"/>
    <cellStyle name="Comma 41 2 3" xfId="13166" xr:uid="{4E8FE52B-B9D8-4DCD-B109-3B5515EF55C0}"/>
    <cellStyle name="Comma 41 2 3 2" xfId="13836" xr:uid="{4883E45D-BD8A-45B1-B949-EB40AC3FADC9}"/>
    <cellStyle name="Comma 41 2 3 2 2" xfId="15178" xr:uid="{36B4FC74-BE19-48D7-9C7F-DD3A779DCA14}"/>
    <cellStyle name="Comma 41 2 3 2 2 2" xfId="17806" xr:uid="{CC88EDF2-23CB-4A60-9B58-F19E2191C256}"/>
    <cellStyle name="Comma 41 2 3 2 2 2 2" xfId="23115" xr:uid="{A85316BE-5AF1-4F7B-B9C4-A6AB860A5F68}"/>
    <cellStyle name="Comma 41 2 3 2 2 2 2 2" xfId="34123" xr:uid="{54D94F11-E1E0-4DA5-87A4-C92EABD0B4DF}"/>
    <cellStyle name="Comma 41 2 3 2 2 2 3" xfId="28814" xr:uid="{8E26E046-CC66-4C8F-A7FB-5E5B8E056C0F}"/>
    <cellStyle name="Comma 41 2 3 2 2 3" xfId="20487" xr:uid="{4EF45C5B-FBBA-4505-875A-68BBF9EB81E6}"/>
    <cellStyle name="Comma 41 2 3 2 2 3 2" xfId="31495" xr:uid="{BF6BF35C-1A4F-43E7-9C46-13B495010320}"/>
    <cellStyle name="Comma 41 2 3 2 2 4" xfId="26186" xr:uid="{B8331C11-1A98-4386-96F1-EAD970A6A50B}"/>
    <cellStyle name="Comma 41 2 3 2 3" xfId="16464" xr:uid="{A46CB237-442C-4F9E-B855-8CBCFD51EF9A}"/>
    <cellStyle name="Comma 41 2 3 2 3 2" xfId="21773" xr:uid="{46894D6D-8D81-477D-A90F-3C4750C6F045}"/>
    <cellStyle name="Comma 41 2 3 2 3 2 2" xfId="32781" xr:uid="{4FE4D16E-67F7-4D75-8BBF-4300848AF42C}"/>
    <cellStyle name="Comma 41 2 3 2 3 3" xfId="27472" xr:uid="{772B56CF-C925-4699-AB37-5BA64CAA8D2B}"/>
    <cellStyle name="Comma 41 2 3 2 4" xfId="19145" xr:uid="{89B2199C-94A5-4842-8CDD-32E19C689961}"/>
    <cellStyle name="Comma 41 2 3 2 4 2" xfId="30153" xr:uid="{C80FB34B-F801-4B8D-AC5E-897378788CC6}"/>
    <cellStyle name="Comma 41 2 3 2 5" xfId="24844" xr:uid="{D2E0BBB9-142A-4AA6-AD38-F69937684EA9}"/>
    <cellStyle name="Comma 41 2 3 3" xfId="14508" xr:uid="{8F7E5839-720C-4DF2-B86B-0B02F12B7315}"/>
    <cellStyle name="Comma 41 2 3 3 2" xfId="17136" xr:uid="{28B803DF-CEAD-4808-A177-1AF0FAE6B164}"/>
    <cellStyle name="Comma 41 2 3 3 2 2" xfId="22445" xr:uid="{6BC5251D-09A3-4CCA-B115-465C76131A30}"/>
    <cellStyle name="Comma 41 2 3 3 2 2 2" xfId="33453" xr:uid="{A717828B-7459-42D8-8E21-F7B2F9112EBC}"/>
    <cellStyle name="Comma 41 2 3 3 2 3" xfId="28144" xr:uid="{A855A0E5-B7AB-4A3A-80B3-4774CFDDB1D9}"/>
    <cellStyle name="Comma 41 2 3 3 3" xfId="19817" xr:uid="{37DAE588-12EA-4FE5-9B97-0815E77977BF}"/>
    <cellStyle name="Comma 41 2 3 3 3 2" xfId="30825" xr:uid="{1E193D7F-49B2-488B-8F60-F8A4FD018288}"/>
    <cellStyle name="Comma 41 2 3 3 4" xfId="25516" xr:uid="{1555DB59-A5BD-43CB-91AF-27674D5CEDFE}"/>
    <cellStyle name="Comma 41 2 3 4" xfId="15794" xr:uid="{9F808F35-BE59-438B-9564-6ED01BADCDE7}"/>
    <cellStyle name="Comma 41 2 3 4 2" xfId="21103" xr:uid="{B16D0204-546F-4B4C-8E02-6B6F4BC8D193}"/>
    <cellStyle name="Comma 41 2 3 4 2 2" xfId="32111" xr:uid="{7303F929-2FE9-442D-A5EF-5EB902D28ACE}"/>
    <cellStyle name="Comma 41 2 3 4 3" xfId="26802" xr:uid="{225A1692-0AAA-4357-AC94-C49648207D82}"/>
    <cellStyle name="Comma 41 2 3 5" xfId="18475" xr:uid="{8FC6228D-BE2B-427E-B53A-3A2D716F4065}"/>
    <cellStyle name="Comma 41 2 3 5 2" xfId="29483" xr:uid="{7635144E-7DB7-4556-87EE-261CED956EE1}"/>
    <cellStyle name="Comma 41 2 3 6" xfId="24174" xr:uid="{EB2A1852-9E11-4F67-A102-3B2B54785988}"/>
    <cellStyle name="Comma 41 2 4" xfId="13501" xr:uid="{35AA3AE0-01D9-4076-AE68-3CC9CD1DBA09}"/>
    <cellStyle name="Comma 41 2 4 2" xfId="14843" xr:uid="{48668296-6C23-45E0-9CEC-440F59150BB2}"/>
    <cellStyle name="Comma 41 2 4 2 2" xfId="17471" xr:uid="{419ABF62-7BBD-47C4-BED7-4583A2885F62}"/>
    <cellStyle name="Comma 41 2 4 2 2 2" xfId="22780" xr:uid="{0DFAC308-DC0B-46CF-AB0B-84977143397A}"/>
    <cellStyle name="Comma 41 2 4 2 2 2 2" xfId="33788" xr:uid="{D48271C1-1EEF-454D-A1AC-1C005DCA8779}"/>
    <cellStyle name="Comma 41 2 4 2 2 3" xfId="28479" xr:uid="{756FD131-8CCB-4580-AE2D-FEDF277E5A6B}"/>
    <cellStyle name="Comma 41 2 4 2 3" xfId="20152" xr:uid="{405FCFCC-8742-4B69-8DA8-480D1A8396AE}"/>
    <cellStyle name="Comma 41 2 4 2 3 2" xfId="31160" xr:uid="{D4F5A8A2-ADF1-4D9B-AC32-3EBC9770ACF7}"/>
    <cellStyle name="Comma 41 2 4 2 4" xfId="25851" xr:uid="{D7FB9BBF-F832-498F-A11E-29FBBEA2394C}"/>
    <cellStyle name="Comma 41 2 4 3" xfId="16129" xr:uid="{AD152E6C-E986-4B76-8A6B-3B979A5E4ABA}"/>
    <cellStyle name="Comma 41 2 4 3 2" xfId="21438" xr:uid="{553A9BD5-782D-4FFF-963F-4CAD978E866B}"/>
    <cellStyle name="Comma 41 2 4 3 2 2" xfId="32446" xr:uid="{01D80B41-D50F-4C00-82E0-4652A3C9828D}"/>
    <cellStyle name="Comma 41 2 4 3 3" xfId="27137" xr:uid="{AD2D4B02-BFC1-4CF0-8382-78E0DADCBD38}"/>
    <cellStyle name="Comma 41 2 4 4" xfId="18810" xr:uid="{CDC559DE-0489-4A24-B84C-3BD30F68AE0D}"/>
    <cellStyle name="Comma 41 2 4 4 2" xfId="29818" xr:uid="{187C8F0D-B282-4CFB-9D4A-461C7E7D4E67}"/>
    <cellStyle name="Comma 41 2 4 5" xfId="24509" xr:uid="{74602067-1231-4F30-BDC6-0C65A17B9F80}"/>
    <cellStyle name="Comma 41 2 5" xfId="14171" xr:uid="{C67FE044-8D95-435E-B9B4-85E0A3D5172F}"/>
    <cellStyle name="Comma 41 2 5 2" xfId="16799" xr:uid="{453A606D-5EAD-4A7E-8427-80900C08DB46}"/>
    <cellStyle name="Comma 41 2 5 2 2" xfId="22108" xr:uid="{4DC9C90B-6C6F-4575-B8D7-26116A9FA4BD}"/>
    <cellStyle name="Comma 41 2 5 2 2 2" xfId="33116" xr:uid="{5229D0E5-4AA9-4FBE-87C0-4F0F50CA6369}"/>
    <cellStyle name="Comma 41 2 5 2 3" xfId="27807" xr:uid="{8A08CE8F-E2E3-4B93-A217-67B7C7FF0C9E}"/>
    <cellStyle name="Comma 41 2 5 3" xfId="19480" xr:uid="{166255E1-4411-42E9-9566-2EEDB5935E4D}"/>
    <cellStyle name="Comma 41 2 5 3 2" xfId="30488" xr:uid="{447F2E82-DDF2-4B6B-A24C-58004A99A2E4}"/>
    <cellStyle name="Comma 41 2 5 4" xfId="25179" xr:uid="{85740A9D-188B-4B1C-A7A5-B61D70462CA2}"/>
    <cellStyle name="Comma 41 2 6" xfId="15461" xr:uid="{3ED1BA0E-E527-4DD0-AF1C-6316324CE178}"/>
    <cellStyle name="Comma 41 2 6 2" xfId="20770" xr:uid="{067C6A18-E32A-46DA-B7D3-49D92177B0DF}"/>
    <cellStyle name="Comma 41 2 6 2 2" xfId="31778" xr:uid="{396BF51B-2A49-4BCA-A7A6-639FF67016AD}"/>
    <cellStyle name="Comma 41 2 6 3" xfId="26469" xr:uid="{3DE205A7-6DDA-445D-9EB6-ADFE4AC66041}"/>
    <cellStyle name="Comma 41 2 7" xfId="18141" xr:uid="{1DEBD6E7-CA82-482E-AEC4-D12F1AFB21AB}"/>
    <cellStyle name="Comma 41 2 7 2" xfId="29149" xr:uid="{4D08EF8D-0153-477E-B1A5-7DF15BDC871F}"/>
    <cellStyle name="Comma 41 2 8" xfId="23841" xr:uid="{1401259B-DE97-461B-8AD3-4C1C4ADEC3D9}"/>
    <cellStyle name="Comma 41 3" xfId="1791" xr:uid="{62824172-E1A5-4B03-8B55-40CA713086BC}"/>
    <cellStyle name="Comma 41 3 2" xfId="13218" xr:uid="{12EB2BB8-BC80-4051-993E-9491C8F9EC7F}"/>
    <cellStyle name="Comma 41 3 2 2" xfId="13888" xr:uid="{50033A84-05D1-439C-B584-3E3234DADEAF}"/>
    <cellStyle name="Comma 41 3 2 2 2" xfId="15230" xr:uid="{7EA1F15A-A228-4D3F-B112-61241DAA4100}"/>
    <cellStyle name="Comma 41 3 2 2 2 2" xfId="17858" xr:uid="{420835EE-5BA8-495D-BFB2-AA09BB61A6F3}"/>
    <cellStyle name="Comma 41 3 2 2 2 2 2" xfId="23167" xr:uid="{B3FC71D8-00CB-4BAC-86AF-A8242ABF937A}"/>
    <cellStyle name="Comma 41 3 2 2 2 2 2 2" xfId="34175" xr:uid="{5926FC0D-B1BF-42C4-ADA6-AAE5E6F19295}"/>
    <cellStyle name="Comma 41 3 2 2 2 2 3" xfId="28866" xr:uid="{CCFFC7E3-E31C-4E8D-82FE-B97ED7CB5A8A}"/>
    <cellStyle name="Comma 41 3 2 2 2 3" xfId="20539" xr:uid="{424D86BD-09EF-48C0-901D-84428C4AAC79}"/>
    <cellStyle name="Comma 41 3 2 2 2 3 2" xfId="31547" xr:uid="{A9B370AB-208C-4B34-BF97-E76B3022DA28}"/>
    <cellStyle name="Comma 41 3 2 2 2 4" xfId="26238" xr:uid="{56825D80-1878-47B0-ABEA-03BCC10393E9}"/>
    <cellStyle name="Comma 41 3 2 2 3" xfId="16516" xr:uid="{3A3A225C-2F39-459F-89DE-DCEF1B55D215}"/>
    <cellStyle name="Comma 41 3 2 2 3 2" xfId="21825" xr:uid="{6A7DFF24-F5B0-42F0-924E-7CA446A35589}"/>
    <cellStyle name="Comma 41 3 2 2 3 2 2" xfId="32833" xr:uid="{BFD8D863-CD1A-432C-8611-1B3796C16A71}"/>
    <cellStyle name="Comma 41 3 2 2 3 3" xfId="27524" xr:uid="{3FE3017F-0450-4E88-8C20-827770849FD5}"/>
    <cellStyle name="Comma 41 3 2 2 4" xfId="19197" xr:uid="{99552ED1-05EE-4399-8005-2EC537B1A729}"/>
    <cellStyle name="Comma 41 3 2 2 4 2" xfId="30205" xr:uid="{F47A8D76-22A4-470A-94B3-7301E02CD229}"/>
    <cellStyle name="Comma 41 3 2 2 5" xfId="24896" xr:uid="{7739F8E8-CFF8-4DEC-94B6-C33C87DDD9DF}"/>
    <cellStyle name="Comma 41 3 2 3" xfId="14560" xr:uid="{BD8D1909-78D2-47ED-9124-6E897462FB16}"/>
    <cellStyle name="Comma 41 3 2 3 2" xfId="17188" xr:uid="{448D0E68-1F5A-4526-911C-6A05F48A0306}"/>
    <cellStyle name="Comma 41 3 2 3 2 2" xfId="22497" xr:uid="{044C933C-04C6-46E8-ADC1-CBF7BFC00C4F}"/>
    <cellStyle name="Comma 41 3 2 3 2 2 2" xfId="33505" xr:uid="{FA8CD031-8830-4EFC-B7B5-CDE2F1FE41DB}"/>
    <cellStyle name="Comma 41 3 2 3 2 3" xfId="28196" xr:uid="{D5C9A8D2-28A2-49D2-9F6F-E55CA283F7E8}"/>
    <cellStyle name="Comma 41 3 2 3 3" xfId="19869" xr:uid="{CA7128DB-C9AF-42FD-8C6E-D8B61753F6CC}"/>
    <cellStyle name="Comma 41 3 2 3 3 2" xfId="30877" xr:uid="{1F495110-6EAE-4321-BFC6-C694BD798F21}"/>
    <cellStyle name="Comma 41 3 2 3 4" xfId="25568" xr:uid="{4F37B874-7EC9-446B-AF73-8AA284D87AD8}"/>
    <cellStyle name="Comma 41 3 2 4" xfId="15846" xr:uid="{69F53CED-87D2-415D-A499-610ABE2A175B}"/>
    <cellStyle name="Comma 41 3 2 4 2" xfId="21155" xr:uid="{9934A663-A083-4A6C-AE09-93FF1373C640}"/>
    <cellStyle name="Comma 41 3 2 4 2 2" xfId="32163" xr:uid="{F612A5F2-547F-4F4B-982B-F6523B2AD851}"/>
    <cellStyle name="Comma 41 3 2 4 3" xfId="26854" xr:uid="{D0499690-132F-4015-A1F4-E8459B049032}"/>
    <cellStyle name="Comma 41 3 2 5" xfId="18527" xr:uid="{CFDF037F-76F2-4C41-BF06-B65AAD6A3D82}"/>
    <cellStyle name="Comma 41 3 2 5 2" xfId="29535" xr:uid="{7C331E52-BC9F-4809-AAEC-AEC41BA62763}"/>
    <cellStyle name="Comma 41 3 2 6" xfId="24226" xr:uid="{851E109C-5D4F-46B5-9DB3-A5033A7F786F}"/>
    <cellStyle name="Comma 41 3 3" xfId="13553" xr:uid="{C0CA726E-E0FF-4298-B8F6-A5F2EF7150EC}"/>
    <cellStyle name="Comma 41 3 3 2" xfId="14895" xr:uid="{0836FE17-855A-43DE-ABB9-8F98BB70687C}"/>
    <cellStyle name="Comma 41 3 3 2 2" xfId="17523" xr:uid="{4FABF15D-17B1-451A-935A-C1E0DF61BB8E}"/>
    <cellStyle name="Comma 41 3 3 2 2 2" xfId="22832" xr:uid="{406B793F-8D89-4150-90A7-5FE3020DE55E}"/>
    <cellStyle name="Comma 41 3 3 2 2 2 2" xfId="33840" xr:uid="{22E74525-7CD7-4FAE-B4F5-98E9A24D32F0}"/>
    <cellStyle name="Comma 41 3 3 2 2 3" xfId="28531" xr:uid="{2E6666F3-38AB-4347-8459-13C26186B2FF}"/>
    <cellStyle name="Comma 41 3 3 2 3" xfId="20204" xr:uid="{FAE6771C-1958-4758-BF9F-6F58FD2C6C0B}"/>
    <cellStyle name="Comma 41 3 3 2 3 2" xfId="31212" xr:uid="{8C473FD5-FFD3-4B1F-B739-63ED236C5C46}"/>
    <cellStyle name="Comma 41 3 3 2 4" xfId="25903" xr:uid="{11BE9648-6E8B-4888-BAD9-3662D3F31508}"/>
    <cellStyle name="Comma 41 3 3 3" xfId="16181" xr:uid="{BBE101C3-3873-44EA-9DD5-3ED9A906277A}"/>
    <cellStyle name="Comma 41 3 3 3 2" xfId="21490" xr:uid="{E66F337E-77DD-44D0-BAF2-CE5859CDD6FA}"/>
    <cellStyle name="Comma 41 3 3 3 2 2" xfId="32498" xr:uid="{C100082B-818B-4FB9-9CDA-DE041E544D12}"/>
    <cellStyle name="Comma 41 3 3 3 3" xfId="27189" xr:uid="{21472D71-EEA3-406B-9718-87FDD0EE3EEC}"/>
    <cellStyle name="Comma 41 3 3 4" xfId="18862" xr:uid="{F5A504A5-6B4C-4D49-8DE0-C9650D9702C0}"/>
    <cellStyle name="Comma 41 3 3 4 2" xfId="29870" xr:uid="{32C7371F-7F84-472D-8CDD-FF875D0A0445}"/>
    <cellStyle name="Comma 41 3 3 5" xfId="24561" xr:uid="{F3A8583F-D465-4FF5-AA18-F79A9199B215}"/>
    <cellStyle name="Comma 41 3 4" xfId="14223" xr:uid="{CE480A6F-AC8A-476F-A0D9-7A8C7E7C2150}"/>
    <cellStyle name="Comma 41 3 4 2" xfId="16851" xr:uid="{1886D6AA-EC99-49FA-94E7-D6304348BECB}"/>
    <cellStyle name="Comma 41 3 4 2 2" xfId="22160" xr:uid="{B15A55E9-CDDC-4D4D-ABDF-0DF6A05795A4}"/>
    <cellStyle name="Comma 41 3 4 2 2 2" xfId="33168" xr:uid="{4CC46855-20DD-4D7D-B19E-197E26B6E1E0}"/>
    <cellStyle name="Comma 41 3 4 2 3" xfId="27859" xr:uid="{FD2AC5CD-F089-4DDE-BFA6-F44A00FC03A4}"/>
    <cellStyle name="Comma 41 3 4 3" xfId="19532" xr:uid="{641C220F-8C28-478A-9D04-B24B0450AB82}"/>
    <cellStyle name="Comma 41 3 4 3 2" xfId="30540" xr:uid="{A7CA2EFF-E2BE-4D97-9F45-B442B70AD5CD}"/>
    <cellStyle name="Comma 41 3 4 4" xfId="25231" xr:uid="{EC7DD0D3-B1A9-402A-ADBF-F04248117947}"/>
    <cellStyle name="Comma 41 3 5" xfId="15513" xr:uid="{6AA925F3-79B4-4B15-B685-14D193ED248F}"/>
    <cellStyle name="Comma 41 3 5 2" xfId="20822" xr:uid="{52432D70-245E-491C-B044-92273A8AEFEA}"/>
    <cellStyle name="Comma 41 3 5 2 2" xfId="31830" xr:uid="{61733847-46AE-41CB-AE64-1163B255B3A1}"/>
    <cellStyle name="Comma 41 3 5 3" xfId="26521" xr:uid="{8590BE4E-1EBD-46A4-9C57-15A6617C518D}"/>
    <cellStyle name="Comma 41 3 6" xfId="18193" xr:uid="{84D20A2B-A4AF-4D9D-9A02-69BB842F16E0}"/>
    <cellStyle name="Comma 41 3 6 2" xfId="29201" xr:uid="{B4BA6E9B-4C40-4D28-B994-A8FDCBF5E9A9}"/>
    <cellStyle name="Comma 41 3 7" xfId="23893" xr:uid="{0F97AE67-236E-458D-9353-7154596B3635}"/>
    <cellStyle name="Comma 41 4" xfId="13114" xr:uid="{BBB703A1-BE46-4AC4-9197-7DA2E7B2E391}"/>
    <cellStyle name="Comma 41 4 2" xfId="13784" xr:uid="{6CDBAC8D-9939-4B96-8500-1150E8F7BECC}"/>
    <cellStyle name="Comma 41 4 2 2" xfId="15126" xr:uid="{6CC89DBF-CEA3-420D-ADDC-0EFF1C235718}"/>
    <cellStyle name="Comma 41 4 2 2 2" xfId="17754" xr:uid="{4AAC7F50-DD84-4CFB-9E50-D612DF2C7A90}"/>
    <cellStyle name="Comma 41 4 2 2 2 2" xfId="23063" xr:uid="{F59CBAC6-7310-416A-A762-7930237E77CD}"/>
    <cellStyle name="Comma 41 4 2 2 2 2 2" xfId="34071" xr:uid="{050A4CCF-3B6C-41B8-9BF5-DBB95EC446E5}"/>
    <cellStyle name="Comma 41 4 2 2 2 3" xfId="28762" xr:uid="{CBA0648F-F00F-4DEF-B777-A7F972A83CBF}"/>
    <cellStyle name="Comma 41 4 2 2 3" xfId="20435" xr:uid="{DDF25E87-B79C-4369-8A95-DFAFBBA2C001}"/>
    <cellStyle name="Comma 41 4 2 2 3 2" xfId="31443" xr:uid="{29ED2B63-F6FD-4FE5-A5D9-DCA3AA7E18FD}"/>
    <cellStyle name="Comma 41 4 2 2 4" xfId="26134" xr:uid="{17847DD3-ACFB-44EB-9587-8117E9F95EE8}"/>
    <cellStyle name="Comma 41 4 2 3" xfId="16412" xr:uid="{1CB4B313-AC3F-4D8F-8F9B-BD4DA2CE76D4}"/>
    <cellStyle name="Comma 41 4 2 3 2" xfId="21721" xr:uid="{2A721465-9D35-4262-87DE-41759120C5AF}"/>
    <cellStyle name="Comma 41 4 2 3 2 2" xfId="32729" xr:uid="{D4C406BB-A75C-4A0E-905D-2F555CC2E260}"/>
    <cellStyle name="Comma 41 4 2 3 3" xfId="27420" xr:uid="{D726DC5B-509B-4C2E-9695-81F02FA9A3B3}"/>
    <cellStyle name="Comma 41 4 2 4" xfId="19093" xr:uid="{219337A3-F6BE-4C32-BAF0-0D94BC9ACB16}"/>
    <cellStyle name="Comma 41 4 2 4 2" xfId="30101" xr:uid="{6BAB6434-A9B7-4544-80FC-A8C0A6D3449F}"/>
    <cellStyle name="Comma 41 4 2 5" xfId="24792" xr:uid="{23C5E7F0-1225-493C-8496-76891DEAEDF8}"/>
    <cellStyle name="Comma 41 4 3" xfId="14456" xr:uid="{3DCA2535-F1FF-480D-8FAE-FEFBC1552CC8}"/>
    <cellStyle name="Comma 41 4 3 2" xfId="17084" xr:uid="{589903C4-DD4D-4A1F-B855-41389874C47A}"/>
    <cellStyle name="Comma 41 4 3 2 2" xfId="22393" xr:uid="{0E3DAD87-FE57-4B19-88A6-2189C18D1CB7}"/>
    <cellStyle name="Comma 41 4 3 2 2 2" xfId="33401" xr:uid="{E415649E-E4BD-42A4-8AFB-5ADB4B92DCB0}"/>
    <cellStyle name="Comma 41 4 3 2 3" xfId="28092" xr:uid="{2EB67ECA-A5E3-4F41-A617-8C68629B8B09}"/>
    <cellStyle name="Comma 41 4 3 3" xfId="19765" xr:uid="{6950CB98-8276-4421-BB8C-141AD40365B9}"/>
    <cellStyle name="Comma 41 4 3 3 2" xfId="30773" xr:uid="{1B138DD7-7597-485E-8CBE-BE4B2EB24215}"/>
    <cellStyle name="Comma 41 4 3 4" xfId="25464" xr:uid="{55616F12-13BB-469B-8C6C-5565E91E2E7C}"/>
    <cellStyle name="Comma 41 4 4" xfId="15742" xr:uid="{D492FCE0-B858-489C-A227-8FD6B6266EDF}"/>
    <cellStyle name="Comma 41 4 4 2" xfId="21051" xr:uid="{21E351C3-7522-49D3-B835-7980DA8B80DF}"/>
    <cellStyle name="Comma 41 4 4 2 2" xfId="32059" xr:uid="{A75CB1AD-61F4-4F96-80BF-1868AB664D00}"/>
    <cellStyle name="Comma 41 4 4 3" xfId="26750" xr:uid="{1ED5662E-50CF-4338-B586-EC9B1102DF15}"/>
    <cellStyle name="Comma 41 4 5" xfId="18423" xr:uid="{240BD0B8-0B92-4764-B875-2DD3B1E1F183}"/>
    <cellStyle name="Comma 41 4 5 2" xfId="29431" xr:uid="{812FBC17-DE85-42B6-B92C-EAFB1C444C78}"/>
    <cellStyle name="Comma 41 4 6" xfId="24122" xr:uid="{7877E04B-ADBC-4860-BF80-92914027E78F}"/>
    <cellStyle name="Comma 41 5" xfId="13449" xr:uid="{EEEC9D9E-7F0A-4525-B40B-2E265B1DC0AB}"/>
    <cellStyle name="Comma 41 5 2" xfId="14791" xr:uid="{09622926-EDE7-4699-8349-C8A3C1DB1AA0}"/>
    <cellStyle name="Comma 41 5 2 2" xfId="17419" xr:uid="{0F127DD5-6258-457C-9A6E-062CC37B4052}"/>
    <cellStyle name="Comma 41 5 2 2 2" xfId="22728" xr:uid="{A10F7032-421E-4483-9671-3EEC8F06BFD4}"/>
    <cellStyle name="Comma 41 5 2 2 2 2" xfId="33736" xr:uid="{E2C64517-5AA6-44B1-A028-DAF6B8FF512F}"/>
    <cellStyle name="Comma 41 5 2 2 3" xfId="28427" xr:uid="{6C1D41E7-20A5-47FF-808B-02B22E16EE33}"/>
    <cellStyle name="Comma 41 5 2 3" xfId="20100" xr:uid="{0E2AE323-49E8-49F7-9B67-9B86BDE39A3A}"/>
    <cellStyle name="Comma 41 5 2 3 2" xfId="31108" xr:uid="{6FCFA833-A799-46A8-99DE-913DB3E275BC}"/>
    <cellStyle name="Comma 41 5 2 4" xfId="25799" xr:uid="{8011697A-8948-40CD-AA25-7B5331562670}"/>
    <cellStyle name="Comma 41 5 3" xfId="16077" xr:uid="{5A144FDE-2522-46D5-BB71-C442EEBFD41E}"/>
    <cellStyle name="Comma 41 5 3 2" xfId="21386" xr:uid="{1B40377B-24AF-48A5-8375-CD88E516A90D}"/>
    <cellStyle name="Comma 41 5 3 2 2" xfId="32394" xr:uid="{40444BA3-D126-4DC9-9DAE-788368E576BC}"/>
    <cellStyle name="Comma 41 5 3 3" xfId="27085" xr:uid="{C3A64CB4-452B-4DA5-87B1-9EB234F471F6}"/>
    <cellStyle name="Comma 41 5 4" xfId="18758" xr:uid="{EAD2DBDA-A906-4BF5-B649-2D0AF435B123}"/>
    <cellStyle name="Comma 41 5 4 2" xfId="29766" xr:uid="{4111BE66-021B-474D-80A2-C4DE6447D74A}"/>
    <cellStyle name="Comma 41 5 5" xfId="24457" xr:uid="{EC405278-0A45-4062-8BBF-8965E28B43C9}"/>
    <cellStyle name="Comma 41 6" xfId="14119" xr:uid="{C2C722C7-FD20-428A-A69B-57E1BC8F5B93}"/>
    <cellStyle name="Comma 41 6 2" xfId="16747" xr:uid="{1DC08D56-733F-4376-9344-D98310984F12}"/>
    <cellStyle name="Comma 41 6 2 2" xfId="22056" xr:uid="{E843B391-AFB7-45E2-B72B-D3EC7464231B}"/>
    <cellStyle name="Comma 41 6 2 2 2" xfId="33064" xr:uid="{F3284363-768C-4582-9592-9164CC695997}"/>
    <cellStyle name="Comma 41 6 2 3" xfId="27755" xr:uid="{09D38110-BD3F-4C5A-97E4-25883670E24D}"/>
    <cellStyle name="Comma 41 6 3" xfId="19428" xr:uid="{380F2464-5620-4412-BF4D-67B604A1F461}"/>
    <cellStyle name="Comma 41 6 3 2" xfId="30436" xr:uid="{EACAE612-ED6D-4507-9B65-041BEBB4FE17}"/>
    <cellStyle name="Comma 41 6 4" xfId="25127" xr:uid="{25FE0FA8-7AC0-4D6B-A5FA-140EDD186ECC}"/>
    <cellStyle name="Comma 41 7" xfId="18089" xr:uid="{46C82FB7-B381-42EC-9C13-4AF6075B7E95}"/>
    <cellStyle name="Comma 41 7 2" xfId="29097" xr:uid="{F45AAE7D-424C-4F80-9690-22B7D34FC3A6}"/>
    <cellStyle name="Comma 41 8" xfId="23789" xr:uid="{6F3FA20B-7BB8-4B56-B4C6-6CD4B004586B}"/>
    <cellStyle name="Comma 42" xfId="1228" xr:uid="{158E398E-1F62-405C-82DD-DAB504E369CE}"/>
    <cellStyle name="Comma 42 2" xfId="1559" xr:uid="{A72968CF-46D8-4E31-9AD1-DE975FBC73F9}"/>
    <cellStyle name="Comma 42 2 2" xfId="1796" xr:uid="{D0469C13-6D72-4056-BBCF-A7D6688066A0}"/>
    <cellStyle name="Comma 42 2 2 2" xfId="13222" xr:uid="{E0693FA7-72A1-4BFC-9247-DDE0A1014C1A}"/>
    <cellStyle name="Comma 42 2 2 2 2" xfId="13892" xr:uid="{120263A5-17BA-4137-BF76-0D0EC016C706}"/>
    <cellStyle name="Comma 42 2 2 2 2 2" xfId="15234" xr:uid="{C5DF0EEF-2819-46BE-B48A-DA1572A3DE59}"/>
    <cellStyle name="Comma 42 2 2 2 2 2 2" xfId="17862" xr:uid="{379C236A-4754-43AB-998C-EFE1663BA0A9}"/>
    <cellStyle name="Comma 42 2 2 2 2 2 2 2" xfId="23171" xr:uid="{E79AFA1B-9D96-4142-9429-1386DB96E829}"/>
    <cellStyle name="Comma 42 2 2 2 2 2 2 2 2" xfId="34179" xr:uid="{90DD8D18-8FFF-489A-BD8A-8852F5BC06C1}"/>
    <cellStyle name="Comma 42 2 2 2 2 2 2 3" xfId="28870" xr:uid="{6C93C5D8-DA06-465A-9665-BB530C00A33B}"/>
    <cellStyle name="Comma 42 2 2 2 2 2 3" xfId="20543" xr:uid="{72A3E7FF-E3C4-421F-B5CE-ED7316DFA71D}"/>
    <cellStyle name="Comma 42 2 2 2 2 2 3 2" xfId="31551" xr:uid="{441EE0CE-80C4-41C3-A24D-56CCE2A9A40F}"/>
    <cellStyle name="Comma 42 2 2 2 2 2 4" xfId="26242" xr:uid="{E0CC7DF9-742A-415F-82FE-00B77342D5EF}"/>
    <cellStyle name="Comma 42 2 2 2 2 3" xfId="16520" xr:uid="{1372C7B6-C00D-4B67-AB56-438C72A0DFAB}"/>
    <cellStyle name="Comma 42 2 2 2 2 3 2" xfId="21829" xr:uid="{E6FD0D3B-6D98-46F6-8E4A-1D0A0DFCB73E}"/>
    <cellStyle name="Comma 42 2 2 2 2 3 2 2" xfId="32837" xr:uid="{99E13130-BEC6-491D-8DE9-879F8023B3A8}"/>
    <cellStyle name="Comma 42 2 2 2 2 3 3" xfId="27528" xr:uid="{F96A5A67-F74F-41DD-84CD-76D0B5CF079D}"/>
    <cellStyle name="Comma 42 2 2 2 2 4" xfId="19201" xr:uid="{E25D8CF3-C864-485A-AFF3-B616FD9B0839}"/>
    <cellStyle name="Comma 42 2 2 2 2 4 2" xfId="30209" xr:uid="{0AFD7F7F-D620-41C9-A5E2-C838973091BC}"/>
    <cellStyle name="Comma 42 2 2 2 2 5" xfId="24900" xr:uid="{5B336A84-91A6-4CE5-8C7A-BEC28CBD50EA}"/>
    <cellStyle name="Comma 42 2 2 2 3" xfId="14564" xr:uid="{80C78E1E-D5E6-44FE-9D8A-571407A08824}"/>
    <cellStyle name="Comma 42 2 2 2 3 2" xfId="17192" xr:uid="{8A0B7239-F578-475F-98A9-F43C36F47050}"/>
    <cellStyle name="Comma 42 2 2 2 3 2 2" xfId="22501" xr:uid="{C83173AB-4371-41AF-92C2-63A67CE39D48}"/>
    <cellStyle name="Comma 42 2 2 2 3 2 2 2" xfId="33509" xr:uid="{9B70EC50-8F20-4DC5-90B9-10664AA497AF}"/>
    <cellStyle name="Comma 42 2 2 2 3 2 3" xfId="28200" xr:uid="{29A7AF14-0082-44C9-A9D1-FA1CA3FAD949}"/>
    <cellStyle name="Comma 42 2 2 2 3 3" xfId="19873" xr:uid="{374BD27A-4D6B-458F-BFE3-50A606D0340E}"/>
    <cellStyle name="Comma 42 2 2 2 3 3 2" xfId="30881" xr:uid="{4376A1BF-A399-43AA-B8CF-F5A389843A63}"/>
    <cellStyle name="Comma 42 2 2 2 3 4" xfId="25572" xr:uid="{6CD4B6F6-8E15-46F1-B35D-971C3F7C7295}"/>
    <cellStyle name="Comma 42 2 2 2 4" xfId="15850" xr:uid="{A66F6D82-21C9-4170-AA48-16BA13F27A33}"/>
    <cellStyle name="Comma 42 2 2 2 4 2" xfId="21159" xr:uid="{2E7FD6BF-4011-4D90-AB9F-D26D60D27DD8}"/>
    <cellStyle name="Comma 42 2 2 2 4 2 2" xfId="32167" xr:uid="{3A133E0E-2AAA-4C4D-9F31-17E1D30BEA4F}"/>
    <cellStyle name="Comma 42 2 2 2 4 3" xfId="26858" xr:uid="{E56455B9-5697-4ECC-8E12-68F893FD941D}"/>
    <cellStyle name="Comma 42 2 2 2 5" xfId="18531" xr:uid="{3A18A7B1-A89B-4B07-B3F2-88BF488B8541}"/>
    <cellStyle name="Comma 42 2 2 2 5 2" xfId="29539" xr:uid="{7922849F-3938-41D5-A000-46B5C714F33D}"/>
    <cellStyle name="Comma 42 2 2 2 6" xfId="24230" xr:uid="{AC1A8B3C-500C-4893-AA4B-5DE7D5664349}"/>
    <cellStyle name="Comma 42 2 2 3" xfId="13557" xr:uid="{CCCF3621-37C2-4669-A676-0827B5CB47F8}"/>
    <cellStyle name="Comma 42 2 2 3 2" xfId="14899" xr:uid="{AB2E588E-D1DC-4103-9429-136E6B3D213B}"/>
    <cellStyle name="Comma 42 2 2 3 2 2" xfId="17527" xr:uid="{C39CCC9B-59BF-42BB-AD56-FB057823B71D}"/>
    <cellStyle name="Comma 42 2 2 3 2 2 2" xfId="22836" xr:uid="{4D158D84-731B-4822-AEA8-2C99D06ACDC4}"/>
    <cellStyle name="Comma 42 2 2 3 2 2 2 2" xfId="33844" xr:uid="{D0794711-9E7D-43F1-BEF9-593B9B14E2F9}"/>
    <cellStyle name="Comma 42 2 2 3 2 2 3" xfId="28535" xr:uid="{52D82F46-6627-4284-AF21-56BB8EE45775}"/>
    <cellStyle name="Comma 42 2 2 3 2 3" xfId="20208" xr:uid="{12E0BECD-617E-4B42-A081-618EC30B35BA}"/>
    <cellStyle name="Comma 42 2 2 3 2 3 2" xfId="31216" xr:uid="{01EF6B78-4A48-4330-80DB-7965523508DB}"/>
    <cellStyle name="Comma 42 2 2 3 2 4" xfId="25907" xr:uid="{A80E1589-B1EF-4FB2-853E-487E32A8ED09}"/>
    <cellStyle name="Comma 42 2 2 3 3" xfId="16185" xr:uid="{11FDDC66-2DC0-4587-B4BF-EBE98DA1B2C9}"/>
    <cellStyle name="Comma 42 2 2 3 3 2" xfId="21494" xr:uid="{466284E1-1843-40C6-85E2-124FB4411205}"/>
    <cellStyle name="Comma 42 2 2 3 3 2 2" xfId="32502" xr:uid="{6AEADA7A-BA8C-43B8-ACA3-38CB412BCAD5}"/>
    <cellStyle name="Comma 42 2 2 3 3 3" xfId="27193" xr:uid="{A9751315-57BE-4B8C-8595-EE247818539D}"/>
    <cellStyle name="Comma 42 2 2 3 4" xfId="18866" xr:uid="{395EEBB0-67FE-44C0-AD6D-B42AF9162500}"/>
    <cellStyle name="Comma 42 2 2 3 4 2" xfId="29874" xr:uid="{474A1230-7E04-47B8-9D46-1A4B2C23702B}"/>
    <cellStyle name="Comma 42 2 2 3 5" xfId="24565" xr:uid="{5C8430AB-4AAB-4DC9-9DBB-352003554180}"/>
    <cellStyle name="Comma 42 2 2 4" xfId="14227" xr:uid="{C6788561-AA88-485E-916D-9B1C389668D6}"/>
    <cellStyle name="Comma 42 2 2 4 2" xfId="16855" xr:uid="{35DF8D97-6804-4C28-A827-E01F028E740F}"/>
    <cellStyle name="Comma 42 2 2 4 2 2" xfId="22164" xr:uid="{9EF88491-136D-4C72-ABDE-C186DFBA6E4C}"/>
    <cellStyle name="Comma 42 2 2 4 2 2 2" xfId="33172" xr:uid="{244EDC3D-A142-457F-9807-45BE48334BBB}"/>
    <cellStyle name="Comma 42 2 2 4 2 3" xfId="27863" xr:uid="{F5DD1ED0-B724-48F1-A38B-765F7709DB13}"/>
    <cellStyle name="Comma 42 2 2 4 3" xfId="19536" xr:uid="{E9364C40-2BB3-4350-B242-E54B4D1BD50D}"/>
    <cellStyle name="Comma 42 2 2 4 3 2" xfId="30544" xr:uid="{26B283E3-1FD0-459F-9907-7E330A7DA993}"/>
    <cellStyle name="Comma 42 2 2 4 4" xfId="25235" xr:uid="{733FAF0D-B35D-4462-94F7-1943E33BC43A}"/>
    <cellStyle name="Comma 42 2 2 5" xfId="15517" xr:uid="{51DB3BCD-F0CF-48E1-9E1A-B44025D8B4FD}"/>
    <cellStyle name="Comma 42 2 2 5 2" xfId="20826" xr:uid="{AD7D5C78-E1DE-4FE0-8AEE-7AAD45B9523A}"/>
    <cellStyle name="Comma 42 2 2 5 2 2" xfId="31834" xr:uid="{88255546-0A46-4E82-8D5F-BC6BE1C23532}"/>
    <cellStyle name="Comma 42 2 2 5 3" xfId="26525" xr:uid="{3ADF833E-3072-4A42-9CD0-AC24603C9007}"/>
    <cellStyle name="Comma 42 2 2 6" xfId="18197" xr:uid="{3B0E01B4-9556-4D5D-BFB5-F8A0B340C9ED}"/>
    <cellStyle name="Comma 42 2 2 6 2" xfId="29205" xr:uid="{6A3AB4A4-3053-4032-975C-0F719EE03ACD}"/>
    <cellStyle name="Comma 42 2 2 7" xfId="23897" xr:uid="{1CB92C68-FBCD-4A25-BD80-CC627B8D7D6D}"/>
    <cellStyle name="Comma 42 2 3" xfId="13118" xr:uid="{EB56BC3E-ABB5-404F-B72B-06B44DC910D1}"/>
    <cellStyle name="Comma 42 2 3 2" xfId="13788" xr:uid="{D866CA50-BD56-4F41-B0DE-8CB58B4D7A25}"/>
    <cellStyle name="Comma 42 2 3 2 2" xfId="15130" xr:uid="{3D26C3D5-A71E-4541-81C3-8D36642A0A87}"/>
    <cellStyle name="Comma 42 2 3 2 2 2" xfId="17758" xr:uid="{4224507A-9C81-4EB3-96A5-688865A7DB58}"/>
    <cellStyle name="Comma 42 2 3 2 2 2 2" xfId="23067" xr:uid="{31D2F126-DA8F-43DE-A6CF-3A293338B4D9}"/>
    <cellStyle name="Comma 42 2 3 2 2 2 2 2" xfId="34075" xr:uid="{A5B5FD41-5A06-4922-BDB9-8B808F4E7939}"/>
    <cellStyle name="Comma 42 2 3 2 2 2 3" xfId="28766" xr:uid="{73D3D58A-C4AF-4AAC-AA8C-9D79640EC74F}"/>
    <cellStyle name="Comma 42 2 3 2 2 3" xfId="20439" xr:uid="{99B185FA-8236-441C-8BBB-A8EA776F265C}"/>
    <cellStyle name="Comma 42 2 3 2 2 3 2" xfId="31447" xr:uid="{B122944D-3A3E-47EF-92D0-BA9B0F104997}"/>
    <cellStyle name="Comma 42 2 3 2 2 4" xfId="26138" xr:uid="{A15378DD-BBCF-443A-8972-F0F6B3EB6D8B}"/>
    <cellStyle name="Comma 42 2 3 2 3" xfId="16416" xr:uid="{72244227-79D5-4A8E-953D-5D2A8942277D}"/>
    <cellStyle name="Comma 42 2 3 2 3 2" xfId="21725" xr:uid="{115DC9F9-EC5E-4ADA-BF9E-057E042C1919}"/>
    <cellStyle name="Comma 42 2 3 2 3 2 2" xfId="32733" xr:uid="{56D11275-0C77-467F-9A45-5F16B2AAFB0B}"/>
    <cellStyle name="Comma 42 2 3 2 3 3" xfId="27424" xr:uid="{9A67EFA2-87BD-40C0-B5D6-7F4646962D47}"/>
    <cellStyle name="Comma 42 2 3 2 4" xfId="19097" xr:uid="{A51F14AD-7B1C-4FD2-84BC-917D0337D9D1}"/>
    <cellStyle name="Comma 42 2 3 2 4 2" xfId="30105" xr:uid="{36615E97-998C-4725-A5AA-2890928E7C23}"/>
    <cellStyle name="Comma 42 2 3 2 5" xfId="24796" xr:uid="{21CF3579-2B36-4E5F-B3F6-EF1B76F5B86C}"/>
    <cellStyle name="Comma 42 2 3 3" xfId="14460" xr:uid="{75B76D9B-62F3-4AE0-AFE9-88BD748894DD}"/>
    <cellStyle name="Comma 42 2 3 3 2" xfId="17088" xr:uid="{DA04B8AF-0E47-4B01-BC60-A4DEF7A0E9E8}"/>
    <cellStyle name="Comma 42 2 3 3 2 2" xfId="22397" xr:uid="{5BD1DAB7-FC95-42BD-BE4D-9495E2C3527F}"/>
    <cellStyle name="Comma 42 2 3 3 2 2 2" xfId="33405" xr:uid="{E6FA23A6-D962-4D27-80CD-57108BBD9C32}"/>
    <cellStyle name="Comma 42 2 3 3 2 3" xfId="28096" xr:uid="{C08E985D-C51D-4A20-ABB8-CBC06867C97C}"/>
    <cellStyle name="Comma 42 2 3 3 3" xfId="19769" xr:uid="{8044E80D-4919-44C0-B888-81182C0F9AB6}"/>
    <cellStyle name="Comma 42 2 3 3 3 2" xfId="30777" xr:uid="{55D0B857-17C0-46F2-BCE5-B9C32D2E5BDA}"/>
    <cellStyle name="Comma 42 2 3 3 4" xfId="25468" xr:uid="{DE70AD95-7BFF-4607-8924-91AFC9665766}"/>
    <cellStyle name="Comma 42 2 3 4" xfId="15746" xr:uid="{9A6AB041-CFBA-4B00-A2AE-B81E658A48AB}"/>
    <cellStyle name="Comma 42 2 3 4 2" xfId="21055" xr:uid="{33D0AAE7-DA25-4FFE-8212-EE339D637F0E}"/>
    <cellStyle name="Comma 42 2 3 4 2 2" xfId="32063" xr:uid="{B7E74DF9-E127-42B4-8A97-25C69839F450}"/>
    <cellStyle name="Comma 42 2 3 4 3" xfId="26754" xr:uid="{90ACEE11-86CE-466B-BD15-EE91ECA4E07C}"/>
    <cellStyle name="Comma 42 2 3 5" xfId="18427" xr:uid="{3AB791DF-1BAF-4067-9DB1-D9EAEA57908C}"/>
    <cellStyle name="Comma 42 2 3 5 2" xfId="29435" xr:uid="{E48062D6-2EF8-4C09-A9CE-22214155E47E}"/>
    <cellStyle name="Comma 42 2 3 6" xfId="24126" xr:uid="{6198D87C-9430-480D-BABA-7CDFB6AB08EB}"/>
    <cellStyle name="Comma 42 2 4" xfId="13453" xr:uid="{05F4D2C7-C18E-497F-8A6C-8A1A4EFE9FB8}"/>
    <cellStyle name="Comma 42 2 4 2" xfId="14795" xr:uid="{1CE5FA6E-5920-4A04-A7FB-1B80570C9E8E}"/>
    <cellStyle name="Comma 42 2 4 2 2" xfId="17423" xr:uid="{328DFC3E-6941-4684-8B8B-59D2877FC7BA}"/>
    <cellStyle name="Comma 42 2 4 2 2 2" xfId="22732" xr:uid="{BEF99D6D-953E-4DC4-B46C-B6612FD895B1}"/>
    <cellStyle name="Comma 42 2 4 2 2 2 2" xfId="33740" xr:uid="{5F86E314-A9F2-4B5F-B7AF-32D31CF032E9}"/>
    <cellStyle name="Comma 42 2 4 2 2 3" xfId="28431" xr:uid="{9743B8F5-29E9-449D-8BC5-8344E624F2FB}"/>
    <cellStyle name="Comma 42 2 4 2 3" xfId="20104" xr:uid="{A1B339CC-B20A-4961-A5D0-1B565B851E37}"/>
    <cellStyle name="Comma 42 2 4 2 3 2" xfId="31112" xr:uid="{75F55950-9354-47C7-932F-B86A89FD9669}"/>
    <cellStyle name="Comma 42 2 4 2 4" xfId="25803" xr:uid="{5FF0ED99-E25F-4BA5-B50C-21D7B25E52B8}"/>
    <cellStyle name="Comma 42 2 4 3" xfId="16081" xr:uid="{591EEEA3-EC00-4D7B-8EC8-96AD5288902D}"/>
    <cellStyle name="Comma 42 2 4 3 2" xfId="21390" xr:uid="{6FEC1708-CB09-401A-9EED-DC0137EBE0BC}"/>
    <cellStyle name="Comma 42 2 4 3 2 2" xfId="32398" xr:uid="{A1EB84A5-4725-4EA6-8816-25BCB31BD094}"/>
    <cellStyle name="Comma 42 2 4 3 3" xfId="27089" xr:uid="{BDFD736B-2768-4868-987C-14B9A1191BE9}"/>
    <cellStyle name="Comma 42 2 4 4" xfId="18762" xr:uid="{0920BB5C-7A79-4373-8778-C5524F400F61}"/>
    <cellStyle name="Comma 42 2 4 4 2" xfId="29770" xr:uid="{47F10141-C698-403A-B9E7-A2328C7E2F3F}"/>
    <cellStyle name="Comma 42 2 4 5" xfId="24461" xr:uid="{36FA1500-AA66-4ECF-889C-D7196A310F1E}"/>
    <cellStyle name="Comma 42 2 5" xfId="14123" xr:uid="{BB5F8727-89F5-4FBB-9B10-260A2FDD215E}"/>
    <cellStyle name="Comma 42 2 5 2" xfId="16751" xr:uid="{BC927A85-D3BA-42D0-A129-C0ACA2F55986}"/>
    <cellStyle name="Comma 42 2 5 2 2" xfId="22060" xr:uid="{1E498A23-2D15-49AA-9F47-C0A7490FCBEB}"/>
    <cellStyle name="Comma 42 2 5 2 2 2" xfId="33068" xr:uid="{0207990C-7959-4F83-9308-4F550DD79A55}"/>
    <cellStyle name="Comma 42 2 5 2 3" xfId="27759" xr:uid="{80B3649F-1358-4156-B739-50619ACE3992}"/>
    <cellStyle name="Comma 42 2 5 3" xfId="19432" xr:uid="{0206A2B5-2674-4092-B701-D66A3AD5D38E}"/>
    <cellStyle name="Comma 42 2 5 3 2" xfId="30440" xr:uid="{0DA94326-961B-4D24-B5EA-6A8D59E2B91D}"/>
    <cellStyle name="Comma 42 2 5 4" xfId="25131" xr:uid="{80C5C21F-9777-4B39-BD07-B4537FABA48B}"/>
    <cellStyle name="Comma 42 2 6" xfId="15413" xr:uid="{13A9FEED-F361-468F-8070-237F44DFD81C}"/>
    <cellStyle name="Comma 42 2 6 2" xfId="20722" xr:uid="{9FFCBF97-3792-4D29-9EF9-85CA4BFB61B4}"/>
    <cellStyle name="Comma 42 2 6 2 2" xfId="31730" xr:uid="{A87C6E7A-E5CA-4303-A43D-76664196E48D}"/>
    <cellStyle name="Comma 42 2 6 3" xfId="26421" xr:uid="{53872172-C6B0-4932-AB23-6DCAA498E6E0}"/>
    <cellStyle name="Comma 42 2 7" xfId="18093" xr:uid="{6F470458-871D-4B50-9942-56E84D6DC7E1}"/>
    <cellStyle name="Comma 42 2 7 2" xfId="29101" xr:uid="{B3331869-59EB-4FCE-BFCB-91B3C51072F3}"/>
    <cellStyle name="Comma 42 2 8" xfId="23793" xr:uid="{C3462156-FB63-4444-8127-25FBD8409C97}"/>
    <cellStyle name="Comma 42 3" xfId="1743" xr:uid="{BD1418EC-F3DF-4AD0-A09E-1ADC1B8CEF5A}"/>
    <cellStyle name="Comma 42 3 2" xfId="13170" xr:uid="{C9A61DE8-5A43-4C9F-85A3-AAC3D20F8716}"/>
    <cellStyle name="Comma 42 3 2 2" xfId="13840" xr:uid="{601BC206-1E50-4055-BA96-497507F23902}"/>
    <cellStyle name="Comma 42 3 2 2 2" xfId="15182" xr:uid="{719037CC-F1E1-4B8E-BCDE-37150401A1F5}"/>
    <cellStyle name="Comma 42 3 2 2 2 2" xfId="17810" xr:uid="{4B27B1DF-EDEE-4A06-BBCB-47700CFD2612}"/>
    <cellStyle name="Comma 42 3 2 2 2 2 2" xfId="23119" xr:uid="{2E71F621-53A5-4D34-B255-5655FF460D19}"/>
    <cellStyle name="Comma 42 3 2 2 2 2 2 2" xfId="34127" xr:uid="{8705863F-6731-4949-B8EC-0BD2D6DECB6A}"/>
    <cellStyle name="Comma 42 3 2 2 2 2 3" xfId="28818" xr:uid="{1C69A806-FFE0-441E-94C3-8A0D013CF470}"/>
    <cellStyle name="Comma 42 3 2 2 2 3" xfId="20491" xr:uid="{A3D9CAA6-BF19-434A-86DE-98FF29270756}"/>
    <cellStyle name="Comma 42 3 2 2 2 3 2" xfId="31499" xr:uid="{75DFEC85-BB01-4E8D-8ACA-83A03772D7DE}"/>
    <cellStyle name="Comma 42 3 2 2 2 4" xfId="26190" xr:uid="{F32B4C50-7659-4550-8B97-2027FA02B2D6}"/>
    <cellStyle name="Comma 42 3 2 2 3" xfId="16468" xr:uid="{B779B04C-3415-4D1F-8062-0AEB18E9D1BC}"/>
    <cellStyle name="Comma 42 3 2 2 3 2" xfId="21777" xr:uid="{47F8C9E1-4687-4006-84A0-19E8E7615315}"/>
    <cellStyle name="Comma 42 3 2 2 3 2 2" xfId="32785" xr:uid="{F0369EFF-63DA-48AB-83AF-152533C8F19B}"/>
    <cellStyle name="Comma 42 3 2 2 3 3" xfId="27476" xr:uid="{F1D889A2-00C7-4709-8C5B-714C0DB23594}"/>
    <cellStyle name="Comma 42 3 2 2 4" xfId="19149" xr:uid="{385DD5FE-CF82-4930-A67B-9734DA96E1D2}"/>
    <cellStyle name="Comma 42 3 2 2 4 2" xfId="30157" xr:uid="{D78E52C7-E491-4181-9A76-A3EA550F2FC0}"/>
    <cellStyle name="Comma 42 3 2 2 5" xfId="24848" xr:uid="{9145A8D6-AB05-486E-98B4-90BF19CEF1B4}"/>
    <cellStyle name="Comma 42 3 2 3" xfId="14512" xr:uid="{E67838B8-EE7E-4264-A11A-239EDB444C07}"/>
    <cellStyle name="Comma 42 3 2 3 2" xfId="17140" xr:uid="{5721686A-FD21-45C5-AB96-9E3F784EEFC3}"/>
    <cellStyle name="Comma 42 3 2 3 2 2" xfId="22449" xr:uid="{3B47CE5F-3946-46E5-9748-8D18ABEB1078}"/>
    <cellStyle name="Comma 42 3 2 3 2 2 2" xfId="33457" xr:uid="{014313E8-6AF6-469D-BBA9-9EFF06AE06EA}"/>
    <cellStyle name="Comma 42 3 2 3 2 3" xfId="28148" xr:uid="{3819051D-BE66-4586-A9CD-2205C50ACC9F}"/>
    <cellStyle name="Comma 42 3 2 3 3" xfId="19821" xr:uid="{FE410B50-CA3F-44A5-B631-414C5821FC58}"/>
    <cellStyle name="Comma 42 3 2 3 3 2" xfId="30829" xr:uid="{3CDBA4AA-40B7-4A05-A7BA-825489BE35E1}"/>
    <cellStyle name="Comma 42 3 2 3 4" xfId="25520" xr:uid="{9278EAF4-8347-4D46-9BF2-9DEE90C8B08A}"/>
    <cellStyle name="Comma 42 3 2 4" xfId="15798" xr:uid="{53AE2C9D-30F6-4188-AEEE-7B8B08991664}"/>
    <cellStyle name="Comma 42 3 2 4 2" xfId="21107" xr:uid="{4DF8A8DA-04A3-481E-B16E-EE00A99A8A5F}"/>
    <cellStyle name="Comma 42 3 2 4 2 2" xfId="32115" xr:uid="{170CA40A-0E22-4545-9047-2D66AEBF5F22}"/>
    <cellStyle name="Comma 42 3 2 4 3" xfId="26806" xr:uid="{3A3B7ED5-EDA3-464A-A010-9BE5114577F8}"/>
    <cellStyle name="Comma 42 3 2 5" xfId="18479" xr:uid="{307ABDAB-74F4-47C4-8F03-B4C757C6ACF6}"/>
    <cellStyle name="Comma 42 3 2 5 2" xfId="29487" xr:uid="{B1164B78-129D-4518-A384-E155F6F97952}"/>
    <cellStyle name="Comma 42 3 2 6" xfId="24178" xr:uid="{95485066-3E63-4516-B446-CBF1DCCC122C}"/>
    <cellStyle name="Comma 42 3 3" xfId="13505" xr:uid="{DD9512BC-7526-4D0F-97ED-4F817D9CF776}"/>
    <cellStyle name="Comma 42 3 3 2" xfId="14847" xr:uid="{233C8CC3-702E-4B2D-ACD9-4F6A9F4E8D7B}"/>
    <cellStyle name="Comma 42 3 3 2 2" xfId="17475" xr:uid="{F892A2A2-E462-40FB-9B56-BC358B4C86E0}"/>
    <cellStyle name="Comma 42 3 3 2 2 2" xfId="22784" xr:uid="{D7462219-9BA4-40B3-9757-AB588C5248E3}"/>
    <cellStyle name="Comma 42 3 3 2 2 2 2" xfId="33792" xr:uid="{99D368FD-701C-44AD-ACF8-3E874DF0232B}"/>
    <cellStyle name="Comma 42 3 3 2 2 3" xfId="28483" xr:uid="{27878FAB-FFBC-439B-8CA2-1EB3560C6AD7}"/>
    <cellStyle name="Comma 42 3 3 2 3" xfId="20156" xr:uid="{6455E055-E12C-4065-B318-E11AAFE94B07}"/>
    <cellStyle name="Comma 42 3 3 2 3 2" xfId="31164" xr:uid="{97FE9D26-3093-4FED-9EC4-8CF1ED4CE30D}"/>
    <cellStyle name="Comma 42 3 3 2 4" xfId="25855" xr:uid="{9442E23F-9A7A-421A-B342-2915A985A95A}"/>
    <cellStyle name="Comma 42 3 3 3" xfId="16133" xr:uid="{BB8582AA-8D74-47CB-9B05-6AB708B502FE}"/>
    <cellStyle name="Comma 42 3 3 3 2" xfId="21442" xr:uid="{AD51307F-4B77-43DA-9B6B-337B9767669C}"/>
    <cellStyle name="Comma 42 3 3 3 2 2" xfId="32450" xr:uid="{E9BAEA87-653C-4D22-B86E-F9C59E89395A}"/>
    <cellStyle name="Comma 42 3 3 3 3" xfId="27141" xr:uid="{442B349B-D817-4B9F-B61B-E99469E11EC2}"/>
    <cellStyle name="Comma 42 3 3 4" xfId="18814" xr:uid="{066BFF6E-0B37-4705-8058-420A237D818F}"/>
    <cellStyle name="Comma 42 3 3 4 2" xfId="29822" xr:uid="{DF128E62-A7F5-4FE7-8975-A588A7FEF208}"/>
    <cellStyle name="Comma 42 3 3 5" xfId="24513" xr:uid="{2402FBC5-0D1D-4E33-934B-242D98FE1A8C}"/>
    <cellStyle name="Comma 42 3 4" xfId="14175" xr:uid="{39CEB4E9-87DA-4A50-B5CF-70CABD9315F5}"/>
    <cellStyle name="Comma 42 3 4 2" xfId="16803" xr:uid="{575FE40B-8426-4653-BF68-ADC66A942887}"/>
    <cellStyle name="Comma 42 3 4 2 2" xfId="22112" xr:uid="{AB1335A6-8334-4668-BF5E-B5CE20A93CD3}"/>
    <cellStyle name="Comma 42 3 4 2 2 2" xfId="33120" xr:uid="{DC0C366B-8312-4B3B-995A-139BA4097DA1}"/>
    <cellStyle name="Comma 42 3 4 2 3" xfId="27811" xr:uid="{62C37D86-8479-4CAD-9FF6-D8F38B9E4450}"/>
    <cellStyle name="Comma 42 3 4 3" xfId="19484" xr:uid="{B08D8B57-516A-40BE-B2A5-7DC7403193DE}"/>
    <cellStyle name="Comma 42 3 4 3 2" xfId="30492" xr:uid="{CC7F43EF-481E-42D1-B8E4-4CC93F44182F}"/>
    <cellStyle name="Comma 42 3 4 4" xfId="25183" xr:uid="{E068E4AF-6E33-4DEC-B118-BAE0D37E87F0}"/>
    <cellStyle name="Comma 42 3 5" xfId="15465" xr:uid="{73EC85D7-28AE-4A58-84C1-19A47793B9A3}"/>
    <cellStyle name="Comma 42 3 5 2" xfId="20774" xr:uid="{015F5D58-C1E3-4566-BB17-298A32505D99}"/>
    <cellStyle name="Comma 42 3 5 2 2" xfId="31782" xr:uid="{568121FE-718B-4433-B676-5F4A79B9D9CD}"/>
    <cellStyle name="Comma 42 3 5 3" xfId="26473" xr:uid="{FC61A2A7-3A54-472D-8A7C-6A6CF991D9DA}"/>
    <cellStyle name="Comma 42 3 6" xfId="18145" xr:uid="{7F225227-91B0-49D4-84BF-37A6985B55DC}"/>
    <cellStyle name="Comma 42 3 6 2" xfId="29153" xr:uid="{43041F44-94CA-4E0E-B4F0-DD9138DE4E95}"/>
    <cellStyle name="Comma 42 3 7" xfId="23845" xr:uid="{7369D476-8DBE-48B8-8329-91EA1285B469}"/>
    <cellStyle name="Comma 42 4" xfId="13066" xr:uid="{DFBE9E4B-FF39-4449-9736-D2A7C636DE3F}"/>
    <cellStyle name="Comma 42 4 2" xfId="13736" xr:uid="{0CED73F7-728B-4902-9AF9-CC793A4AFCD0}"/>
    <cellStyle name="Comma 42 4 2 2" xfId="15078" xr:uid="{FEF09421-9187-476D-8547-7E415163D082}"/>
    <cellStyle name="Comma 42 4 2 2 2" xfId="17706" xr:uid="{9C953C6B-9657-4F6B-967D-07340030F456}"/>
    <cellStyle name="Comma 42 4 2 2 2 2" xfId="23015" xr:uid="{3DAF2005-A1B6-45A4-9DDD-59E841145037}"/>
    <cellStyle name="Comma 42 4 2 2 2 2 2" xfId="34023" xr:uid="{DF962EC4-E22A-471B-9ADE-92B1B7B98587}"/>
    <cellStyle name="Comma 42 4 2 2 2 3" xfId="28714" xr:uid="{6336AA6E-19E8-475E-A4F9-69F19C1DF053}"/>
    <cellStyle name="Comma 42 4 2 2 3" xfId="20387" xr:uid="{C632F046-1C76-4F2E-9226-A74F8697953A}"/>
    <cellStyle name="Comma 42 4 2 2 3 2" xfId="31395" xr:uid="{02D7A134-F96C-4B85-B78D-D0E61E39ADDD}"/>
    <cellStyle name="Comma 42 4 2 2 4" xfId="26086" xr:uid="{5A709BFD-552E-436A-B416-58BA29580BBB}"/>
    <cellStyle name="Comma 42 4 2 3" xfId="16364" xr:uid="{69616DD4-C815-49B8-B44C-A53715542BB8}"/>
    <cellStyle name="Comma 42 4 2 3 2" xfId="21673" xr:uid="{6F48C471-7EEA-4B74-A4C5-49D2A5BE20B8}"/>
    <cellStyle name="Comma 42 4 2 3 2 2" xfId="32681" xr:uid="{5470EEFE-2215-4649-B9F5-BEB4DFE11582}"/>
    <cellStyle name="Comma 42 4 2 3 3" xfId="27372" xr:uid="{3DD8D147-72FD-4169-BC3F-E1C6D8D085A9}"/>
    <cellStyle name="Comma 42 4 2 4" xfId="19045" xr:uid="{328F3F72-CB69-4070-B5F2-B72B2F444148}"/>
    <cellStyle name="Comma 42 4 2 4 2" xfId="30053" xr:uid="{B3B8857A-9CCE-4B8C-B886-4F36A8FC7F3E}"/>
    <cellStyle name="Comma 42 4 2 5" xfId="24744" xr:uid="{2D0A492D-A17A-4AAF-B535-A296EA1AF6B7}"/>
    <cellStyle name="Comma 42 4 3" xfId="14408" xr:uid="{ABE705F1-AB29-4DF4-869A-8F184D4EAC90}"/>
    <cellStyle name="Comma 42 4 3 2" xfId="17036" xr:uid="{FC10B1F2-2C25-4B6F-841C-EF83F39967D6}"/>
    <cellStyle name="Comma 42 4 3 2 2" xfId="22345" xr:uid="{3B6FAA92-35EC-45E7-864A-5CC95135752E}"/>
    <cellStyle name="Comma 42 4 3 2 2 2" xfId="33353" xr:uid="{F4E93AC8-EE0E-4C35-9A0D-113365D069F0}"/>
    <cellStyle name="Comma 42 4 3 2 3" xfId="28044" xr:uid="{73D3E7DB-78A2-4E98-8A79-952E29F870E1}"/>
    <cellStyle name="Comma 42 4 3 3" xfId="19717" xr:uid="{DFAB0F5D-5158-4563-8638-0CB85C54BA74}"/>
    <cellStyle name="Comma 42 4 3 3 2" xfId="30725" xr:uid="{5B8BA729-EC2C-459B-8FDC-C10298C93C1A}"/>
    <cellStyle name="Comma 42 4 3 4" xfId="25416" xr:uid="{EFB7B7D3-3905-4E88-AD10-DA6E2384597F}"/>
    <cellStyle name="Comma 42 4 4" xfId="15694" xr:uid="{173466E4-B1A3-49D0-A9B9-9B958DB648A1}"/>
    <cellStyle name="Comma 42 4 4 2" xfId="21003" xr:uid="{A8C17DD9-9C39-4D8D-83CA-EBA4D8B3298D}"/>
    <cellStyle name="Comma 42 4 4 2 2" xfId="32011" xr:uid="{1D4389ED-6661-4113-A82C-E2B95FFB3635}"/>
    <cellStyle name="Comma 42 4 4 3" xfId="26702" xr:uid="{92560499-75A9-4A60-A8DA-BC963B1B8302}"/>
    <cellStyle name="Comma 42 4 5" xfId="18375" xr:uid="{06A7894E-22AC-456B-A2A5-9F9B708B0081}"/>
    <cellStyle name="Comma 42 4 5 2" xfId="29383" xr:uid="{FB2EC877-0BA1-465A-A2A5-0BAB787AE758}"/>
    <cellStyle name="Comma 42 4 6" xfId="24074" xr:uid="{0C761D7D-B214-45CB-A552-D32523198C2E}"/>
    <cellStyle name="Comma 42 5" xfId="13401" xr:uid="{0381B369-A6F1-4BF5-A8C1-53E21E5C0832}"/>
    <cellStyle name="Comma 42 5 2" xfId="14743" xr:uid="{DAC29AE1-284F-4F92-B82E-A0F2750BFBD3}"/>
    <cellStyle name="Comma 42 5 2 2" xfId="17371" xr:uid="{6D278752-DC5B-4706-AFB1-6B3830A0F015}"/>
    <cellStyle name="Comma 42 5 2 2 2" xfId="22680" xr:uid="{4E261F5C-183C-487B-B26B-63CCE7B64D57}"/>
    <cellStyle name="Comma 42 5 2 2 2 2" xfId="33688" xr:uid="{2D29474A-BDE5-4126-BC3F-D4D8D372D66B}"/>
    <cellStyle name="Comma 42 5 2 2 3" xfId="28379" xr:uid="{35B28F22-C7E0-43DE-B92C-A296BFBC05C9}"/>
    <cellStyle name="Comma 42 5 2 3" xfId="20052" xr:uid="{426A9C5F-A1A1-4966-A3F7-CCF8A91F6267}"/>
    <cellStyle name="Comma 42 5 2 3 2" xfId="31060" xr:uid="{888C6286-8ECE-4733-BC8E-4F08F8ADF8CE}"/>
    <cellStyle name="Comma 42 5 2 4" xfId="25751" xr:uid="{144F4134-9C4E-4B49-9787-56DFC0BBE1A9}"/>
    <cellStyle name="Comma 42 5 3" xfId="16029" xr:uid="{1E97782C-9EC3-4467-A4B6-553585041F41}"/>
    <cellStyle name="Comma 42 5 3 2" xfId="21338" xr:uid="{C4CAE277-EFB8-47EA-AB2C-E84CA393AE8D}"/>
    <cellStyle name="Comma 42 5 3 2 2" xfId="32346" xr:uid="{2C4ADAF0-516B-4694-AC3D-3197000D1D39}"/>
    <cellStyle name="Comma 42 5 3 3" xfId="27037" xr:uid="{C32792C4-E788-4804-B419-C435015B5C59}"/>
    <cellStyle name="Comma 42 5 4" xfId="18710" xr:uid="{5CF6DE34-7C99-4053-815A-2202AF9DE419}"/>
    <cellStyle name="Comma 42 5 4 2" xfId="29718" xr:uid="{B0C6281B-7AF5-4C9D-AD5C-56EB2034CF0C}"/>
    <cellStyle name="Comma 42 5 5" xfId="24409" xr:uid="{D6DE3460-1BED-4031-9151-30642A74A872}"/>
    <cellStyle name="Comma 42 6" xfId="14071" xr:uid="{31F4BCA3-2C3F-483A-AABD-BA7585480E16}"/>
    <cellStyle name="Comma 42 6 2" xfId="16699" xr:uid="{D6F81B71-51D3-4161-8CEE-287EA4194B55}"/>
    <cellStyle name="Comma 42 6 2 2" xfId="22008" xr:uid="{066A6C59-E5F7-4CE2-B980-80FC020F030C}"/>
    <cellStyle name="Comma 42 6 2 2 2" xfId="33016" xr:uid="{195D16D9-16DE-4A18-92C8-B311F9B06BEC}"/>
    <cellStyle name="Comma 42 6 2 3" xfId="27707" xr:uid="{2C0EAE2C-793D-47EC-92E6-ED4F90AAE537}"/>
    <cellStyle name="Comma 42 6 3" xfId="19380" xr:uid="{B3FEEAF9-25E1-486B-B14A-35BE1893CB7E}"/>
    <cellStyle name="Comma 42 6 3 2" xfId="30388" xr:uid="{2046E9B4-77BA-41B3-9CA9-8C899C859EF6}"/>
    <cellStyle name="Comma 42 6 4" xfId="25079" xr:uid="{1F0BEBC1-4599-4E60-B0BE-7047017ECCB4}"/>
    <cellStyle name="Comma 42 7" xfId="18041" xr:uid="{8669D961-D8E7-4E07-9B9E-23FC33C37D14}"/>
    <cellStyle name="Comma 42 7 2" xfId="29049" xr:uid="{12FBF3B9-25F2-4D41-A213-6C4EF79839CD}"/>
    <cellStyle name="Comma 42 8" xfId="23741" xr:uid="{F0258C2E-9283-4930-9E66-9B2EBB5B6319}"/>
    <cellStyle name="Comma 43" xfId="1890" xr:uid="{02E49810-B164-4B25-91F1-E07308067AF8}"/>
    <cellStyle name="Comma 44" xfId="34488" xr:uid="{0A2F4333-738F-4195-B219-F86DF07015E0}"/>
    <cellStyle name="Comma 5" xfId="819" xr:uid="{00000000-0005-0000-0000-000030000000}"/>
    <cellStyle name="Comma 5 10" xfId="1244" xr:uid="{6AAEAF8F-28F8-4173-8D3E-70A0AAC3D026}"/>
    <cellStyle name="Comma 5 2" xfId="1564" xr:uid="{2B1796CA-B2A9-475D-8E09-C69158C6C607}"/>
    <cellStyle name="Comma 5 2 2" xfId="1801" xr:uid="{43D81C3B-69B1-416C-9014-2723ADE79847}"/>
    <cellStyle name="Comma 5 2 2 2" xfId="13227" xr:uid="{84223660-6320-461E-AC9A-82FB2181B839}"/>
    <cellStyle name="Comma 5 2 2 2 2" xfId="13897" xr:uid="{6DEDE870-2AC3-4E4C-8246-1606E9E0DD39}"/>
    <cellStyle name="Comma 5 2 2 2 2 2" xfId="15239" xr:uid="{CB94EE65-6906-483E-84BF-612ED653F6E5}"/>
    <cellStyle name="Comma 5 2 2 2 2 2 2" xfId="17867" xr:uid="{5A30CA2C-1DAF-4C2F-A4B8-84F1C18648D0}"/>
    <cellStyle name="Comma 5 2 2 2 2 2 2 2" xfId="23176" xr:uid="{D5300C1F-0159-4BED-B244-67F58A0E3588}"/>
    <cellStyle name="Comma 5 2 2 2 2 2 2 2 2" xfId="34184" xr:uid="{A754E30F-5771-4DC8-962A-7665F4B6964E}"/>
    <cellStyle name="Comma 5 2 2 2 2 2 2 3" xfId="28875" xr:uid="{556985A2-ED6C-49B1-B49A-E724279FD493}"/>
    <cellStyle name="Comma 5 2 2 2 2 2 3" xfId="20548" xr:uid="{1AF15E92-4CD3-485B-A3BA-5F7CE780A204}"/>
    <cellStyle name="Comma 5 2 2 2 2 2 3 2" xfId="31556" xr:uid="{C593C873-EF0E-48C5-925F-94C6658487BA}"/>
    <cellStyle name="Comma 5 2 2 2 2 2 4" xfId="26247" xr:uid="{7BAA7372-83A2-4B80-BD58-D62C77FEDE8A}"/>
    <cellStyle name="Comma 5 2 2 2 2 3" xfId="16525" xr:uid="{94AB7359-DFBA-4AB6-814B-45B4A445060E}"/>
    <cellStyle name="Comma 5 2 2 2 2 3 2" xfId="21834" xr:uid="{DEF1D8E0-7D8C-4697-BC2C-126EF5D99EBA}"/>
    <cellStyle name="Comma 5 2 2 2 2 3 2 2" xfId="32842" xr:uid="{3D77DE99-8587-454D-8A4A-2A294B6A452F}"/>
    <cellStyle name="Comma 5 2 2 2 2 3 3" xfId="27533" xr:uid="{C6025F79-C940-46A9-813D-563954F7A229}"/>
    <cellStyle name="Comma 5 2 2 2 2 4" xfId="19206" xr:uid="{9D42AB39-7A7E-464E-A811-76D5A25DB6AC}"/>
    <cellStyle name="Comma 5 2 2 2 2 4 2" xfId="30214" xr:uid="{605E895C-0E00-4432-A034-D155DBF4EB8D}"/>
    <cellStyle name="Comma 5 2 2 2 2 5" xfId="24905" xr:uid="{E0D9D1A1-E2EA-4B6E-8053-E2B1ADB9E98C}"/>
    <cellStyle name="Comma 5 2 2 2 3" xfId="14569" xr:uid="{B33BE9D1-C542-4A51-9930-42E263F902FA}"/>
    <cellStyle name="Comma 5 2 2 2 3 2" xfId="17197" xr:uid="{89A913D3-E8CB-4566-BE3A-B0371822D918}"/>
    <cellStyle name="Comma 5 2 2 2 3 2 2" xfId="22506" xr:uid="{1D1F5678-B1E5-49B5-ACCC-38FF5E9B2634}"/>
    <cellStyle name="Comma 5 2 2 2 3 2 2 2" xfId="33514" xr:uid="{A2A2A409-8931-497D-B6B2-5A0EA702B1D8}"/>
    <cellStyle name="Comma 5 2 2 2 3 2 3" xfId="28205" xr:uid="{1D268B48-CDAD-42F0-84A0-07FFEA6A1BBB}"/>
    <cellStyle name="Comma 5 2 2 2 3 3" xfId="19878" xr:uid="{928A4C39-73CE-4D9F-9F87-05963E8AFD47}"/>
    <cellStyle name="Comma 5 2 2 2 3 3 2" xfId="30886" xr:uid="{F1011467-6956-4C6C-9FF5-17551A18D1B3}"/>
    <cellStyle name="Comma 5 2 2 2 3 4" xfId="25577" xr:uid="{CA953C8C-39D5-40F4-BE1B-370498BD8B4B}"/>
    <cellStyle name="Comma 5 2 2 2 4" xfId="15855" xr:uid="{CFBE6E16-78F0-4F55-97E4-78F7A4A35A3A}"/>
    <cellStyle name="Comma 5 2 2 2 4 2" xfId="21164" xr:uid="{91C26505-88D2-46D7-8C33-F0CFF3269488}"/>
    <cellStyle name="Comma 5 2 2 2 4 2 2" xfId="32172" xr:uid="{8A3B59A7-2B41-4D0B-BFC3-9EB3746BDE26}"/>
    <cellStyle name="Comma 5 2 2 2 4 3" xfId="26863" xr:uid="{3F90D6A7-1E3C-4835-8E8C-B7CBE9468B56}"/>
    <cellStyle name="Comma 5 2 2 2 5" xfId="18536" xr:uid="{E36482F6-8031-4CAA-B4E5-3F6D5FF7B02B}"/>
    <cellStyle name="Comma 5 2 2 2 5 2" xfId="29544" xr:uid="{F7F1D98B-B278-481E-BA9D-769B9A10D4BF}"/>
    <cellStyle name="Comma 5 2 2 2 6" xfId="24235" xr:uid="{C301F966-0147-48D3-847B-C85DAF42C467}"/>
    <cellStyle name="Comma 5 2 2 3" xfId="13562" xr:uid="{05BAC3AA-A0A2-41A4-A305-7817FF3B0A1D}"/>
    <cellStyle name="Comma 5 2 2 3 2" xfId="14904" xr:uid="{AF616A44-3035-4602-B24E-46615405400C}"/>
    <cellStyle name="Comma 5 2 2 3 2 2" xfId="17532" xr:uid="{DD69ED9A-8FD5-4158-A7FF-32F6F19156A4}"/>
    <cellStyle name="Comma 5 2 2 3 2 2 2" xfId="22841" xr:uid="{AB1EB02E-96D2-4542-8752-09DF6935F430}"/>
    <cellStyle name="Comma 5 2 2 3 2 2 2 2" xfId="33849" xr:uid="{46EC7200-0679-4940-B08A-E66CC1D709DC}"/>
    <cellStyle name="Comma 5 2 2 3 2 2 3" xfId="28540" xr:uid="{F2573E40-F442-4C06-B197-1FABC5B7D419}"/>
    <cellStyle name="Comma 5 2 2 3 2 3" xfId="20213" xr:uid="{79D78AE7-A98F-4A04-82F2-83C8852AF8C9}"/>
    <cellStyle name="Comma 5 2 2 3 2 3 2" xfId="31221" xr:uid="{63184C29-C67D-444D-9D25-0F8C0848D5A5}"/>
    <cellStyle name="Comma 5 2 2 3 2 4" xfId="25912" xr:uid="{84A55E7C-8A5F-40AC-A9CA-DC18A641B5C9}"/>
    <cellStyle name="Comma 5 2 2 3 3" xfId="16190" xr:uid="{BB7AF496-CAB2-4C7B-A456-FCD4A626ACE3}"/>
    <cellStyle name="Comma 5 2 2 3 3 2" xfId="21499" xr:uid="{4BE498D6-8FCC-4066-AC50-BEB2041317CD}"/>
    <cellStyle name="Comma 5 2 2 3 3 2 2" xfId="32507" xr:uid="{82004D69-1C30-410F-A659-8DDD1E79175E}"/>
    <cellStyle name="Comma 5 2 2 3 3 3" xfId="27198" xr:uid="{AC59CE1E-A760-42AB-8AC8-D21F8A375E0A}"/>
    <cellStyle name="Comma 5 2 2 3 4" xfId="18871" xr:uid="{5744282D-7800-4B5A-BA01-8A044CC4F4C9}"/>
    <cellStyle name="Comma 5 2 2 3 4 2" xfId="29879" xr:uid="{729660B7-A592-4604-B7DA-CB15F2CC5C30}"/>
    <cellStyle name="Comma 5 2 2 3 5" xfId="24570" xr:uid="{79FEA828-E57F-4777-A805-39C2DA603A47}"/>
    <cellStyle name="Comma 5 2 2 4" xfId="14232" xr:uid="{9012B3A6-3B61-48A9-9355-056C6C0DA07E}"/>
    <cellStyle name="Comma 5 2 2 4 2" xfId="16860" xr:uid="{9AFC3835-7574-488C-8CCE-2B79926837C8}"/>
    <cellStyle name="Comma 5 2 2 4 2 2" xfId="22169" xr:uid="{12B67BCB-8AD0-4424-8F22-7EE1CA4C1A3B}"/>
    <cellStyle name="Comma 5 2 2 4 2 2 2" xfId="33177" xr:uid="{B22508EC-9630-4042-9489-59BD38A27E5F}"/>
    <cellStyle name="Comma 5 2 2 4 2 3" xfId="27868" xr:uid="{21AAE32C-E3E2-4AF2-9F62-FEE1179B36BB}"/>
    <cellStyle name="Comma 5 2 2 4 3" xfId="19541" xr:uid="{7EAAC202-0866-43CD-9F6A-1CC2DEFE4B30}"/>
    <cellStyle name="Comma 5 2 2 4 3 2" xfId="30549" xr:uid="{5A8BB0F0-C0BB-4A0A-BCB4-D9A7070C0904}"/>
    <cellStyle name="Comma 5 2 2 4 4" xfId="25240" xr:uid="{AC7EB788-6D48-43A7-B034-D7787A253DC4}"/>
    <cellStyle name="Comma 5 2 2 5" xfId="15522" xr:uid="{C25F8655-5211-45ED-8020-693635F3C8E1}"/>
    <cellStyle name="Comma 5 2 2 5 2" xfId="20831" xr:uid="{09E1F936-64AE-4535-9875-AE01DD6F0BBF}"/>
    <cellStyle name="Comma 5 2 2 5 2 2" xfId="31839" xr:uid="{098A4FF6-574A-4D5E-9BB8-6A81EC8EEB13}"/>
    <cellStyle name="Comma 5 2 2 5 3" xfId="26530" xr:uid="{873C9EC9-94E4-4C6C-A1DC-828379A218CB}"/>
    <cellStyle name="Comma 5 2 2 6" xfId="18202" xr:uid="{950DE557-D061-4D1A-AD6C-D8C85B78BEC2}"/>
    <cellStyle name="Comma 5 2 2 6 2" xfId="29210" xr:uid="{D667A1F1-25A0-48A4-ADA1-3F2633C2A81E}"/>
    <cellStyle name="Comma 5 2 2 7" xfId="23902" xr:uid="{AC68946E-6D3F-4E94-82A0-BB25203AF51F}"/>
    <cellStyle name="Comma 5 2 3" xfId="13123" xr:uid="{EEDB8CA3-CD5A-47AD-BE9C-792968431EDF}"/>
    <cellStyle name="Comma 5 2 3 2" xfId="13793" xr:uid="{1B5F2178-DC7B-495A-96E2-C790DC0DB94C}"/>
    <cellStyle name="Comma 5 2 3 2 2" xfId="15135" xr:uid="{0103A3BD-1094-4140-9A63-39D917B3B00F}"/>
    <cellStyle name="Comma 5 2 3 2 2 2" xfId="17763" xr:uid="{A095F6BD-B57F-4BC4-9A1C-56A38D227B00}"/>
    <cellStyle name="Comma 5 2 3 2 2 2 2" xfId="23072" xr:uid="{27270CFB-D20F-420E-BB9D-A81ED4C0FBFF}"/>
    <cellStyle name="Comma 5 2 3 2 2 2 2 2" xfId="34080" xr:uid="{A0A1006A-FF19-466A-A87D-803372199D20}"/>
    <cellStyle name="Comma 5 2 3 2 2 2 3" xfId="28771" xr:uid="{A7F2A8C3-24A6-4D4F-B5E1-4EC40EEEC62B}"/>
    <cellStyle name="Comma 5 2 3 2 2 3" xfId="20444" xr:uid="{0BF968EA-5971-4B38-929D-B1D5FEAF9E17}"/>
    <cellStyle name="Comma 5 2 3 2 2 3 2" xfId="31452" xr:uid="{E1620296-7EE3-402E-94B1-83BD9CEBBB5F}"/>
    <cellStyle name="Comma 5 2 3 2 2 4" xfId="26143" xr:uid="{EC4F7D6A-2A30-47AB-A99F-81978C42DC23}"/>
    <cellStyle name="Comma 5 2 3 2 3" xfId="16421" xr:uid="{AD370DAB-C270-40D5-B79D-29E9D61CF9FE}"/>
    <cellStyle name="Comma 5 2 3 2 3 2" xfId="21730" xr:uid="{51B4C878-9931-4635-AA13-2BA15C2350CD}"/>
    <cellStyle name="Comma 5 2 3 2 3 2 2" xfId="32738" xr:uid="{6FD15E03-FE23-454D-8777-6DCF5B9AE2F7}"/>
    <cellStyle name="Comma 5 2 3 2 3 3" xfId="27429" xr:uid="{A1E4EA62-0AC6-4C11-A2E8-D09AEE7CF01D}"/>
    <cellStyle name="Comma 5 2 3 2 4" xfId="19102" xr:uid="{4BF2CA2E-B1C6-4E0D-AD5A-9181BC5415A8}"/>
    <cellStyle name="Comma 5 2 3 2 4 2" xfId="30110" xr:uid="{FAB93465-7A9E-46AF-9A02-9DA3DD9402BD}"/>
    <cellStyle name="Comma 5 2 3 2 5" xfId="24801" xr:uid="{72AB8118-49E4-41C4-92E8-050A0D347514}"/>
    <cellStyle name="Comma 5 2 3 3" xfId="14465" xr:uid="{3CED5A2B-EAED-4826-82DC-ABC697FA366D}"/>
    <cellStyle name="Comma 5 2 3 3 2" xfId="17093" xr:uid="{83828731-D613-459E-9CD4-7941DB8540C5}"/>
    <cellStyle name="Comma 5 2 3 3 2 2" xfId="22402" xr:uid="{F54240CF-F8BE-431B-8CC4-2CD6861943A0}"/>
    <cellStyle name="Comma 5 2 3 3 2 2 2" xfId="33410" xr:uid="{DCD1D9FE-DDBA-4BDF-AAD7-32F3A9934D76}"/>
    <cellStyle name="Comma 5 2 3 3 2 3" xfId="28101" xr:uid="{2A3F51BF-83C0-45DC-B1A8-DFFA88BECDE5}"/>
    <cellStyle name="Comma 5 2 3 3 3" xfId="19774" xr:uid="{91E895F2-AFBC-465D-800F-75446949D148}"/>
    <cellStyle name="Comma 5 2 3 3 3 2" xfId="30782" xr:uid="{27347CF2-2AE3-4AED-B93F-5EC4EC383BB4}"/>
    <cellStyle name="Comma 5 2 3 3 4" xfId="25473" xr:uid="{F941FFC5-2ACD-47C3-B216-6DB4051A8FC2}"/>
    <cellStyle name="Comma 5 2 3 4" xfId="15751" xr:uid="{A0FC1358-F462-4E4E-AE20-7B8D63A20C0B}"/>
    <cellStyle name="Comma 5 2 3 4 2" xfId="21060" xr:uid="{1D51C3A3-4216-4BC5-84A3-B9E82865647E}"/>
    <cellStyle name="Comma 5 2 3 4 2 2" xfId="32068" xr:uid="{C090030F-324A-44E4-9D49-513D30B8B9B3}"/>
    <cellStyle name="Comma 5 2 3 4 3" xfId="26759" xr:uid="{CA2AE693-0965-4B70-88BE-06C29224A0CB}"/>
    <cellStyle name="Comma 5 2 3 5" xfId="18432" xr:uid="{4D8A0734-D28E-474E-B454-4CEB1D293403}"/>
    <cellStyle name="Comma 5 2 3 5 2" xfId="29440" xr:uid="{5F5BB13E-A7D5-41BA-92CA-5661C02BA76F}"/>
    <cellStyle name="Comma 5 2 3 6" xfId="24131" xr:uid="{5761C019-EFE7-491F-A0D3-B3026F5E52EB}"/>
    <cellStyle name="Comma 5 2 4" xfId="13458" xr:uid="{D7B6A43E-49A8-4495-A118-6A75644AE656}"/>
    <cellStyle name="Comma 5 2 4 2" xfId="14800" xr:uid="{2F94FC3F-5349-4F86-BD65-21702436D332}"/>
    <cellStyle name="Comma 5 2 4 2 2" xfId="17428" xr:uid="{6861999C-C793-4001-A142-794193CA1B91}"/>
    <cellStyle name="Comma 5 2 4 2 2 2" xfId="22737" xr:uid="{C762B632-8408-4CB2-99DD-8F2CEDBDAC57}"/>
    <cellStyle name="Comma 5 2 4 2 2 2 2" xfId="33745" xr:uid="{5B99BFA3-3251-43C4-8DAE-1636291BE78D}"/>
    <cellStyle name="Comma 5 2 4 2 2 3" xfId="28436" xr:uid="{D6E5B74F-FDB0-4BB7-8543-3A56831CA2DD}"/>
    <cellStyle name="Comma 5 2 4 2 3" xfId="20109" xr:uid="{D3FA7E42-AA6F-4BC1-8240-0F1F1191BBA1}"/>
    <cellStyle name="Comma 5 2 4 2 3 2" xfId="31117" xr:uid="{15D6DB9B-3509-4B26-9AD9-7CB8501F822B}"/>
    <cellStyle name="Comma 5 2 4 2 4" xfId="25808" xr:uid="{76CF3B53-028D-4DA8-9D00-5C8CB758EA47}"/>
    <cellStyle name="Comma 5 2 4 3" xfId="16086" xr:uid="{B1374D7B-EADD-4B8C-9E9E-F7B7A4C6D200}"/>
    <cellStyle name="Comma 5 2 4 3 2" xfId="21395" xr:uid="{FFC0CFDE-A717-4ACE-85B7-2241EBF9B939}"/>
    <cellStyle name="Comma 5 2 4 3 2 2" xfId="32403" xr:uid="{BADB8AD1-8216-46C6-8D46-C463D0A3DB77}"/>
    <cellStyle name="Comma 5 2 4 3 3" xfId="27094" xr:uid="{D3C0C4D0-A115-40C7-B1F6-88A8B86C1F3B}"/>
    <cellStyle name="Comma 5 2 4 4" xfId="18767" xr:uid="{EBB0D440-EAD5-49B5-9802-67913A5D4632}"/>
    <cellStyle name="Comma 5 2 4 4 2" xfId="29775" xr:uid="{57D0F0B3-9F81-4E3A-8F2B-BE2CAC9618B8}"/>
    <cellStyle name="Comma 5 2 4 5" xfId="24466" xr:uid="{C649F414-124C-46EE-BF82-BC087C83CDEB}"/>
    <cellStyle name="Comma 5 2 5" xfId="14128" xr:uid="{21D83CFF-57D3-4A71-8220-9DD1E93BB14F}"/>
    <cellStyle name="Comma 5 2 5 2" xfId="16756" xr:uid="{A8CA58D0-5193-4314-AFE3-3216423C3C0A}"/>
    <cellStyle name="Comma 5 2 5 2 2" xfId="22065" xr:uid="{677FE5E4-6205-4C9B-9D82-A6C1CCBAB08D}"/>
    <cellStyle name="Comma 5 2 5 2 2 2" xfId="33073" xr:uid="{D8533E3F-D5D4-4A91-83DD-518D963EAA54}"/>
    <cellStyle name="Comma 5 2 5 2 3" xfId="27764" xr:uid="{BD131F02-8566-4ADD-BD30-1C14606CB3D7}"/>
    <cellStyle name="Comma 5 2 5 3" xfId="19437" xr:uid="{8B1734A9-B518-494C-A8D9-3EE11A238AF4}"/>
    <cellStyle name="Comma 5 2 5 3 2" xfId="30445" xr:uid="{666F6821-0C2F-4EA1-B34F-EE388944C6F5}"/>
    <cellStyle name="Comma 5 2 5 4" xfId="25136" xr:uid="{2729DA9C-D63E-4BCA-A48A-9A221680631D}"/>
    <cellStyle name="Comma 5 2 6" xfId="15418" xr:uid="{7B873C41-677E-473E-B8F5-92D829B30A54}"/>
    <cellStyle name="Comma 5 2 6 2" xfId="20727" xr:uid="{57057412-2CCD-48A0-8236-2FD2304FAA6C}"/>
    <cellStyle name="Comma 5 2 6 2 2" xfId="31735" xr:uid="{0A63498E-13C7-4625-97F5-4FEFE927E4DF}"/>
    <cellStyle name="Comma 5 2 6 3" xfId="26426" xr:uid="{8CA12707-9BD3-479C-B45E-F97879010A9C}"/>
    <cellStyle name="Comma 5 2 7" xfId="18098" xr:uid="{2427FBB4-FA2C-4A98-B98A-D7475BF13629}"/>
    <cellStyle name="Comma 5 2 7 2" xfId="29106" xr:uid="{9B79C6FA-2867-46EC-B366-B5D9B4BC7973}"/>
    <cellStyle name="Comma 5 2 8" xfId="23798" xr:uid="{9439CF62-0612-4802-9EBA-5921DBDBFD0E}"/>
    <cellStyle name="Comma 5 3" xfId="1748" xr:uid="{559A3F5B-8823-40CB-B26A-C15D7474A49E}"/>
    <cellStyle name="Comma 5 3 2" xfId="13175" xr:uid="{74ADBB9F-98A1-494B-8733-D6ED318D56BA}"/>
    <cellStyle name="Comma 5 3 2 2" xfId="13845" xr:uid="{66EA4D26-62C7-4C2E-A5C4-07E779FD7C2E}"/>
    <cellStyle name="Comma 5 3 2 2 2" xfId="15187" xr:uid="{472F6A23-2AEA-47A5-BAB9-E29EEB974F48}"/>
    <cellStyle name="Comma 5 3 2 2 2 2" xfId="17815" xr:uid="{26502195-B178-4C65-B791-9A434476EFC3}"/>
    <cellStyle name="Comma 5 3 2 2 2 2 2" xfId="23124" xr:uid="{9FE7E1AF-8187-4FCA-A814-7C329E3FFDE7}"/>
    <cellStyle name="Comma 5 3 2 2 2 2 2 2" xfId="34132" xr:uid="{FAF72ED9-8C59-457D-ABCA-F4D6D14C2F8C}"/>
    <cellStyle name="Comma 5 3 2 2 2 2 3" xfId="28823" xr:uid="{9E38C0C0-1345-4194-9419-2D6F7F71A67F}"/>
    <cellStyle name="Comma 5 3 2 2 2 3" xfId="20496" xr:uid="{4BABF90C-CEB7-4ED3-AF6A-0E27987C044B}"/>
    <cellStyle name="Comma 5 3 2 2 2 3 2" xfId="31504" xr:uid="{0C84F40B-F450-495E-A31D-5276D9849F51}"/>
    <cellStyle name="Comma 5 3 2 2 2 4" xfId="26195" xr:uid="{D7915506-F305-4B24-8F1F-302C382774E7}"/>
    <cellStyle name="Comma 5 3 2 2 3" xfId="16473" xr:uid="{307D13D2-93E6-4D10-8C5F-406B0A4ADBC6}"/>
    <cellStyle name="Comma 5 3 2 2 3 2" xfId="21782" xr:uid="{9C611590-AB3F-4275-ADB5-78F63F58A490}"/>
    <cellStyle name="Comma 5 3 2 2 3 2 2" xfId="32790" xr:uid="{ADC20BE2-F06A-480E-B317-6EFD5F5442F7}"/>
    <cellStyle name="Comma 5 3 2 2 3 3" xfId="27481" xr:uid="{E5650C88-160D-4F76-AF23-DCFE6208D0E5}"/>
    <cellStyle name="Comma 5 3 2 2 4" xfId="19154" xr:uid="{5CFE34A8-17C9-4B2C-B162-154C1A3C76DF}"/>
    <cellStyle name="Comma 5 3 2 2 4 2" xfId="30162" xr:uid="{AD93A4E0-FC0C-4A63-8DEC-94B8CC5506AE}"/>
    <cellStyle name="Comma 5 3 2 2 5" xfId="24853" xr:uid="{50D4359C-8D3C-4B8B-B02A-1F7F92C3DBF6}"/>
    <cellStyle name="Comma 5 3 2 3" xfId="14517" xr:uid="{DA30DF86-E9E7-4380-8043-5B1577C54971}"/>
    <cellStyle name="Comma 5 3 2 3 2" xfId="17145" xr:uid="{7181015A-DBA5-4611-B15E-4AB52BCB0FBF}"/>
    <cellStyle name="Comma 5 3 2 3 2 2" xfId="22454" xr:uid="{86DDF9E5-567D-49C4-8D32-5B4FA2D47FC6}"/>
    <cellStyle name="Comma 5 3 2 3 2 2 2" xfId="33462" xr:uid="{CEF4F71A-6AC6-47A1-B615-F41E5671B8FE}"/>
    <cellStyle name="Comma 5 3 2 3 2 3" xfId="28153" xr:uid="{98BD9A54-166D-4845-88D4-4959013206D7}"/>
    <cellStyle name="Comma 5 3 2 3 3" xfId="19826" xr:uid="{78705232-5F7D-4CBE-8A71-5805DE808F0F}"/>
    <cellStyle name="Comma 5 3 2 3 3 2" xfId="30834" xr:uid="{B9919DE0-EFF4-46E1-9C80-B038C3C14691}"/>
    <cellStyle name="Comma 5 3 2 3 4" xfId="25525" xr:uid="{AC2C2CD4-DC07-40E1-B4DF-7460FAFB5CFF}"/>
    <cellStyle name="Comma 5 3 2 4" xfId="15803" xr:uid="{6346622D-4EB8-48E3-A85E-5DEFCDDD8A3B}"/>
    <cellStyle name="Comma 5 3 2 4 2" xfId="21112" xr:uid="{8314038C-E0D4-48FA-92B0-4CEB8C835641}"/>
    <cellStyle name="Comma 5 3 2 4 2 2" xfId="32120" xr:uid="{AC63DC9C-48BD-4E42-B023-F6299C12F1D4}"/>
    <cellStyle name="Comma 5 3 2 4 3" xfId="26811" xr:uid="{2CF72577-D524-41C2-A53B-BF9E5885FFCB}"/>
    <cellStyle name="Comma 5 3 2 5" xfId="18484" xr:uid="{8BAB1D34-CE5E-42FE-9396-E782D7BDB876}"/>
    <cellStyle name="Comma 5 3 2 5 2" xfId="29492" xr:uid="{6FEAFBCA-70B6-44D5-9CFF-C2321E47EBBF}"/>
    <cellStyle name="Comma 5 3 2 6" xfId="24183" xr:uid="{7B1699E3-4B0A-48A6-9AF4-6C5CF3BA49C9}"/>
    <cellStyle name="Comma 5 3 3" xfId="13510" xr:uid="{49AA59AA-58BD-428D-A503-2DD2EC273281}"/>
    <cellStyle name="Comma 5 3 3 2" xfId="14852" xr:uid="{F889548F-F0B5-42BF-A7D3-45CC1EFC4DEF}"/>
    <cellStyle name="Comma 5 3 3 2 2" xfId="17480" xr:uid="{384D5CF9-4FB3-4953-A476-2FEC49E6C1B1}"/>
    <cellStyle name="Comma 5 3 3 2 2 2" xfId="22789" xr:uid="{3D7B6321-6084-42EA-A0FE-4326FC09C60E}"/>
    <cellStyle name="Comma 5 3 3 2 2 2 2" xfId="33797" xr:uid="{B4ACDC64-211C-4511-9ECF-E84BE3F6E304}"/>
    <cellStyle name="Comma 5 3 3 2 2 3" xfId="28488" xr:uid="{A38640A8-8AE3-4EA9-BE95-C340846216AE}"/>
    <cellStyle name="Comma 5 3 3 2 3" xfId="20161" xr:uid="{8D35325C-014D-42BB-B1CE-0E7DB09A74DB}"/>
    <cellStyle name="Comma 5 3 3 2 3 2" xfId="31169" xr:uid="{C29F187C-0049-4025-AEDF-02DC5FED6BC0}"/>
    <cellStyle name="Comma 5 3 3 2 4" xfId="25860" xr:uid="{1B921560-9601-4BD4-A051-DDA8090BEC3B}"/>
    <cellStyle name="Comma 5 3 3 3" xfId="16138" xr:uid="{185CB1D0-2EC5-4E8C-AC38-328217E4A69D}"/>
    <cellStyle name="Comma 5 3 3 3 2" xfId="21447" xr:uid="{E72750E0-BDFB-4E1D-B7AD-BF092F666F6A}"/>
    <cellStyle name="Comma 5 3 3 3 2 2" xfId="32455" xr:uid="{CBF18367-2197-4AD3-8C4C-B412DDF9A80D}"/>
    <cellStyle name="Comma 5 3 3 3 3" xfId="27146" xr:uid="{4DA3F1BB-FBF9-4030-B06C-6196156339A2}"/>
    <cellStyle name="Comma 5 3 3 4" xfId="18819" xr:uid="{DB45AA19-E8D4-49D6-9EB0-72B8C52B3F2D}"/>
    <cellStyle name="Comma 5 3 3 4 2" xfId="29827" xr:uid="{B5028D07-908E-4D48-B636-28C836401F0F}"/>
    <cellStyle name="Comma 5 3 3 5" xfId="24518" xr:uid="{A90E298B-3276-4979-887F-D40B42E68655}"/>
    <cellStyle name="Comma 5 3 4" xfId="14180" xr:uid="{5B1A2359-BB6A-4946-AE04-663972A9BB67}"/>
    <cellStyle name="Comma 5 3 4 2" xfId="16808" xr:uid="{E3257A7D-CEFE-4E02-8BC2-F47D66BB12BB}"/>
    <cellStyle name="Comma 5 3 4 2 2" xfId="22117" xr:uid="{F7CD9D12-09D4-449E-AE6C-AAE4C0E39FF3}"/>
    <cellStyle name="Comma 5 3 4 2 2 2" xfId="33125" xr:uid="{09657EF2-CCA3-4E6C-B38B-7C5619E3C9BD}"/>
    <cellStyle name="Comma 5 3 4 2 3" xfId="27816" xr:uid="{5A3ED918-D535-47A7-9071-B2EE88B6F2E1}"/>
    <cellStyle name="Comma 5 3 4 3" xfId="19489" xr:uid="{AE4016D2-6CEE-44C7-9D31-3221AA499247}"/>
    <cellStyle name="Comma 5 3 4 3 2" xfId="30497" xr:uid="{5B7EB9DF-80C7-4D78-8C8D-1F4495EA1430}"/>
    <cellStyle name="Comma 5 3 4 4" xfId="25188" xr:uid="{270AFA06-9983-4E68-A725-B44E0E74D2E6}"/>
    <cellStyle name="Comma 5 3 5" xfId="15470" xr:uid="{ABDC7A02-505E-4DDF-9888-90BC505D8F4C}"/>
    <cellStyle name="Comma 5 3 5 2" xfId="20779" xr:uid="{A09FDD79-809D-4E98-A32F-59E808F7042F}"/>
    <cellStyle name="Comma 5 3 5 2 2" xfId="31787" xr:uid="{7C7FAF15-EC82-4AFA-973B-5A03D430C551}"/>
    <cellStyle name="Comma 5 3 5 3" xfId="26478" xr:uid="{F9545FBA-CECF-4B47-B338-63C039A0F3E6}"/>
    <cellStyle name="Comma 5 3 6" xfId="18150" xr:uid="{EB2660A0-1436-4287-8FDA-FA48650FD805}"/>
    <cellStyle name="Comma 5 3 6 2" xfId="29158" xr:uid="{66825902-7191-47DF-87C9-AB2B704458D2}"/>
    <cellStyle name="Comma 5 3 7" xfId="23850" xr:uid="{88DD9076-12A1-40DB-8FC6-07BC09D1331E}"/>
    <cellStyle name="Comma 5 4" xfId="13071" xr:uid="{5FBC421F-BA83-4C32-B703-46572EB0792B}"/>
    <cellStyle name="Comma 5 4 2" xfId="13741" xr:uid="{3D1B5DCD-179D-40A0-A4D7-68A6C0FE563E}"/>
    <cellStyle name="Comma 5 4 2 2" xfId="15083" xr:uid="{FFB547A6-B8E4-4280-BA78-0427F61BF00C}"/>
    <cellStyle name="Comma 5 4 2 2 2" xfId="17711" xr:uid="{33F64F59-5BF0-4195-9898-DC8625233179}"/>
    <cellStyle name="Comma 5 4 2 2 2 2" xfId="23020" xr:uid="{E5954A05-3680-4872-92EF-A613733F3B70}"/>
    <cellStyle name="Comma 5 4 2 2 2 2 2" xfId="34028" xr:uid="{DCE415FB-08AF-41C9-BC56-F5E16AA617ED}"/>
    <cellStyle name="Comma 5 4 2 2 2 3" xfId="28719" xr:uid="{EB02098E-5602-4DCE-B8DB-5ED8F37F3BEB}"/>
    <cellStyle name="Comma 5 4 2 2 3" xfId="20392" xr:uid="{C46EF891-62C2-49D6-86DE-595138C9603E}"/>
    <cellStyle name="Comma 5 4 2 2 3 2" xfId="31400" xr:uid="{7044CECA-7F62-4246-ACEE-0DD35AD4E56C}"/>
    <cellStyle name="Comma 5 4 2 2 4" xfId="26091" xr:uid="{4CE1F4D3-0DDC-46F2-866D-D59F8D6136E7}"/>
    <cellStyle name="Comma 5 4 2 3" xfId="16369" xr:uid="{6AE1FDD7-D4E4-4EF7-A9A3-4A8DA83FCE18}"/>
    <cellStyle name="Comma 5 4 2 3 2" xfId="21678" xr:uid="{AA0D8B47-3DD8-4340-AAD2-2987DDE7DACA}"/>
    <cellStyle name="Comma 5 4 2 3 2 2" xfId="32686" xr:uid="{99437DDB-9376-4B9D-A726-D54579209F6F}"/>
    <cellStyle name="Comma 5 4 2 3 3" xfId="27377" xr:uid="{D78C7BCA-1AF9-4FE0-B953-6C4B8A5E90F9}"/>
    <cellStyle name="Comma 5 4 2 4" xfId="19050" xr:uid="{E95AB7E6-75C1-46AB-AA3A-0A15ED994B87}"/>
    <cellStyle name="Comma 5 4 2 4 2" xfId="30058" xr:uid="{714CEF84-D07C-4994-A019-AB7CDFB114A7}"/>
    <cellStyle name="Comma 5 4 2 5" xfId="24749" xr:uid="{ED27EEFE-CB1B-46D7-8214-D7F20E260354}"/>
    <cellStyle name="Comma 5 4 3" xfId="14413" xr:uid="{8932B768-F589-40E3-8D5B-A6DB14CE05C8}"/>
    <cellStyle name="Comma 5 4 3 2" xfId="17041" xr:uid="{1A423CDA-D584-4536-9549-0ACD1105FBF7}"/>
    <cellStyle name="Comma 5 4 3 2 2" xfId="22350" xr:uid="{462DBD99-8A21-404B-8BF3-3DAFEF8EF547}"/>
    <cellStyle name="Comma 5 4 3 2 2 2" xfId="33358" xr:uid="{AC7383F8-B4BC-439E-9230-574917671AB1}"/>
    <cellStyle name="Comma 5 4 3 2 3" xfId="28049" xr:uid="{06485F91-A3EF-4B7A-A9D2-B1240DB1EDCC}"/>
    <cellStyle name="Comma 5 4 3 3" xfId="19722" xr:uid="{3E963362-41ED-4D60-B2F6-DEB37B3C9FEB}"/>
    <cellStyle name="Comma 5 4 3 3 2" xfId="30730" xr:uid="{79003A92-D7BD-4AFF-95C8-CA454065E223}"/>
    <cellStyle name="Comma 5 4 3 4" xfId="25421" xr:uid="{A6C9FACD-6BE4-4D13-864E-6074D1ACE121}"/>
    <cellStyle name="Comma 5 4 4" xfId="15699" xr:uid="{E7BA87E6-6FF1-47EB-A0AD-1DAA53D3AC97}"/>
    <cellStyle name="Comma 5 4 4 2" xfId="21008" xr:uid="{43DA72B1-26E3-4212-B305-8C77FFC83504}"/>
    <cellStyle name="Comma 5 4 4 2 2" xfId="32016" xr:uid="{0F293451-F146-4039-993A-DD6F7D8EC298}"/>
    <cellStyle name="Comma 5 4 4 3" xfId="26707" xr:uid="{870ED8EB-1211-44AD-922A-6E51530761FD}"/>
    <cellStyle name="Comma 5 4 5" xfId="18380" xr:uid="{FB56B645-55C9-434A-AC21-5B951B0F2941}"/>
    <cellStyle name="Comma 5 4 5 2" xfId="29388" xr:uid="{F3F07DBB-851E-4A71-B7C7-7604070FF877}"/>
    <cellStyle name="Comma 5 4 6" xfId="24079" xr:uid="{FFF847E6-1E4C-403A-837C-7F8C00DB2D53}"/>
    <cellStyle name="Comma 5 5" xfId="13406" xr:uid="{AB1E5677-4C03-4273-8C37-B14AB256B4EA}"/>
    <cellStyle name="Comma 5 5 2" xfId="14748" xr:uid="{B32859E1-9BA2-46F3-9301-837E2395E402}"/>
    <cellStyle name="Comma 5 5 2 2" xfId="17376" xr:uid="{E9292F8B-DF31-4CAA-8625-42CC835A26ED}"/>
    <cellStyle name="Comma 5 5 2 2 2" xfId="22685" xr:uid="{475E48D8-72F9-45C1-AC18-8779DC0CFAA8}"/>
    <cellStyle name="Comma 5 5 2 2 2 2" xfId="33693" xr:uid="{DD0DFBAF-3AA1-4BBD-9297-F699D8C2A78D}"/>
    <cellStyle name="Comma 5 5 2 2 3" xfId="28384" xr:uid="{6E23C82F-66DA-40C7-9B2B-95899C75DF22}"/>
    <cellStyle name="Comma 5 5 2 3" xfId="20057" xr:uid="{B4A29961-F45F-4D5A-8732-79F17E68EC82}"/>
    <cellStyle name="Comma 5 5 2 3 2" xfId="31065" xr:uid="{C1596926-1134-4355-A5A6-CF7211254A12}"/>
    <cellStyle name="Comma 5 5 2 4" xfId="25756" xr:uid="{B5904C42-A925-4506-9901-F0169F444AA9}"/>
    <cellStyle name="Comma 5 5 3" xfId="16034" xr:uid="{E891563C-F916-45C9-A054-12CA424065E6}"/>
    <cellStyle name="Comma 5 5 3 2" xfId="21343" xr:uid="{0EB528F9-C56F-45B5-8166-A31723BB9435}"/>
    <cellStyle name="Comma 5 5 3 2 2" xfId="32351" xr:uid="{B044D0AC-99B7-42E3-A250-9C6E47A9B1A6}"/>
    <cellStyle name="Comma 5 5 3 3" xfId="27042" xr:uid="{8511FEB8-FB67-4074-B3AE-E46013ADAEB4}"/>
    <cellStyle name="Comma 5 5 4" xfId="18715" xr:uid="{5ED2C261-C984-4745-B5FF-790778311A07}"/>
    <cellStyle name="Comma 5 5 4 2" xfId="29723" xr:uid="{2B2D2C59-7E03-4FB4-8B17-A3D63E6AEF78}"/>
    <cellStyle name="Comma 5 5 5" xfId="24414" xr:uid="{6FE66F2C-33C7-4C44-A0C8-C29730880D50}"/>
    <cellStyle name="Comma 5 6" xfId="14076" xr:uid="{B6669845-35CC-4D32-B772-B1C2EB8F0297}"/>
    <cellStyle name="Comma 5 6 2" xfId="16704" xr:uid="{8FD0400A-4897-4275-844B-47ECFA19D018}"/>
    <cellStyle name="Comma 5 6 2 2" xfId="22013" xr:uid="{BEF37806-E274-4A59-84D7-BE93845890D1}"/>
    <cellStyle name="Comma 5 6 2 2 2" xfId="33021" xr:uid="{E49AD835-8702-44F1-A368-64B7615BEB52}"/>
    <cellStyle name="Comma 5 6 2 3" xfId="27712" xr:uid="{BAE0F487-3B18-40BF-A31A-FAB661016AC0}"/>
    <cellStyle name="Comma 5 6 3" xfId="19385" xr:uid="{CE8395A6-611F-4AFE-93E6-CE9BA540CDA2}"/>
    <cellStyle name="Comma 5 6 3 2" xfId="30393" xr:uid="{E67652FA-BEDB-40BD-9297-3E3400716FA9}"/>
    <cellStyle name="Comma 5 6 4" xfId="25084" xr:uid="{E7E5F0C7-8C17-4B91-9DFC-50FCAA2A48AA}"/>
    <cellStyle name="Comma 5 7" xfId="18046" xr:uid="{4B4E541F-1E42-4CC6-9228-FB063E6B8D01}"/>
    <cellStyle name="Comma 5 7 2" xfId="29054" xr:uid="{DC25D410-FEC8-4F71-B5C3-39664B150046}"/>
    <cellStyle name="Comma 5 8" xfId="23746" xr:uid="{716C0139-7538-431F-8A69-05E2C5471476}"/>
    <cellStyle name="Comma 5 9" xfId="34511" xr:uid="{D1FC7F5F-F0E1-4153-A824-0945D796A7D6}"/>
    <cellStyle name="Comma 6" xfId="823" xr:uid="{00000000-0005-0000-0000-000031000000}"/>
    <cellStyle name="Comma 6 10" xfId="1246" xr:uid="{7082A8BC-999B-4FA9-ACB1-5D289BB5D400}"/>
    <cellStyle name="Comma 6 2" xfId="1565" xr:uid="{E76AF48F-A976-4346-B566-EEC35698BD58}"/>
    <cellStyle name="Comma 6 2 2" xfId="1802" xr:uid="{3002CEC8-8F47-4C0C-97DB-E03C8D9719B5}"/>
    <cellStyle name="Comma 6 2 2 2" xfId="13228" xr:uid="{967E0F80-61D0-4C4D-B8D0-9F03A138DB4A}"/>
    <cellStyle name="Comma 6 2 2 2 2" xfId="13898" xr:uid="{C43B2056-299B-4A01-B269-C970078796A9}"/>
    <cellStyle name="Comma 6 2 2 2 2 2" xfId="15240" xr:uid="{D1900CFB-6356-454A-9013-BF4C15C45F55}"/>
    <cellStyle name="Comma 6 2 2 2 2 2 2" xfId="17868" xr:uid="{38141BC6-BA8E-49B3-808F-B128A7FED75D}"/>
    <cellStyle name="Comma 6 2 2 2 2 2 2 2" xfId="23177" xr:uid="{1522959D-FCE7-4D31-855A-B79725900CD9}"/>
    <cellStyle name="Comma 6 2 2 2 2 2 2 2 2" xfId="34185" xr:uid="{3083E6C9-64AF-466D-8C58-CDF5BD34A382}"/>
    <cellStyle name="Comma 6 2 2 2 2 2 2 3" xfId="28876" xr:uid="{19297254-7591-4702-8807-9DC5B8FB0FB9}"/>
    <cellStyle name="Comma 6 2 2 2 2 2 3" xfId="20549" xr:uid="{7512E3BC-3558-45B8-BD71-39621B71488E}"/>
    <cellStyle name="Comma 6 2 2 2 2 2 3 2" xfId="31557" xr:uid="{AA0B3EEE-71D5-4588-AD16-6C55A7850A0A}"/>
    <cellStyle name="Comma 6 2 2 2 2 2 4" xfId="26248" xr:uid="{0C1A9570-162B-4039-884F-E15D58C08E73}"/>
    <cellStyle name="Comma 6 2 2 2 2 3" xfId="16526" xr:uid="{87E52166-DD81-4970-A3F9-DB1D94457AA3}"/>
    <cellStyle name="Comma 6 2 2 2 2 3 2" xfId="21835" xr:uid="{9A68BF59-7FC4-4300-91CE-C972CA05589D}"/>
    <cellStyle name="Comma 6 2 2 2 2 3 2 2" xfId="32843" xr:uid="{20F56F93-0682-4E02-A766-0CFF90C57A28}"/>
    <cellStyle name="Comma 6 2 2 2 2 3 3" xfId="27534" xr:uid="{DA0835E4-AE86-432D-9A62-43D67FC1A661}"/>
    <cellStyle name="Comma 6 2 2 2 2 4" xfId="19207" xr:uid="{B573C6EC-29A8-428D-A4D4-12338CA2F5C4}"/>
    <cellStyle name="Comma 6 2 2 2 2 4 2" xfId="30215" xr:uid="{97BA665E-F2AD-4FF5-A574-8B3C5C762108}"/>
    <cellStyle name="Comma 6 2 2 2 2 5" xfId="24906" xr:uid="{DE964E21-DCEB-4E80-B22E-2736931BDD8F}"/>
    <cellStyle name="Comma 6 2 2 2 3" xfId="14570" xr:uid="{BE32F1A4-CA96-4814-A2AF-DCDAF83761B0}"/>
    <cellStyle name="Comma 6 2 2 2 3 2" xfId="17198" xr:uid="{FD85DF94-3C4B-47B3-9CD2-CC2555376334}"/>
    <cellStyle name="Comma 6 2 2 2 3 2 2" xfId="22507" xr:uid="{5B4F680B-EC69-4D36-8E81-BE7CEB53ABCA}"/>
    <cellStyle name="Comma 6 2 2 2 3 2 2 2" xfId="33515" xr:uid="{E92AB9B1-84E4-40CA-9E85-9CD169999315}"/>
    <cellStyle name="Comma 6 2 2 2 3 2 3" xfId="28206" xr:uid="{03C28388-297A-4C44-B2C5-8F5F2EAFFA40}"/>
    <cellStyle name="Comma 6 2 2 2 3 3" xfId="19879" xr:uid="{1B947091-F19A-41FC-B0BF-545756BD4441}"/>
    <cellStyle name="Comma 6 2 2 2 3 3 2" xfId="30887" xr:uid="{5ED94BD8-0569-4BE3-BEB4-D384112F8E89}"/>
    <cellStyle name="Comma 6 2 2 2 3 4" xfId="25578" xr:uid="{26DAB3D2-0917-4C8E-9EE0-FBB566AB614C}"/>
    <cellStyle name="Comma 6 2 2 2 4" xfId="15856" xr:uid="{193573BA-F79C-4A43-93B8-F1D5C9B6EEB5}"/>
    <cellStyle name="Comma 6 2 2 2 4 2" xfId="21165" xr:uid="{482B4BD1-BF85-4C69-ABF0-A9BEE21C40C0}"/>
    <cellStyle name="Comma 6 2 2 2 4 2 2" xfId="32173" xr:uid="{34785AF8-04FC-4420-BC69-B4854320389A}"/>
    <cellStyle name="Comma 6 2 2 2 4 3" xfId="26864" xr:uid="{63F65601-8A2E-4E41-A465-2C33AED5D9E0}"/>
    <cellStyle name="Comma 6 2 2 2 5" xfId="18537" xr:uid="{061866F5-D7CE-4554-9814-64A35DD279D4}"/>
    <cellStyle name="Comma 6 2 2 2 5 2" xfId="29545" xr:uid="{CB68A5E9-0BDA-454F-BD3A-B379E46106CA}"/>
    <cellStyle name="Comma 6 2 2 2 6" xfId="24236" xr:uid="{1D43BB8C-7306-4713-BC33-8AD1F0A4D1A9}"/>
    <cellStyle name="Comma 6 2 2 3" xfId="13563" xr:uid="{31545872-6C72-461B-A537-B7E8E06E9EF4}"/>
    <cellStyle name="Comma 6 2 2 3 2" xfId="14905" xr:uid="{F5B6E0C8-6337-442D-9731-B23300600935}"/>
    <cellStyle name="Comma 6 2 2 3 2 2" xfId="17533" xr:uid="{7B549E6B-1F2C-421C-98CA-4E8562B628D3}"/>
    <cellStyle name="Comma 6 2 2 3 2 2 2" xfId="22842" xr:uid="{22C90D38-1F4F-4F7C-93A0-BD49203FC45E}"/>
    <cellStyle name="Comma 6 2 2 3 2 2 2 2" xfId="33850" xr:uid="{7CBEF1B9-786A-4963-9B11-9C6646303E5B}"/>
    <cellStyle name="Comma 6 2 2 3 2 2 3" xfId="28541" xr:uid="{2298FE89-9CD5-430A-9CAE-E934C61B8E96}"/>
    <cellStyle name="Comma 6 2 2 3 2 3" xfId="20214" xr:uid="{57095458-F168-4503-ACD7-CBD061A90C76}"/>
    <cellStyle name="Comma 6 2 2 3 2 3 2" xfId="31222" xr:uid="{F43DC998-8DD7-4A89-84A1-B30B05827557}"/>
    <cellStyle name="Comma 6 2 2 3 2 4" xfId="25913" xr:uid="{0685ED83-BA02-47BB-8114-524349DD61DB}"/>
    <cellStyle name="Comma 6 2 2 3 3" xfId="16191" xr:uid="{B14E32BA-5D2E-42B4-B7A8-1E3B8045F751}"/>
    <cellStyle name="Comma 6 2 2 3 3 2" xfId="21500" xr:uid="{B05EC43E-1CB3-4079-ACCF-DC8DB12AB7FD}"/>
    <cellStyle name="Comma 6 2 2 3 3 2 2" xfId="32508" xr:uid="{F58B8767-4081-43CB-AF9A-D8982964730E}"/>
    <cellStyle name="Comma 6 2 2 3 3 3" xfId="27199" xr:uid="{0F543875-BDA6-47C8-917A-302151703CC2}"/>
    <cellStyle name="Comma 6 2 2 3 4" xfId="18872" xr:uid="{14ED44D9-05BF-4B05-AD45-6891EED66520}"/>
    <cellStyle name="Comma 6 2 2 3 4 2" xfId="29880" xr:uid="{E23C396D-B5CC-4347-9E3B-19AB4EC7BE39}"/>
    <cellStyle name="Comma 6 2 2 3 5" xfId="24571" xr:uid="{F682E3D1-6586-4369-96DE-7188D00D1516}"/>
    <cellStyle name="Comma 6 2 2 4" xfId="14233" xr:uid="{097E26C0-17B7-4334-B03B-2DB68F1F4ADF}"/>
    <cellStyle name="Comma 6 2 2 4 2" xfId="16861" xr:uid="{68369100-54B7-4FB5-BB33-7F63C5198875}"/>
    <cellStyle name="Comma 6 2 2 4 2 2" xfId="22170" xr:uid="{C3A66A61-58E9-4DC8-B76C-6D6986889E7E}"/>
    <cellStyle name="Comma 6 2 2 4 2 2 2" xfId="33178" xr:uid="{FD055B28-F38B-46CA-ACA2-6F5F989EB68A}"/>
    <cellStyle name="Comma 6 2 2 4 2 3" xfId="27869" xr:uid="{32FC7930-0040-45A0-B3FA-C4BF392D4D40}"/>
    <cellStyle name="Comma 6 2 2 4 3" xfId="19542" xr:uid="{934A86A9-C503-4458-A7C2-28C77029CCEC}"/>
    <cellStyle name="Comma 6 2 2 4 3 2" xfId="30550" xr:uid="{C917B238-CD18-407B-B5A2-FE35102705E9}"/>
    <cellStyle name="Comma 6 2 2 4 4" xfId="25241" xr:uid="{471AAA1F-CB25-4252-A166-DC64CD57463C}"/>
    <cellStyle name="Comma 6 2 2 5" xfId="15523" xr:uid="{2D938406-8DEF-420B-AF84-164E80003DA7}"/>
    <cellStyle name="Comma 6 2 2 5 2" xfId="20832" xr:uid="{BCDBBABB-0668-40CC-A737-B5B28DD88AC1}"/>
    <cellStyle name="Comma 6 2 2 5 2 2" xfId="31840" xr:uid="{37AC00D5-17B5-4552-ABDD-57B56A4D39A9}"/>
    <cellStyle name="Comma 6 2 2 5 3" xfId="26531" xr:uid="{8BC5701E-6799-4220-BF12-3D0E90346321}"/>
    <cellStyle name="Comma 6 2 2 6" xfId="18203" xr:uid="{97A2EAD2-79B7-46C6-9A5E-C23DFE4EA54F}"/>
    <cellStyle name="Comma 6 2 2 6 2" xfId="29211" xr:uid="{E4649386-36F5-4AB2-A595-F5E3F7FCDF2C}"/>
    <cellStyle name="Comma 6 2 2 7" xfId="23903" xr:uid="{C844A07B-CB77-4EDE-AF61-5E0ECC1BFE11}"/>
    <cellStyle name="Comma 6 2 3" xfId="13124" xr:uid="{8F9F4226-6333-4D15-91AF-60C44C9665A0}"/>
    <cellStyle name="Comma 6 2 3 2" xfId="13794" xr:uid="{2A1832D5-CD20-4443-ACB3-3B76B6B7071D}"/>
    <cellStyle name="Comma 6 2 3 2 2" xfId="15136" xr:uid="{7AA90F76-F7CF-4992-8369-7D71E455426C}"/>
    <cellStyle name="Comma 6 2 3 2 2 2" xfId="17764" xr:uid="{3880BFEB-2F4B-486F-8D74-673F21048B6E}"/>
    <cellStyle name="Comma 6 2 3 2 2 2 2" xfId="23073" xr:uid="{C18F7B5F-A9CB-48D2-B2FB-8E659AB253CB}"/>
    <cellStyle name="Comma 6 2 3 2 2 2 2 2" xfId="34081" xr:uid="{F16F88D8-06F2-458A-BEE0-B3C85F1EDCC6}"/>
    <cellStyle name="Comma 6 2 3 2 2 2 3" xfId="28772" xr:uid="{039EC263-94A6-436B-9444-8AEBA302165F}"/>
    <cellStyle name="Comma 6 2 3 2 2 3" xfId="20445" xr:uid="{851C7184-F49F-4EA0-BCD4-842949D7AAB3}"/>
    <cellStyle name="Comma 6 2 3 2 2 3 2" xfId="31453" xr:uid="{46B45E22-FA7E-45A8-8EFF-A859020F30D4}"/>
    <cellStyle name="Comma 6 2 3 2 2 4" xfId="26144" xr:uid="{E548093B-0BDB-410F-BF21-0E4FB4DC351A}"/>
    <cellStyle name="Comma 6 2 3 2 3" xfId="16422" xr:uid="{0763781D-BFA6-4951-B2BE-A0CD7D29D02F}"/>
    <cellStyle name="Comma 6 2 3 2 3 2" xfId="21731" xr:uid="{1DAD7657-4630-4DB6-B460-BA15D344D349}"/>
    <cellStyle name="Comma 6 2 3 2 3 2 2" xfId="32739" xr:uid="{FD5CC168-346F-430A-9407-580F00794C55}"/>
    <cellStyle name="Comma 6 2 3 2 3 3" xfId="27430" xr:uid="{F60778F6-FC5C-414E-ACB8-BBE9664DCE44}"/>
    <cellStyle name="Comma 6 2 3 2 4" xfId="19103" xr:uid="{E630E4BE-6209-419D-A76F-BB206131D7D1}"/>
    <cellStyle name="Comma 6 2 3 2 4 2" xfId="30111" xr:uid="{E42BD50B-CE2C-4886-9BA0-D546F21629DF}"/>
    <cellStyle name="Comma 6 2 3 2 5" xfId="24802" xr:uid="{37E6EAA0-9D8D-48AB-B1F4-C7A69114D738}"/>
    <cellStyle name="Comma 6 2 3 3" xfId="14466" xr:uid="{FBF861A6-E5FE-4167-888D-0822BA5F08FD}"/>
    <cellStyle name="Comma 6 2 3 3 2" xfId="17094" xr:uid="{B5532209-5E66-44BF-B29F-0B27772CB095}"/>
    <cellStyle name="Comma 6 2 3 3 2 2" xfId="22403" xr:uid="{6FC882F4-F4EB-4BE8-A4CF-7F5F5A89F2E4}"/>
    <cellStyle name="Comma 6 2 3 3 2 2 2" xfId="33411" xr:uid="{48209175-2905-44AC-ADF7-FF1B81373723}"/>
    <cellStyle name="Comma 6 2 3 3 2 3" xfId="28102" xr:uid="{29CD70DB-F300-4163-881F-1F07A74ED7D5}"/>
    <cellStyle name="Comma 6 2 3 3 3" xfId="19775" xr:uid="{A5DEC2F0-7361-4A55-85FE-BE10757EB039}"/>
    <cellStyle name="Comma 6 2 3 3 3 2" xfId="30783" xr:uid="{880E90FC-1EC9-4022-B943-8CDF53BE48A8}"/>
    <cellStyle name="Comma 6 2 3 3 4" xfId="25474" xr:uid="{98BCA9B5-116B-44BF-B33C-4B91BFC1B3FE}"/>
    <cellStyle name="Comma 6 2 3 4" xfId="15752" xr:uid="{D22BE7B8-8F8B-44DB-AFE7-8AE344838D98}"/>
    <cellStyle name="Comma 6 2 3 4 2" xfId="21061" xr:uid="{4DCB7035-078D-482A-A47C-E7BD929372E9}"/>
    <cellStyle name="Comma 6 2 3 4 2 2" xfId="32069" xr:uid="{41AD8210-AC5A-412D-8047-B45D7F10BBE8}"/>
    <cellStyle name="Comma 6 2 3 4 3" xfId="26760" xr:uid="{3EA2F9D2-FF7E-436A-82D8-84B8C887501F}"/>
    <cellStyle name="Comma 6 2 3 5" xfId="18433" xr:uid="{1CD897AB-DD49-4F21-A3D2-2D3C64C9DB22}"/>
    <cellStyle name="Comma 6 2 3 5 2" xfId="29441" xr:uid="{76CABABD-13F0-440F-BD11-0D963D33BA70}"/>
    <cellStyle name="Comma 6 2 3 6" xfId="24132" xr:uid="{085D226D-E554-43B7-8239-1A11BBCA9D34}"/>
    <cellStyle name="Comma 6 2 4" xfId="13459" xr:uid="{9234F3CD-E5B2-45B2-A3CD-D1666C0ECDEA}"/>
    <cellStyle name="Comma 6 2 4 2" xfId="14801" xr:uid="{9841D4AA-EF8A-4111-9DE8-F8FA0C4B888F}"/>
    <cellStyle name="Comma 6 2 4 2 2" xfId="17429" xr:uid="{51FBD976-2565-4A26-8DA6-14716C769FC1}"/>
    <cellStyle name="Comma 6 2 4 2 2 2" xfId="22738" xr:uid="{2D3D97CA-D392-46BE-8CE1-34A4D1BC9D11}"/>
    <cellStyle name="Comma 6 2 4 2 2 2 2" xfId="33746" xr:uid="{0D32A657-08B4-426F-92CD-31F4E4F78348}"/>
    <cellStyle name="Comma 6 2 4 2 2 3" xfId="28437" xr:uid="{B14FABDC-B159-4096-A799-BC49E146F1EC}"/>
    <cellStyle name="Comma 6 2 4 2 3" xfId="20110" xr:uid="{18110F06-0478-471E-9E88-3A2F4022DE3D}"/>
    <cellStyle name="Comma 6 2 4 2 3 2" xfId="31118" xr:uid="{1DC5EBC8-36CF-4160-8558-FDA774BE2431}"/>
    <cellStyle name="Comma 6 2 4 2 4" xfId="25809" xr:uid="{283A867E-2D3D-4430-8F69-91AC9A68E8E0}"/>
    <cellStyle name="Comma 6 2 4 3" xfId="16087" xr:uid="{C416C3D3-AEFE-4612-995E-B06646113CCC}"/>
    <cellStyle name="Comma 6 2 4 3 2" xfId="21396" xr:uid="{71A148F0-614A-4870-A794-73C576A2EAC8}"/>
    <cellStyle name="Comma 6 2 4 3 2 2" xfId="32404" xr:uid="{1FE3FEFA-8FB3-497C-8D12-AE79F1213CD9}"/>
    <cellStyle name="Comma 6 2 4 3 3" xfId="27095" xr:uid="{0A162C08-38AF-48DE-A1BB-D62B7ECD3A87}"/>
    <cellStyle name="Comma 6 2 4 4" xfId="18768" xr:uid="{96799755-3833-4C20-BFD9-0984ABC86FAE}"/>
    <cellStyle name="Comma 6 2 4 4 2" xfId="29776" xr:uid="{EAC2D026-632C-47CB-ADCE-0A0994288E24}"/>
    <cellStyle name="Comma 6 2 4 5" xfId="24467" xr:uid="{1BFF065B-74C2-4A32-A9D1-AF293067B6B5}"/>
    <cellStyle name="Comma 6 2 5" xfId="14129" xr:uid="{055E3BAD-0A51-4111-ABF6-B96F8DDDFB31}"/>
    <cellStyle name="Comma 6 2 5 2" xfId="16757" xr:uid="{33C7E49A-75AC-4AFB-8945-7C2B335B75DF}"/>
    <cellStyle name="Comma 6 2 5 2 2" xfId="22066" xr:uid="{333DB22C-92FA-49BD-B846-3A2639544C09}"/>
    <cellStyle name="Comma 6 2 5 2 2 2" xfId="33074" xr:uid="{091D9FF0-966B-4742-AC77-7D01527C1F14}"/>
    <cellStyle name="Comma 6 2 5 2 3" xfId="27765" xr:uid="{03487FDD-6C20-4945-8712-810AC0C1ECC4}"/>
    <cellStyle name="Comma 6 2 5 3" xfId="19438" xr:uid="{029B5D24-745D-4E59-8F69-23CE58C961F7}"/>
    <cellStyle name="Comma 6 2 5 3 2" xfId="30446" xr:uid="{F8FFC5CF-638B-43E6-8721-31AE77F1202C}"/>
    <cellStyle name="Comma 6 2 5 4" xfId="25137" xr:uid="{3B90932E-D9E8-46F1-BC6D-74D19965C7B1}"/>
    <cellStyle name="Comma 6 2 6" xfId="15419" xr:uid="{E6FAF2D6-89BC-49F7-9672-968F9FC2BBCF}"/>
    <cellStyle name="Comma 6 2 6 2" xfId="20728" xr:uid="{27B77D8E-33BE-458F-ABA9-238D5EC62B70}"/>
    <cellStyle name="Comma 6 2 6 2 2" xfId="31736" xr:uid="{793767C5-1C22-448E-BC40-54AD77C94CB0}"/>
    <cellStyle name="Comma 6 2 6 3" xfId="26427" xr:uid="{3FDC9713-47BC-489F-B8BC-51EDE70759F0}"/>
    <cellStyle name="Comma 6 2 7" xfId="18099" xr:uid="{338525F1-3038-42E9-BD57-4ECF421344D5}"/>
    <cellStyle name="Comma 6 2 7 2" xfId="29107" xr:uid="{94E014BE-7DB8-4803-866A-1C81B19B188D}"/>
    <cellStyle name="Comma 6 2 8" xfId="23799" xr:uid="{748648D5-FA06-47D0-97FD-CF575514E91A}"/>
    <cellStyle name="Comma 6 3" xfId="1749" xr:uid="{A778F992-415D-4468-AE60-959A1748CCD3}"/>
    <cellStyle name="Comma 6 3 2" xfId="13176" xr:uid="{BA7E7D12-367A-489B-BE3B-F450F3471D35}"/>
    <cellStyle name="Comma 6 3 2 2" xfId="13846" xr:uid="{7EFD1E12-8720-42D6-B997-336D7423539A}"/>
    <cellStyle name="Comma 6 3 2 2 2" xfId="15188" xr:uid="{C97A843B-B72B-4E89-8C12-036396F2D479}"/>
    <cellStyle name="Comma 6 3 2 2 2 2" xfId="17816" xr:uid="{56B68ECB-1F84-4F35-9D0F-69A615474E4E}"/>
    <cellStyle name="Comma 6 3 2 2 2 2 2" xfId="23125" xr:uid="{6B768C9E-4FE9-4B06-843A-2263D3A77C13}"/>
    <cellStyle name="Comma 6 3 2 2 2 2 2 2" xfId="34133" xr:uid="{B0B74BBE-2433-4D29-BCEE-8A69B93D7310}"/>
    <cellStyle name="Comma 6 3 2 2 2 2 3" xfId="28824" xr:uid="{B2313BBE-7DCA-47EA-81AC-DF4F5C915F64}"/>
    <cellStyle name="Comma 6 3 2 2 2 3" xfId="20497" xr:uid="{50AFA34B-2A0A-4C04-86F6-7004F293F9D7}"/>
    <cellStyle name="Comma 6 3 2 2 2 3 2" xfId="31505" xr:uid="{935AA45C-36BA-47F4-A19B-8054D004232E}"/>
    <cellStyle name="Comma 6 3 2 2 2 4" xfId="26196" xr:uid="{D56761EB-FE47-4C4C-86FD-56BD0E6CD8AC}"/>
    <cellStyle name="Comma 6 3 2 2 3" xfId="16474" xr:uid="{0EB7233F-3C4C-4EAC-BF7F-DF1E394550AF}"/>
    <cellStyle name="Comma 6 3 2 2 3 2" xfId="21783" xr:uid="{AB9E5B7C-7466-4A5F-9E8F-E810B6F00CF8}"/>
    <cellStyle name="Comma 6 3 2 2 3 2 2" xfId="32791" xr:uid="{AB76A187-085A-400C-A7A2-D9A5BFE189C9}"/>
    <cellStyle name="Comma 6 3 2 2 3 3" xfId="27482" xr:uid="{3C738E35-3B16-4DF3-962F-4355F4D34645}"/>
    <cellStyle name="Comma 6 3 2 2 4" xfId="19155" xr:uid="{586C70F8-C72F-4687-8707-27F9E4CF7F90}"/>
    <cellStyle name="Comma 6 3 2 2 4 2" xfId="30163" xr:uid="{67E9AC33-723E-4AF8-A3D4-E7FDCF5CBD8D}"/>
    <cellStyle name="Comma 6 3 2 2 5" xfId="24854" xr:uid="{93294F2A-672F-4F04-9A3C-BE12E359560F}"/>
    <cellStyle name="Comma 6 3 2 3" xfId="14518" xr:uid="{A487A26C-1328-41DC-B127-AE0CB9E6DE2D}"/>
    <cellStyle name="Comma 6 3 2 3 2" xfId="17146" xr:uid="{D4E4FCB4-76F4-49AA-97E8-C092DFE0CF6E}"/>
    <cellStyle name="Comma 6 3 2 3 2 2" xfId="22455" xr:uid="{B65AB747-F9FC-4AAC-AF9E-A9D41078CF10}"/>
    <cellStyle name="Comma 6 3 2 3 2 2 2" xfId="33463" xr:uid="{79D3BC06-9324-4641-A569-520AE6D027BF}"/>
    <cellStyle name="Comma 6 3 2 3 2 3" xfId="28154" xr:uid="{9A34AEBB-6ACE-459F-B2F9-6DF628C87223}"/>
    <cellStyle name="Comma 6 3 2 3 3" xfId="19827" xr:uid="{9ED2FA28-19EA-467A-8520-C50F4B67E878}"/>
    <cellStyle name="Comma 6 3 2 3 3 2" xfId="30835" xr:uid="{BDEAAAE1-B266-4F2B-8597-7E74114B6E52}"/>
    <cellStyle name="Comma 6 3 2 3 4" xfId="25526" xr:uid="{9C31DE6B-9CD8-4171-AF88-513E54C2EBC2}"/>
    <cellStyle name="Comma 6 3 2 4" xfId="15804" xr:uid="{668A49B0-AAC0-4F98-B0D5-CA8A915E3027}"/>
    <cellStyle name="Comma 6 3 2 4 2" xfId="21113" xr:uid="{D3B13CC3-C850-4DFA-B5E9-FB9F95DD505E}"/>
    <cellStyle name="Comma 6 3 2 4 2 2" xfId="32121" xr:uid="{D7348C22-DC36-4388-BDEE-D682A9FD0AD8}"/>
    <cellStyle name="Comma 6 3 2 4 3" xfId="26812" xr:uid="{BB8EF3D7-0727-4D2D-BEF7-4B87062B1A4E}"/>
    <cellStyle name="Comma 6 3 2 5" xfId="18485" xr:uid="{8814EFBF-C22F-42A6-BEE9-2B3F52FC2205}"/>
    <cellStyle name="Comma 6 3 2 5 2" xfId="29493" xr:uid="{FA8DF0A6-DCC2-4530-8ACA-EF71E3CD0612}"/>
    <cellStyle name="Comma 6 3 2 6" xfId="24184" xr:uid="{F5F7657F-626B-4918-8DAF-23356625A682}"/>
    <cellStyle name="Comma 6 3 3" xfId="13511" xr:uid="{7D5D2722-DD08-48C5-AD08-0ACB3A4738BB}"/>
    <cellStyle name="Comma 6 3 3 2" xfId="14853" xr:uid="{907A0771-AA16-401C-B36E-129A2F57226F}"/>
    <cellStyle name="Comma 6 3 3 2 2" xfId="17481" xr:uid="{E6EE30C2-7537-44E5-8514-E7DCFFDB9068}"/>
    <cellStyle name="Comma 6 3 3 2 2 2" xfId="22790" xr:uid="{CAB2915E-72DB-4BA4-92A4-F0759EF40658}"/>
    <cellStyle name="Comma 6 3 3 2 2 2 2" xfId="33798" xr:uid="{08F3B04B-BFC6-43DE-8E77-7DF8E3D12C23}"/>
    <cellStyle name="Comma 6 3 3 2 2 3" xfId="28489" xr:uid="{0DD5F777-E43E-4DEE-AB06-02372060A6ED}"/>
    <cellStyle name="Comma 6 3 3 2 3" xfId="20162" xr:uid="{CF78C740-B46C-45AC-BB8F-C3E83BCD06B7}"/>
    <cellStyle name="Comma 6 3 3 2 3 2" xfId="31170" xr:uid="{553E7DEC-9644-4B93-B287-0EF83A77D386}"/>
    <cellStyle name="Comma 6 3 3 2 4" xfId="25861" xr:uid="{77FDA5E7-E88A-4B3D-8612-B17727F1C0EA}"/>
    <cellStyle name="Comma 6 3 3 3" xfId="16139" xr:uid="{97D8E966-7F84-4083-B75B-F184C53F72CD}"/>
    <cellStyle name="Comma 6 3 3 3 2" xfId="21448" xr:uid="{DB91A843-4D44-4F9A-A930-99DC4E0F79C7}"/>
    <cellStyle name="Comma 6 3 3 3 2 2" xfId="32456" xr:uid="{458D1DD0-1777-490A-8D20-1AB2A9A4B9BA}"/>
    <cellStyle name="Comma 6 3 3 3 3" xfId="27147" xr:uid="{63647A95-31BA-4FA3-8E9B-FDED3AF892E3}"/>
    <cellStyle name="Comma 6 3 3 4" xfId="18820" xr:uid="{A37539E4-0B0E-4123-B7F9-5ED5721E8243}"/>
    <cellStyle name="Comma 6 3 3 4 2" xfId="29828" xr:uid="{87C3A7A1-BDFF-41FC-9921-E584C8DF1174}"/>
    <cellStyle name="Comma 6 3 3 5" xfId="24519" xr:uid="{221F8530-E592-4731-8C5C-97126487A18E}"/>
    <cellStyle name="Comma 6 3 4" xfId="14181" xr:uid="{7130B19D-3A9A-499F-9046-598F8BA76C55}"/>
    <cellStyle name="Comma 6 3 4 2" xfId="16809" xr:uid="{F41CA260-723C-4250-A258-1294DAE078C0}"/>
    <cellStyle name="Comma 6 3 4 2 2" xfId="22118" xr:uid="{1100FF06-3498-4184-8356-1FA6945599C1}"/>
    <cellStyle name="Comma 6 3 4 2 2 2" xfId="33126" xr:uid="{C4F23B3C-73D8-4A82-9E1D-4060BABA5018}"/>
    <cellStyle name="Comma 6 3 4 2 3" xfId="27817" xr:uid="{81F8484D-4062-4E29-9FF2-E42E27359176}"/>
    <cellStyle name="Comma 6 3 4 3" xfId="19490" xr:uid="{2C85EEF6-1C2C-41AC-8554-BACFF66A4C35}"/>
    <cellStyle name="Comma 6 3 4 3 2" xfId="30498" xr:uid="{B8372C44-BE70-48C2-A93A-9EB5623849E7}"/>
    <cellStyle name="Comma 6 3 4 4" xfId="25189" xr:uid="{D4D4F7EF-C8C6-4EDC-A173-BAD0FBD6A646}"/>
    <cellStyle name="Comma 6 3 5" xfId="15471" xr:uid="{7414D0F7-F8D8-49A8-9CEF-C67F50D72EF9}"/>
    <cellStyle name="Comma 6 3 5 2" xfId="20780" xr:uid="{32A2F0E9-D5A8-47B2-AC54-2388508A7F13}"/>
    <cellStyle name="Comma 6 3 5 2 2" xfId="31788" xr:uid="{6963420B-614A-4C66-9251-82DFE8B3A852}"/>
    <cellStyle name="Comma 6 3 5 3" xfId="26479" xr:uid="{67F290EF-60B2-4AC2-8BCD-6E53B519DAEA}"/>
    <cellStyle name="Comma 6 3 6" xfId="18151" xr:uid="{8102AD38-14FE-4437-9A26-C3333E655923}"/>
    <cellStyle name="Comma 6 3 6 2" xfId="29159" xr:uid="{807C40C0-78AB-45B1-ADD2-AB6D792934FF}"/>
    <cellStyle name="Comma 6 3 7" xfId="23851" xr:uid="{650FD209-25D2-4CED-B5FB-F3281D064C7D}"/>
    <cellStyle name="Comma 6 4" xfId="13072" xr:uid="{71640AC7-C3F3-4911-AA35-AB6C74E2480C}"/>
    <cellStyle name="Comma 6 4 2" xfId="13742" xr:uid="{E2262BED-4006-4451-A38D-D1467621A987}"/>
    <cellStyle name="Comma 6 4 2 2" xfId="15084" xr:uid="{CF62A8A0-D5BD-44C2-9BBA-3F2742D14767}"/>
    <cellStyle name="Comma 6 4 2 2 2" xfId="17712" xr:uid="{E2BCAA14-CDE0-42E9-BDBA-5EE1D5B9521F}"/>
    <cellStyle name="Comma 6 4 2 2 2 2" xfId="23021" xr:uid="{8B51DA94-183A-47BB-95A5-5CB491CFE5AF}"/>
    <cellStyle name="Comma 6 4 2 2 2 2 2" xfId="34029" xr:uid="{110F9B22-4F07-477D-B9F9-132AA6C3B6D7}"/>
    <cellStyle name="Comma 6 4 2 2 2 3" xfId="28720" xr:uid="{9DB4E1D8-DBB2-46B9-9237-F9C38AA5F204}"/>
    <cellStyle name="Comma 6 4 2 2 3" xfId="20393" xr:uid="{1B21FC12-AD61-48EC-834B-ABA261AA4B67}"/>
    <cellStyle name="Comma 6 4 2 2 3 2" xfId="31401" xr:uid="{A16BDC56-6335-4987-BAE0-12308D6B826B}"/>
    <cellStyle name="Comma 6 4 2 2 4" xfId="26092" xr:uid="{C5D560C1-D491-43E2-90F4-35679EB74784}"/>
    <cellStyle name="Comma 6 4 2 3" xfId="16370" xr:uid="{FE5A936E-87CB-4727-BF32-D99067A7641C}"/>
    <cellStyle name="Comma 6 4 2 3 2" xfId="21679" xr:uid="{18759E78-32E9-4960-BAF8-E450983A357F}"/>
    <cellStyle name="Comma 6 4 2 3 2 2" xfId="32687" xr:uid="{93EE72FB-AB4F-4B11-A494-14D746CD529D}"/>
    <cellStyle name="Comma 6 4 2 3 3" xfId="27378" xr:uid="{9A6751A0-BBBA-4E98-8146-398308DC3343}"/>
    <cellStyle name="Comma 6 4 2 4" xfId="19051" xr:uid="{ECD202D4-27E8-4696-85EA-F5967CC9ECC2}"/>
    <cellStyle name="Comma 6 4 2 4 2" xfId="30059" xr:uid="{5D841A7C-C17F-404A-B6F1-8387FB5893CE}"/>
    <cellStyle name="Comma 6 4 2 5" xfId="24750" xr:uid="{8098D1B5-1004-4C8D-BF17-5F921BE76B70}"/>
    <cellStyle name="Comma 6 4 3" xfId="14414" xr:uid="{3F60CE1A-398F-4C89-B9D2-291D6730A54B}"/>
    <cellStyle name="Comma 6 4 3 2" xfId="17042" xr:uid="{9EFF8D59-B7AF-49FA-9312-D708964FDE39}"/>
    <cellStyle name="Comma 6 4 3 2 2" xfId="22351" xr:uid="{9A91209B-6252-4846-80CD-C3B9069F23F1}"/>
    <cellStyle name="Comma 6 4 3 2 2 2" xfId="33359" xr:uid="{5E6C5D17-5C27-41B2-ABD5-1E588B2E570F}"/>
    <cellStyle name="Comma 6 4 3 2 3" xfId="28050" xr:uid="{82C6EE8A-B7AA-4774-BB1D-25C02D8DF153}"/>
    <cellStyle name="Comma 6 4 3 3" xfId="19723" xr:uid="{53E4B503-43BC-4B8E-A8BA-151EE4369459}"/>
    <cellStyle name="Comma 6 4 3 3 2" xfId="30731" xr:uid="{66021EAE-B577-4F8C-8D95-2935C2C40272}"/>
    <cellStyle name="Comma 6 4 3 4" xfId="25422" xr:uid="{15D51706-BEA4-4F93-93C9-9BCB07C1800C}"/>
    <cellStyle name="Comma 6 4 4" xfId="15700" xr:uid="{4CB93BC7-AD2C-4FEC-BB51-6586092C4F86}"/>
    <cellStyle name="Comma 6 4 4 2" xfId="21009" xr:uid="{ABB35B72-7B61-4252-A0A1-FB82C1D7EF71}"/>
    <cellStyle name="Comma 6 4 4 2 2" xfId="32017" xr:uid="{7C2DB0DC-24E9-4F88-BD95-CA88299474AB}"/>
    <cellStyle name="Comma 6 4 4 3" xfId="26708" xr:uid="{ACA92BFC-D434-49BA-AF64-B4C8159B7C7D}"/>
    <cellStyle name="Comma 6 4 5" xfId="18381" xr:uid="{DE2E7D62-9338-43DF-9423-6343514D12E3}"/>
    <cellStyle name="Comma 6 4 5 2" xfId="29389" xr:uid="{8158DCFF-7E77-49E8-B304-C8988DF47049}"/>
    <cellStyle name="Comma 6 4 6" xfId="24080" xr:uid="{58CD9588-360B-4A66-B9E8-20BA47B81086}"/>
    <cellStyle name="Comma 6 5" xfId="13407" xr:uid="{2E6762F2-30A2-484D-9332-A2886C34FA6E}"/>
    <cellStyle name="Comma 6 5 2" xfId="14749" xr:uid="{C2D63682-51DE-47D1-9894-BFA4F56BCE01}"/>
    <cellStyle name="Comma 6 5 2 2" xfId="17377" xr:uid="{8745DC4B-2565-43D3-A4AE-00686E25D996}"/>
    <cellStyle name="Comma 6 5 2 2 2" xfId="22686" xr:uid="{2A9A15FD-FC41-475B-B8F3-DCA183FC526C}"/>
    <cellStyle name="Comma 6 5 2 2 2 2" xfId="33694" xr:uid="{2B118CB2-9D89-43A8-9BCD-56582BD07604}"/>
    <cellStyle name="Comma 6 5 2 2 3" xfId="28385" xr:uid="{6A02838A-8F1E-4523-903C-13DDCA88EE11}"/>
    <cellStyle name="Comma 6 5 2 3" xfId="20058" xr:uid="{B193AAD5-27B6-4FBE-AF7D-29256DAA8605}"/>
    <cellStyle name="Comma 6 5 2 3 2" xfId="31066" xr:uid="{5C6DDB35-D877-44BA-9F08-A3DA51163D40}"/>
    <cellStyle name="Comma 6 5 2 4" xfId="25757" xr:uid="{F9646ABB-13A6-4207-8B09-A3D662B9CDD6}"/>
    <cellStyle name="Comma 6 5 3" xfId="16035" xr:uid="{385AEB52-8B31-4A5A-9610-A08246F17669}"/>
    <cellStyle name="Comma 6 5 3 2" xfId="21344" xr:uid="{E2705842-4497-4220-8E44-6B134C654E0A}"/>
    <cellStyle name="Comma 6 5 3 2 2" xfId="32352" xr:uid="{6E2F3867-FFB2-4A8E-A63A-58034FBB69D1}"/>
    <cellStyle name="Comma 6 5 3 3" xfId="27043" xr:uid="{931616C5-93ED-455E-8363-425447A28C0E}"/>
    <cellStyle name="Comma 6 5 4" xfId="18716" xr:uid="{BCFDB691-DB1F-4D64-A4A5-EFC60C97C0E8}"/>
    <cellStyle name="Comma 6 5 4 2" xfId="29724" xr:uid="{2F4D8B4F-71E1-4844-AC9A-D7DAD2520B8A}"/>
    <cellStyle name="Comma 6 5 5" xfId="24415" xr:uid="{E83DA263-61B9-4369-8E61-79E01566936B}"/>
    <cellStyle name="Comma 6 6" xfId="14077" xr:uid="{B9247AA6-D485-4694-B513-910A536D3324}"/>
    <cellStyle name="Comma 6 6 2" xfId="16705" xr:uid="{698618AB-856A-4059-B671-650691BD07FB}"/>
    <cellStyle name="Comma 6 6 2 2" xfId="22014" xr:uid="{492383BA-478A-40FA-B177-2ACF3BE82ED5}"/>
    <cellStyle name="Comma 6 6 2 2 2" xfId="33022" xr:uid="{10296ACA-160C-4474-B9FF-F061871BDCE3}"/>
    <cellStyle name="Comma 6 6 2 3" xfId="27713" xr:uid="{03DE8ED4-46DB-4412-B70C-A512FBBA74FC}"/>
    <cellStyle name="Comma 6 6 3" xfId="19386" xr:uid="{D21149A5-EDC7-44D3-AF24-0F7C873BCADC}"/>
    <cellStyle name="Comma 6 6 3 2" xfId="30394" xr:uid="{F312AEAE-ADCD-499B-B144-1200D8A1C350}"/>
    <cellStyle name="Comma 6 6 4" xfId="25085" xr:uid="{EA0D5183-4477-46D4-AF1B-BAABA154C9EA}"/>
    <cellStyle name="Comma 6 7" xfId="18047" xr:uid="{0BA8FAA1-2652-4A8D-855D-1800879055F2}"/>
    <cellStyle name="Comma 6 7 2" xfId="29055" xr:uid="{37256C43-40DB-479F-9137-DBBDE4B1289F}"/>
    <cellStyle name="Comma 6 8" xfId="23747" xr:uid="{F4B040B3-80CA-4A8B-9B9E-A161A6C8FAFC}"/>
    <cellStyle name="Comma 6 9" xfId="34515" xr:uid="{EAF9384E-EC4F-4EA6-95D8-6308D9889B4D}"/>
    <cellStyle name="Comma 7" xfId="824" xr:uid="{00000000-0005-0000-0000-000032000000}"/>
    <cellStyle name="Comma 7 10" xfId="1248" xr:uid="{35E85858-239A-4B58-8608-7249745A5946}"/>
    <cellStyle name="Comma 7 2" xfId="838" xr:uid="{00000000-0005-0000-0000-000033000000}"/>
    <cellStyle name="Comma 7 2 2" xfId="1803" xr:uid="{C26D4234-86D3-4BA1-B35C-400EBC59B285}"/>
    <cellStyle name="Comma 7 2 2 2" xfId="13229" xr:uid="{76AE035B-8459-40F3-8D96-48D8E951947D}"/>
    <cellStyle name="Comma 7 2 2 2 2" xfId="13899" xr:uid="{B6F6943D-6D94-4694-B549-893AD012CCC3}"/>
    <cellStyle name="Comma 7 2 2 2 2 2" xfId="15241" xr:uid="{56C1314A-EB96-4197-B737-A9AE66ACA358}"/>
    <cellStyle name="Comma 7 2 2 2 2 2 2" xfId="17869" xr:uid="{EE302980-58B2-40E9-A970-8A0C91155384}"/>
    <cellStyle name="Comma 7 2 2 2 2 2 2 2" xfId="23178" xr:uid="{A0E8093E-6D60-41CA-B45D-7123DF53FC91}"/>
    <cellStyle name="Comma 7 2 2 2 2 2 2 2 2" xfId="34186" xr:uid="{685E2A75-701A-4BFF-9EF1-081545DA2883}"/>
    <cellStyle name="Comma 7 2 2 2 2 2 2 3" xfId="28877" xr:uid="{AC3A93C2-EDBF-4E4F-9D48-24F9FEC3CDF9}"/>
    <cellStyle name="Comma 7 2 2 2 2 2 3" xfId="20550" xr:uid="{C07FB997-0200-46E4-B62A-E31AFC5125FF}"/>
    <cellStyle name="Comma 7 2 2 2 2 2 3 2" xfId="31558" xr:uid="{A650492F-956D-43BA-A892-10AB83E4E095}"/>
    <cellStyle name="Comma 7 2 2 2 2 2 4" xfId="26249" xr:uid="{ADF8EB5C-4AD2-485E-86CA-BB618E725858}"/>
    <cellStyle name="Comma 7 2 2 2 2 3" xfId="16527" xr:uid="{240A05C1-6286-4D69-8488-CB667F8DADAA}"/>
    <cellStyle name="Comma 7 2 2 2 2 3 2" xfId="21836" xr:uid="{4C0A4984-8657-44F9-85C7-0201E532C045}"/>
    <cellStyle name="Comma 7 2 2 2 2 3 2 2" xfId="32844" xr:uid="{6BC02D54-104C-419A-90A6-BC9C60D6866F}"/>
    <cellStyle name="Comma 7 2 2 2 2 3 3" xfId="27535" xr:uid="{39EC7A76-D30B-4557-8E2A-11B5D08EAC1D}"/>
    <cellStyle name="Comma 7 2 2 2 2 4" xfId="19208" xr:uid="{83871672-A35E-4CC1-BDA1-EBBE75616BE4}"/>
    <cellStyle name="Comma 7 2 2 2 2 4 2" xfId="30216" xr:uid="{DFF23872-A6CC-4A86-8541-061497A63950}"/>
    <cellStyle name="Comma 7 2 2 2 2 5" xfId="24907" xr:uid="{750FF31C-A2C3-4AA8-A721-8D3FB74298C0}"/>
    <cellStyle name="Comma 7 2 2 2 3" xfId="14571" xr:uid="{AEE5B76E-DA73-4469-8884-82238AFED55A}"/>
    <cellStyle name="Comma 7 2 2 2 3 2" xfId="17199" xr:uid="{7A4C4CCA-EFC9-48D8-BED4-A2075FE3946E}"/>
    <cellStyle name="Comma 7 2 2 2 3 2 2" xfId="22508" xr:uid="{A9932A4D-A600-400D-AB61-BD04EFA009A9}"/>
    <cellStyle name="Comma 7 2 2 2 3 2 2 2" xfId="33516" xr:uid="{141EE671-CA4F-4C0E-8C28-1CB1254A439B}"/>
    <cellStyle name="Comma 7 2 2 2 3 2 3" xfId="28207" xr:uid="{53A21DA1-DB2B-40B5-9AAB-055543AD651F}"/>
    <cellStyle name="Comma 7 2 2 2 3 3" xfId="19880" xr:uid="{0EB9B245-2C23-4361-AE03-20B6A7F132D0}"/>
    <cellStyle name="Comma 7 2 2 2 3 3 2" xfId="30888" xr:uid="{7050FF49-AD93-46BC-B474-7C4BE58C2C6A}"/>
    <cellStyle name="Comma 7 2 2 2 3 4" xfId="25579" xr:uid="{FDCBA2D3-451D-4304-8776-B31B506AB9E1}"/>
    <cellStyle name="Comma 7 2 2 2 4" xfId="15857" xr:uid="{3D3D14E3-124C-4755-B810-2BA9D9C09D58}"/>
    <cellStyle name="Comma 7 2 2 2 4 2" xfId="21166" xr:uid="{1AC1D1BE-E52E-493E-A038-68BD66D1A401}"/>
    <cellStyle name="Comma 7 2 2 2 4 2 2" xfId="32174" xr:uid="{47D5F897-B7BF-4B04-891B-CA946C4D4284}"/>
    <cellStyle name="Comma 7 2 2 2 4 3" xfId="26865" xr:uid="{171DF8C9-CB08-45E3-BCD8-7A69E9B12CE9}"/>
    <cellStyle name="Comma 7 2 2 2 5" xfId="18538" xr:uid="{AB81484D-3193-42F5-85DF-28D6CCF9E6F0}"/>
    <cellStyle name="Comma 7 2 2 2 5 2" xfId="29546" xr:uid="{27F47F00-3B97-40A5-AFA1-59C6E601F0CB}"/>
    <cellStyle name="Comma 7 2 2 2 6" xfId="24237" xr:uid="{27444901-2082-4156-B04F-F7ADF8F24DE2}"/>
    <cellStyle name="Comma 7 2 2 3" xfId="13564" xr:uid="{D1F9EDB0-428E-46A4-91FF-0F5884440B82}"/>
    <cellStyle name="Comma 7 2 2 3 2" xfId="14906" xr:uid="{62EBFF4E-BD84-4474-A293-898E99E666A8}"/>
    <cellStyle name="Comma 7 2 2 3 2 2" xfId="17534" xr:uid="{FCC953F2-DEC6-4A12-9C73-6463B8ACB9B6}"/>
    <cellStyle name="Comma 7 2 2 3 2 2 2" xfId="22843" xr:uid="{EEE5365A-C011-427B-8B83-844F37C7339B}"/>
    <cellStyle name="Comma 7 2 2 3 2 2 2 2" xfId="33851" xr:uid="{CF1412D5-FB23-4DDB-82DE-30C46E48C232}"/>
    <cellStyle name="Comma 7 2 2 3 2 2 3" xfId="28542" xr:uid="{D58C500F-836C-409B-8D0E-80564568B4D8}"/>
    <cellStyle name="Comma 7 2 2 3 2 3" xfId="20215" xr:uid="{E49DF721-3D16-4045-9C38-FBE27F916C5B}"/>
    <cellStyle name="Comma 7 2 2 3 2 3 2" xfId="31223" xr:uid="{AF7FB008-098D-425B-AE09-20424019918C}"/>
    <cellStyle name="Comma 7 2 2 3 2 4" xfId="25914" xr:uid="{FF813836-E089-48C5-9DD0-2A09F8E6E137}"/>
    <cellStyle name="Comma 7 2 2 3 3" xfId="16192" xr:uid="{65168F38-F039-4781-98BC-7CC047A413D8}"/>
    <cellStyle name="Comma 7 2 2 3 3 2" xfId="21501" xr:uid="{F693514B-4E64-4DEE-98F4-17131E87DCB9}"/>
    <cellStyle name="Comma 7 2 2 3 3 2 2" xfId="32509" xr:uid="{3B0A093B-008E-4DBF-A8A1-A7ADE4A8DFB3}"/>
    <cellStyle name="Comma 7 2 2 3 3 3" xfId="27200" xr:uid="{503447AC-3120-48D8-9543-2B7D508594CC}"/>
    <cellStyle name="Comma 7 2 2 3 4" xfId="18873" xr:uid="{309BB4A3-285A-4E4D-9C22-D3B22D51BC06}"/>
    <cellStyle name="Comma 7 2 2 3 4 2" xfId="29881" xr:uid="{B2FB7837-B949-4DC7-8858-6CEF833153C5}"/>
    <cellStyle name="Comma 7 2 2 3 5" xfId="24572" xr:uid="{CA676AF5-C82D-405A-8286-58F91BF8184C}"/>
    <cellStyle name="Comma 7 2 2 4" xfId="14234" xr:uid="{82ECF0F9-D74E-4348-B52C-3308D5B383E8}"/>
    <cellStyle name="Comma 7 2 2 4 2" xfId="16862" xr:uid="{E3A7C5B8-C28C-47E7-80D8-C08E70A42893}"/>
    <cellStyle name="Comma 7 2 2 4 2 2" xfId="22171" xr:uid="{00AE499E-4023-43F6-9091-CB69F5383E2F}"/>
    <cellStyle name="Comma 7 2 2 4 2 2 2" xfId="33179" xr:uid="{961AFE80-BEE2-4332-8B08-CDDB75A17DD4}"/>
    <cellStyle name="Comma 7 2 2 4 2 3" xfId="27870" xr:uid="{D6DE4B9B-1BAD-4768-AA6A-366223E90234}"/>
    <cellStyle name="Comma 7 2 2 4 3" xfId="19543" xr:uid="{90F76710-8414-46A4-9EF7-C27B8D40AD87}"/>
    <cellStyle name="Comma 7 2 2 4 3 2" xfId="30551" xr:uid="{4A3E77A7-9CDF-4C7A-8BE4-BE9E1CF2CCD7}"/>
    <cellStyle name="Comma 7 2 2 4 4" xfId="25242" xr:uid="{E1A7F74B-83F5-4E54-AF9F-65C792888CE4}"/>
    <cellStyle name="Comma 7 2 2 5" xfId="15524" xr:uid="{64200696-A346-4C81-88D4-C6299B347A52}"/>
    <cellStyle name="Comma 7 2 2 5 2" xfId="20833" xr:uid="{34A2FC3C-E7C3-4A4E-B035-314F1C83AAE8}"/>
    <cellStyle name="Comma 7 2 2 5 2 2" xfId="31841" xr:uid="{3CB877FE-ACA6-4630-BAD8-8CDFD68D4959}"/>
    <cellStyle name="Comma 7 2 2 5 3" xfId="26532" xr:uid="{F33AA073-52E6-4B29-B0CC-E775A7529B05}"/>
    <cellStyle name="Comma 7 2 2 6" xfId="18204" xr:uid="{9644FFAA-020F-4261-B80D-23D6A3C5311A}"/>
    <cellStyle name="Comma 7 2 2 6 2" xfId="29212" xr:uid="{0DC2252A-23EC-4878-9AD5-D496AACABD03}"/>
    <cellStyle name="Comma 7 2 2 7" xfId="23904" xr:uid="{F7FCA6E4-DB41-4BD2-90FE-7E2F3F7E736E}"/>
    <cellStyle name="Comma 7 2 3" xfId="13125" xr:uid="{724C4B96-4B45-4064-8DE8-F17EC3669101}"/>
    <cellStyle name="Comma 7 2 3 2" xfId="13795" xr:uid="{6D2EE885-09E2-4A0E-BAB2-18690ED39758}"/>
    <cellStyle name="Comma 7 2 3 2 2" xfId="15137" xr:uid="{6646AB17-D3C9-4C28-AAE2-FF4544EE76B9}"/>
    <cellStyle name="Comma 7 2 3 2 2 2" xfId="17765" xr:uid="{E4472E82-724C-421E-9B1D-29CC30757DE2}"/>
    <cellStyle name="Comma 7 2 3 2 2 2 2" xfId="23074" xr:uid="{E610E9B9-6723-4DA1-8FC0-9F4F562F817D}"/>
    <cellStyle name="Comma 7 2 3 2 2 2 2 2" xfId="34082" xr:uid="{B9FE093A-04FF-43A5-A125-6832211C1E30}"/>
    <cellStyle name="Comma 7 2 3 2 2 2 3" xfId="28773" xr:uid="{0DFDE89B-85C1-4BB8-99D5-61285CADE3F2}"/>
    <cellStyle name="Comma 7 2 3 2 2 3" xfId="20446" xr:uid="{BE6145FB-FF55-4144-B684-5B5006299BE1}"/>
    <cellStyle name="Comma 7 2 3 2 2 3 2" xfId="31454" xr:uid="{E05AB8F6-C669-4BC0-B216-5ADE74E09031}"/>
    <cellStyle name="Comma 7 2 3 2 2 4" xfId="26145" xr:uid="{A9B27DA7-E065-479F-BF3E-6CD1BFA79B64}"/>
    <cellStyle name="Comma 7 2 3 2 3" xfId="16423" xr:uid="{B40CE3EC-D679-4D6A-B0B9-64FA96A6C891}"/>
    <cellStyle name="Comma 7 2 3 2 3 2" xfId="21732" xr:uid="{0E5229E6-BA5F-40B8-B60C-8C4F38B57026}"/>
    <cellStyle name="Comma 7 2 3 2 3 2 2" xfId="32740" xr:uid="{27DA2E90-72AD-46EE-922C-804C3C9A93D0}"/>
    <cellStyle name="Comma 7 2 3 2 3 3" xfId="27431" xr:uid="{609C2991-DDF7-48D9-BDED-BA724F1AA44B}"/>
    <cellStyle name="Comma 7 2 3 2 4" xfId="19104" xr:uid="{AB39A718-8B1A-4717-AB6B-D2BEAFCD0277}"/>
    <cellStyle name="Comma 7 2 3 2 4 2" xfId="30112" xr:uid="{EC19830C-E309-4EFB-8D48-4572B28B4A89}"/>
    <cellStyle name="Comma 7 2 3 2 5" xfId="24803" xr:uid="{A6DFD61F-B464-4636-B83C-44534AA6368C}"/>
    <cellStyle name="Comma 7 2 3 3" xfId="14467" xr:uid="{0D723A0C-DA52-4E58-8AF2-AC1958D81560}"/>
    <cellStyle name="Comma 7 2 3 3 2" xfId="17095" xr:uid="{E6B71AE1-06F2-464E-B242-AC9226F10F1C}"/>
    <cellStyle name="Comma 7 2 3 3 2 2" xfId="22404" xr:uid="{460EB173-5565-44D0-A954-47B1D2D8E6ED}"/>
    <cellStyle name="Comma 7 2 3 3 2 2 2" xfId="33412" xr:uid="{03B1AB0B-F450-4F26-AB95-123D5D8F5B53}"/>
    <cellStyle name="Comma 7 2 3 3 2 3" xfId="28103" xr:uid="{C3F8EE4A-3122-4B8F-A03B-8B4875765253}"/>
    <cellStyle name="Comma 7 2 3 3 3" xfId="19776" xr:uid="{1BCE436C-6000-4B05-B551-FACD6E84E623}"/>
    <cellStyle name="Comma 7 2 3 3 3 2" xfId="30784" xr:uid="{DD224256-0634-4DCB-B9BC-7D0019D2CB9C}"/>
    <cellStyle name="Comma 7 2 3 3 4" xfId="25475" xr:uid="{156B17DB-E0E3-4A57-BF8C-A21634E48A88}"/>
    <cellStyle name="Comma 7 2 3 4" xfId="15753" xr:uid="{B15A5E43-EA87-4242-90C5-5A8CADC43226}"/>
    <cellStyle name="Comma 7 2 3 4 2" xfId="21062" xr:uid="{46BE8C77-53C3-4DBF-AD9A-06066839BF93}"/>
    <cellStyle name="Comma 7 2 3 4 2 2" xfId="32070" xr:uid="{92FC724C-0E91-4D01-BFBB-AD8DA564387F}"/>
    <cellStyle name="Comma 7 2 3 4 3" xfId="26761" xr:uid="{0F4F995C-4A95-48A9-9F59-C7230D2AC315}"/>
    <cellStyle name="Comma 7 2 3 5" xfId="18434" xr:uid="{85FC0AC6-0F31-4C0D-A00F-16C925E3F35A}"/>
    <cellStyle name="Comma 7 2 3 5 2" xfId="29442" xr:uid="{CDF09B66-93EB-4644-8F37-DAD80D5557C4}"/>
    <cellStyle name="Comma 7 2 3 6" xfId="24133" xr:uid="{3EDCD804-C915-48FD-A1A5-09C78365B091}"/>
    <cellStyle name="Comma 7 2 4" xfId="13460" xr:uid="{02230704-7C01-49E2-A71E-212016493B0F}"/>
    <cellStyle name="Comma 7 2 4 2" xfId="14802" xr:uid="{9CF8B3C0-B90A-4451-937F-E86872A84923}"/>
    <cellStyle name="Comma 7 2 4 2 2" xfId="17430" xr:uid="{55A558F5-EED2-4508-B02C-2C7AB939FA6B}"/>
    <cellStyle name="Comma 7 2 4 2 2 2" xfId="22739" xr:uid="{F90AB448-190F-440F-9519-5EBD61B70107}"/>
    <cellStyle name="Comma 7 2 4 2 2 2 2" xfId="33747" xr:uid="{3F22B1D4-885C-42CF-ADDE-C400B727B9B3}"/>
    <cellStyle name="Comma 7 2 4 2 2 3" xfId="28438" xr:uid="{E1670177-F604-41E6-9931-2F8CCE1DC8B4}"/>
    <cellStyle name="Comma 7 2 4 2 3" xfId="20111" xr:uid="{A81F2E48-C90D-4376-897E-3CE066D3EBEC}"/>
    <cellStyle name="Comma 7 2 4 2 3 2" xfId="31119" xr:uid="{A63452FA-238B-4B60-A730-B35FE9083D0F}"/>
    <cellStyle name="Comma 7 2 4 2 4" xfId="25810" xr:uid="{991B42FA-D33E-49A3-90A0-E5A222856A55}"/>
    <cellStyle name="Comma 7 2 4 3" xfId="16088" xr:uid="{1422DD8F-24D2-416B-BE2D-C3A911B62339}"/>
    <cellStyle name="Comma 7 2 4 3 2" xfId="21397" xr:uid="{02CC41A4-14C3-49C1-AC4C-460A8EB7D013}"/>
    <cellStyle name="Comma 7 2 4 3 2 2" xfId="32405" xr:uid="{52178EE1-0351-4570-BE03-E4A86E1318D7}"/>
    <cellStyle name="Comma 7 2 4 3 3" xfId="27096" xr:uid="{933BEC06-4CBB-47C6-91CF-D5499472EA73}"/>
    <cellStyle name="Comma 7 2 4 4" xfId="18769" xr:uid="{1194DC48-AD1B-4B2E-8740-D17F3E15D9AB}"/>
    <cellStyle name="Comma 7 2 4 4 2" xfId="29777" xr:uid="{1562112C-968B-4250-879D-AD58CA2502BF}"/>
    <cellStyle name="Comma 7 2 4 5" xfId="24468" xr:uid="{F3E2FAC4-7F09-4DA3-A48C-D8A5468B4735}"/>
    <cellStyle name="Comma 7 2 5" xfId="14130" xr:uid="{29FB7061-D6CA-417A-964C-5582FA4CF770}"/>
    <cellStyle name="Comma 7 2 5 2" xfId="16758" xr:uid="{5CA874D5-353C-4FBB-8C29-5070895417FD}"/>
    <cellStyle name="Comma 7 2 5 2 2" xfId="22067" xr:uid="{E79E9F30-50F9-44C8-AD46-980E6D2E9874}"/>
    <cellStyle name="Comma 7 2 5 2 2 2" xfId="33075" xr:uid="{75E66AAD-F354-4E3D-A5EB-065462887196}"/>
    <cellStyle name="Comma 7 2 5 2 3" xfId="27766" xr:uid="{BB94BA8A-EF6F-4E78-BD3B-26D4F7308E15}"/>
    <cellStyle name="Comma 7 2 5 3" xfId="19439" xr:uid="{AC72AA07-488B-4650-BD2C-D2B7246D3A7E}"/>
    <cellStyle name="Comma 7 2 5 3 2" xfId="30447" xr:uid="{295598C6-2C9E-4C4F-AC67-274724E521C6}"/>
    <cellStyle name="Comma 7 2 5 4" xfId="25138" xr:uid="{E57A2F56-E92E-4CE9-99D5-59DB9E0247C0}"/>
    <cellStyle name="Comma 7 2 6" xfId="15420" xr:uid="{0F79A68D-2BA5-4368-B529-4DE7680F2864}"/>
    <cellStyle name="Comma 7 2 6 2" xfId="20729" xr:uid="{E0AAD2BC-2DAF-4E1A-A65D-3C57ED9A5BAC}"/>
    <cellStyle name="Comma 7 2 6 2 2" xfId="31737" xr:uid="{59CE9199-3BF8-4BD7-A95C-387F6B50426C}"/>
    <cellStyle name="Comma 7 2 6 3" xfId="26428" xr:uid="{3BDA0D7F-A78D-4127-931A-9D2494B22224}"/>
    <cellStyle name="Comma 7 2 7" xfId="18100" xr:uid="{D8295E2F-1BA8-4C76-85B5-0876C16CC12D}"/>
    <cellStyle name="Comma 7 2 7 2" xfId="29108" xr:uid="{AEA956A4-6BCD-4E82-895B-8393C20A2875}"/>
    <cellStyle name="Comma 7 2 8" xfId="23800" xr:uid="{211E7740-60E3-432D-ACB7-13B810E71F6C}"/>
    <cellStyle name="Comma 7 2 9" xfId="1566" xr:uid="{A7A6DAFE-20DD-4A3F-B17F-AF169A8E4A68}"/>
    <cellStyle name="Comma 7 3" xfId="1750" xr:uid="{68122BED-B6A3-476E-9395-0538FC01D1C0}"/>
    <cellStyle name="Comma 7 3 2" xfId="13177" xr:uid="{2A9525CD-7B86-4790-8061-F78D690DC171}"/>
    <cellStyle name="Comma 7 3 2 2" xfId="13847" xr:uid="{021E8CD0-EB3F-4EC5-8139-11074BD5FEEF}"/>
    <cellStyle name="Comma 7 3 2 2 2" xfId="15189" xr:uid="{F38FE498-A553-4C8B-AF3B-F58A577EFC35}"/>
    <cellStyle name="Comma 7 3 2 2 2 2" xfId="17817" xr:uid="{8809222F-46C9-432D-B46D-CB4EB812EFE3}"/>
    <cellStyle name="Comma 7 3 2 2 2 2 2" xfId="23126" xr:uid="{5A4DE6FD-FFE0-4A1E-8532-3DA2E9995843}"/>
    <cellStyle name="Comma 7 3 2 2 2 2 2 2" xfId="34134" xr:uid="{98125865-677C-482E-9B5A-55D253319A51}"/>
    <cellStyle name="Comma 7 3 2 2 2 2 3" xfId="28825" xr:uid="{7CDE161B-0CE0-40CE-9F77-CDC02A5994EA}"/>
    <cellStyle name="Comma 7 3 2 2 2 3" xfId="20498" xr:uid="{AA4E9FD5-0F1E-4D34-963F-C9555E8CECAA}"/>
    <cellStyle name="Comma 7 3 2 2 2 3 2" xfId="31506" xr:uid="{FF91DC2B-5B0D-4CC8-99EC-D1C8BAA957D2}"/>
    <cellStyle name="Comma 7 3 2 2 2 4" xfId="26197" xr:uid="{C710921C-9AFF-426F-8A61-E9E770BAAAD4}"/>
    <cellStyle name="Comma 7 3 2 2 3" xfId="16475" xr:uid="{AB093E46-3C36-4D40-970A-52CE2DF1F795}"/>
    <cellStyle name="Comma 7 3 2 2 3 2" xfId="21784" xr:uid="{B5C7B618-4AA3-4BB8-A260-512CB5715302}"/>
    <cellStyle name="Comma 7 3 2 2 3 2 2" xfId="32792" xr:uid="{80E2EE80-F54C-4D8C-9258-77C66FF1B194}"/>
    <cellStyle name="Comma 7 3 2 2 3 3" xfId="27483" xr:uid="{FF84D8CD-C1C0-481E-B892-5EA8DF8BD67E}"/>
    <cellStyle name="Comma 7 3 2 2 4" xfId="19156" xr:uid="{EA3BB016-DB48-475F-BA2F-A1BD91CC2677}"/>
    <cellStyle name="Comma 7 3 2 2 4 2" xfId="30164" xr:uid="{74E62BFF-D189-4F81-A418-B8A674AF250E}"/>
    <cellStyle name="Comma 7 3 2 2 5" xfId="24855" xr:uid="{E11ED630-D491-46AB-A69B-CDB8BFBFD4D9}"/>
    <cellStyle name="Comma 7 3 2 3" xfId="14519" xr:uid="{D9A53F3B-E138-433A-8DD5-02A91A2734AC}"/>
    <cellStyle name="Comma 7 3 2 3 2" xfId="17147" xr:uid="{FB172945-F4A8-4ACB-A3C9-C431E30A55AB}"/>
    <cellStyle name="Comma 7 3 2 3 2 2" xfId="22456" xr:uid="{7D529700-E9B7-445B-8454-14C2FCAA6B53}"/>
    <cellStyle name="Comma 7 3 2 3 2 2 2" xfId="33464" xr:uid="{C92FCE72-9ADC-4362-A026-B9F7F6EE01DF}"/>
    <cellStyle name="Comma 7 3 2 3 2 3" xfId="28155" xr:uid="{6CB99E49-449F-46E9-BE96-6A316575E079}"/>
    <cellStyle name="Comma 7 3 2 3 3" xfId="19828" xr:uid="{C8120579-1F6C-419D-BD73-B261AC685DC1}"/>
    <cellStyle name="Comma 7 3 2 3 3 2" xfId="30836" xr:uid="{3BBA3079-CC77-48B0-AAA6-D2ED82B3E2E4}"/>
    <cellStyle name="Comma 7 3 2 3 4" xfId="25527" xr:uid="{9B8A0B0A-2ABD-4D45-81C7-6D896FB64306}"/>
    <cellStyle name="Comma 7 3 2 4" xfId="15805" xr:uid="{3AE89713-D278-4930-AD78-75D86066B07E}"/>
    <cellStyle name="Comma 7 3 2 4 2" xfId="21114" xr:uid="{B87D65FA-4515-43F4-8242-E970956471B0}"/>
    <cellStyle name="Comma 7 3 2 4 2 2" xfId="32122" xr:uid="{A83416BD-B02A-4EF2-92A7-A80AFCDF27A1}"/>
    <cellStyle name="Comma 7 3 2 4 3" xfId="26813" xr:uid="{42802E64-17BE-436A-9766-52A25AC19B44}"/>
    <cellStyle name="Comma 7 3 2 5" xfId="18486" xr:uid="{E589B609-D575-460B-A443-7D3831DC845E}"/>
    <cellStyle name="Comma 7 3 2 5 2" xfId="29494" xr:uid="{55D53ADA-8C82-4860-AA38-D4C02F802AC3}"/>
    <cellStyle name="Comma 7 3 2 6" xfId="24185" xr:uid="{F679AB69-F60C-47B5-9AE6-7E54386E8030}"/>
    <cellStyle name="Comma 7 3 3" xfId="13512" xr:uid="{32A3926F-5584-46C0-807E-3CF68A0ED6DA}"/>
    <cellStyle name="Comma 7 3 3 2" xfId="14854" xr:uid="{6E4DA408-A4F4-4918-87FE-B37E8264769B}"/>
    <cellStyle name="Comma 7 3 3 2 2" xfId="17482" xr:uid="{8C6C5573-180F-4534-8396-8BE1947F55A5}"/>
    <cellStyle name="Comma 7 3 3 2 2 2" xfId="22791" xr:uid="{B5F3D5EC-EE1A-4B4E-94A1-A9DF34269F21}"/>
    <cellStyle name="Comma 7 3 3 2 2 2 2" xfId="33799" xr:uid="{DE0D2487-BB02-40B4-BAB5-3DB17F56952F}"/>
    <cellStyle name="Comma 7 3 3 2 2 3" xfId="28490" xr:uid="{76130E3A-F1A3-44B5-BDD5-6E6231C1FDF2}"/>
    <cellStyle name="Comma 7 3 3 2 3" xfId="20163" xr:uid="{203F8746-E5BB-4F6C-AC14-6CB24ED6934F}"/>
    <cellStyle name="Comma 7 3 3 2 3 2" xfId="31171" xr:uid="{2624814B-7797-4E52-BF0D-87FC87DD3B64}"/>
    <cellStyle name="Comma 7 3 3 2 4" xfId="25862" xr:uid="{E6FD6002-8559-4711-9039-CA4ADFEB948D}"/>
    <cellStyle name="Comma 7 3 3 3" xfId="16140" xr:uid="{57B1E1B2-BF18-4C5F-BB6C-8504F742170A}"/>
    <cellStyle name="Comma 7 3 3 3 2" xfId="21449" xr:uid="{522B76EE-5D27-4AA0-935F-469A764C062B}"/>
    <cellStyle name="Comma 7 3 3 3 2 2" xfId="32457" xr:uid="{57506658-379A-4F7B-943E-659E9E46E0A4}"/>
    <cellStyle name="Comma 7 3 3 3 3" xfId="27148" xr:uid="{0CF363C8-EA90-46BE-BF09-C1EC5AED372C}"/>
    <cellStyle name="Comma 7 3 3 4" xfId="18821" xr:uid="{87E58539-1A2A-4E9E-8E97-FCB72F02E0C3}"/>
    <cellStyle name="Comma 7 3 3 4 2" xfId="29829" xr:uid="{B8E91030-ECF9-41DE-973A-E93A510D6B62}"/>
    <cellStyle name="Comma 7 3 3 5" xfId="24520" xr:uid="{E622EF60-1203-4013-BDC0-A3F38E46269C}"/>
    <cellStyle name="Comma 7 3 4" xfId="14182" xr:uid="{0B0E06E4-C4A6-4325-B1CC-8CB44FC50E0D}"/>
    <cellStyle name="Comma 7 3 4 2" xfId="16810" xr:uid="{F890CC56-D69A-41F2-B184-F0FF2E3B61F3}"/>
    <cellStyle name="Comma 7 3 4 2 2" xfId="22119" xr:uid="{E7179359-088F-480F-A702-2CA13E1BBC22}"/>
    <cellStyle name="Comma 7 3 4 2 2 2" xfId="33127" xr:uid="{EFBFF3CB-5831-4A6C-AB7B-482B98097D2D}"/>
    <cellStyle name="Comma 7 3 4 2 3" xfId="27818" xr:uid="{E105C289-7A79-4B2E-8271-7C865D7FF963}"/>
    <cellStyle name="Comma 7 3 4 3" xfId="19491" xr:uid="{50EB8250-FF90-4E87-9C12-D4D1D1C9799D}"/>
    <cellStyle name="Comma 7 3 4 3 2" xfId="30499" xr:uid="{C3110D44-1FEB-453E-93FE-FC1EA2E36C0B}"/>
    <cellStyle name="Comma 7 3 4 4" xfId="25190" xr:uid="{743CD0C5-40CB-4465-96C9-CBC3BCA67B90}"/>
    <cellStyle name="Comma 7 3 5" xfId="15472" xr:uid="{24377FED-A6BD-4095-A9FA-B675756BEA81}"/>
    <cellStyle name="Comma 7 3 5 2" xfId="20781" xr:uid="{A051755E-F83A-49F1-A1AE-3987B835B912}"/>
    <cellStyle name="Comma 7 3 5 2 2" xfId="31789" xr:uid="{D0E06665-70F7-4C8D-B6A7-A47A21EDB301}"/>
    <cellStyle name="Comma 7 3 5 3" xfId="26480" xr:uid="{A261B957-E6E3-4891-B1EC-36AAEE24F86B}"/>
    <cellStyle name="Comma 7 3 6" xfId="18152" xr:uid="{922A4966-3CDB-422D-9B1D-0C96B8F30492}"/>
    <cellStyle name="Comma 7 3 6 2" xfId="29160" xr:uid="{9761AE35-0766-4C9D-BE03-747BD77980F4}"/>
    <cellStyle name="Comma 7 3 7" xfId="23852" xr:uid="{5F4D449F-3AE4-49AA-BBBF-98B9237D4FB9}"/>
    <cellStyle name="Comma 7 4" xfId="13073" xr:uid="{1EF168CE-DD0D-41BE-AF73-635DDBE4A0F0}"/>
    <cellStyle name="Comma 7 4 2" xfId="13743" xr:uid="{34DC2D02-EB3E-410E-89B1-FFDFF8BE0F96}"/>
    <cellStyle name="Comma 7 4 2 2" xfId="15085" xr:uid="{8CBA659E-05BE-4023-8E08-FD2FA4626B99}"/>
    <cellStyle name="Comma 7 4 2 2 2" xfId="17713" xr:uid="{3A3EFFE5-4814-4062-B13E-7807FBA64D81}"/>
    <cellStyle name="Comma 7 4 2 2 2 2" xfId="23022" xr:uid="{D894D3A4-2191-4B7D-ACF9-66FC7CFABE14}"/>
    <cellStyle name="Comma 7 4 2 2 2 2 2" xfId="34030" xr:uid="{40A4EDC1-5082-4049-8391-7BE05C40C98E}"/>
    <cellStyle name="Comma 7 4 2 2 2 3" xfId="28721" xr:uid="{68548392-A8E8-48C8-8993-BF55767188F6}"/>
    <cellStyle name="Comma 7 4 2 2 3" xfId="20394" xr:uid="{44DBCE82-3789-4E3A-9554-CAA47FC22E3B}"/>
    <cellStyle name="Comma 7 4 2 2 3 2" xfId="31402" xr:uid="{B4CFDE56-BDF5-4889-B887-F0313A630336}"/>
    <cellStyle name="Comma 7 4 2 2 4" xfId="26093" xr:uid="{3C11AA79-2193-4B70-A847-FAC2B598BBEC}"/>
    <cellStyle name="Comma 7 4 2 3" xfId="16371" xr:uid="{7AACF85A-2CE7-4001-945F-A735019BD046}"/>
    <cellStyle name="Comma 7 4 2 3 2" xfId="21680" xr:uid="{07749B4B-8405-4404-9194-5FC592A04899}"/>
    <cellStyle name="Comma 7 4 2 3 2 2" xfId="32688" xr:uid="{9C088DD1-753D-4C69-AEA7-B4A087D42A77}"/>
    <cellStyle name="Comma 7 4 2 3 3" xfId="27379" xr:uid="{8CA5EF42-5149-4E33-B18B-9848EE1DDA46}"/>
    <cellStyle name="Comma 7 4 2 4" xfId="19052" xr:uid="{6886A263-845E-4534-81A5-708935EB27DD}"/>
    <cellStyle name="Comma 7 4 2 4 2" xfId="30060" xr:uid="{98FC0314-2DC0-414E-AEE1-2E9CFB73F005}"/>
    <cellStyle name="Comma 7 4 2 5" xfId="24751" xr:uid="{ADA8AECA-980B-481C-9020-6A10F18A09FB}"/>
    <cellStyle name="Comma 7 4 3" xfId="14415" xr:uid="{FB3A21C6-310C-42A4-B14B-F8B6C942D390}"/>
    <cellStyle name="Comma 7 4 3 2" xfId="17043" xr:uid="{4E29C207-92FC-42AC-B8AF-305657B63F54}"/>
    <cellStyle name="Comma 7 4 3 2 2" xfId="22352" xr:uid="{26C6158D-4CA0-4AEE-8B96-61BBE6A71691}"/>
    <cellStyle name="Comma 7 4 3 2 2 2" xfId="33360" xr:uid="{97136FDB-01A4-436C-9F6A-B285F52AA53B}"/>
    <cellStyle name="Comma 7 4 3 2 3" xfId="28051" xr:uid="{1197C176-0E76-4AB3-975D-399D03555973}"/>
    <cellStyle name="Comma 7 4 3 3" xfId="19724" xr:uid="{0A23E2FB-CCC0-49E7-BA2B-73346CCC764A}"/>
    <cellStyle name="Comma 7 4 3 3 2" xfId="30732" xr:uid="{6295E281-41E3-4339-B7CB-5DE4DC17588F}"/>
    <cellStyle name="Comma 7 4 3 4" xfId="25423" xr:uid="{1EC2D3DE-6CAE-485A-A607-9CF4EC8AF716}"/>
    <cellStyle name="Comma 7 4 4" xfId="15701" xr:uid="{9B6A3E19-09B2-48A5-9A2D-AC00593C9AC6}"/>
    <cellStyle name="Comma 7 4 4 2" xfId="21010" xr:uid="{F481760A-B31F-4108-B6A1-B8C5DEB2FFAD}"/>
    <cellStyle name="Comma 7 4 4 2 2" xfId="32018" xr:uid="{2CFBB94E-7F15-4DE3-AD0B-89EA90B7B6BB}"/>
    <cellStyle name="Comma 7 4 4 3" xfId="26709" xr:uid="{076EC137-EFC9-4E74-B6EA-8579AE64B23D}"/>
    <cellStyle name="Comma 7 4 5" xfId="18382" xr:uid="{E73E3770-7408-4EC2-B914-A06131D5941A}"/>
    <cellStyle name="Comma 7 4 5 2" xfId="29390" xr:uid="{B84AB617-CE8A-40AE-B7FC-3C6A2A3A82CF}"/>
    <cellStyle name="Comma 7 4 6" xfId="24081" xr:uid="{D6DC237A-9B51-4BE9-8653-F870F56172DA}"/>
    <cellStyle name="Comma 7 5" xfId="13408" xr:uid="{B4A30443-CBCA-4838-87C4-AE74857869F6}"/>
    <cellStyle name="Comma 7 5 2" xfId="14750" xr:uid="{FC5149F2-4565-4B64-9EF1-E9072B0F3FA9}"/>
    <cellStyle name="Comma 7 5 2 2" xfId="17378" xr:uid="{80279B76-B070-4368-AFBE-3E07C40525B1}"/>
    <cellStyle name="Comma 7 5 2 2 2" xfId="22687" xr:uid="{1F32C6B3-AD86-478A-B365-D92A0134EB4B}"/>
    <cellStyle name="Comma 7 5 2 2 2 2" xfId="33695" xr:uid="{EDCA4D56-35B7-4DEF-9143-EA1B7555F0B7}"/>
    <cellStyle name="Comma 7 5 2 2 3" xfId="28386" xr:uid="{3B38ABA5-6CC6-4904-A1F7-D96DC220E3DF}"/>
    <cellStyle name="Comma 7 5 2 3" xfId="20059" xr:uid="{4495A0B1-FE13-4DD0-9036-A2A64727D878}"/>
    <cellStyle name="Comma 7 5 2 3 2" xfId="31067" xr:uid="{EAF00CFC-9D97-4CA3-A1FE-BC42B7618164}"/>
    <cellStyle name="Comma 7 5 2 4" xfId="25758" xr:uid="{3A628EB0-1CFD-481E-A443-B40D7FBA6F80}"/>
    <cellStyle name="Comma 7 5 3" xfId="16036" xr:uid="{AEB5DAE9-02DD-4257-A75A-729F1551308D}"/>
    <cellStyle name="Comma 7 5 3 2" xfId="21345" xr:uid="{4893FE5F-4433-4AF8-A57E-7F37DE5B8766}"/>
    <cellStyle name="Comma 7 5 3 2 2" xfId="32353" xr:uid="{3B070C7F-066E-456C-87E7-50489D460967}"/>
    <cellStyle name="Comma 7 5 3 3" xfId="27044" xr:uid="{5B61D323-F3CB-40D2-BD0C-55B25A9797F3}"/>
    <cellStyle name="Comma 7 5 4" xfId="18717" xr:uid="{524E71DD-389A-43A1-B80C-02A643734351}"/>
    <cellStyle name="Comma 7 5 4 2" xfId="29725" xr:uid="{CE2B27A9-9462-4397-8E7A-00F851BF870C}"/>
    <cellStyle name="Comma 7 5 5" xfId="24416" xr:uid="{A1E302C8-4AAB-4D70-A22F-15EEEFCFC912}"/>
    <cellStyle name="Comma 7 6" xfId="14078" xr:uid="{ADF81CC4-864E-4267-804A-AC0BB420ECEC}"/>
    <cellStyle name="Comma 7 6 2" xfId="16706" xr:uid="{FDC72F6F-D491-4418-A80E-B1D8A4E53356}"/>
    <cellStyle name="Comma 7 6 2 2" xfId="22015" xr:uid="{9B2B717D-C398-48FE-9A8F-2662CF832301}"/>
    <cellStyle name="Comma 7 6 2 2 2" xfId="33023" xr:uid="{0E5EAF7B-77D3-48D7-8EC1-3CF97558D372}"/>
    <cellStyle name="Comma 7 6 2 3" xfId="27714" xr:uid="{4ACCEEAB-2826-40A2-907E-16F7B79BE505}"/>
    <cellStyle name="Comma 7 6 3" xfId="19387" xr:uid="{328A64B4-690E-4D84-B5C9-DBE952616A27}"/>
    <cellStyle name="Comma 7 6 3 2" xfId="30395" xr:uid="{98438A44-C3F9-4FB5-B8D1-BA4A37C832BC}"/>
    <cellStyle name="Comma 7 6 4" xfId="25086" xr:uid="{BE3601FA-4BBB-46C9-AFDD-8C646E494C6C}"/>
    <cellStyle name="Comma 7 7" xfId="18048" xr:uid="{5A158EC8-3F09-4906-93B1-F11C20A4E5D3}"/>
    <cellStyle name="Comma 7 7 2" xfId="29056" xr:uid="{E2DDDE53-AED7-4828-8025-93629E13BC44}"/>
    <cellStyle name="Comma 7 8" xfId="23748" xr:uid="{734013E9-DEE2-41CF-892D-404A9021E92C}"/>
    <cellStyle name="Comma 7 9" xfId="34516" xr:uid="{B97D5A9E-9BDE-4758-8D58-4B1A59E588DF}"/>
    <cellStyle name="Comma 8" xfId="825" xr:uid="{00000000-0005-0000-0000-000034000000}"/>
    <cellStyle name="Comma 8 2" xfId="1567" xr:uid="{78FFB954-5754-4A2E-B5B4-3D32B299C99F}"/>
    <cellStyle name="Comma 8 2 2" xfId="1804" xr:uid="{68498284-8699-4E54-845C-54DA27B55108}"/>
    <cellStyle name="Comma 8 2 2 2" xfId="13230" xr:uid="{9D078B42-8887-4D7D-8096-9DEFFBBBBE71}"/>
    <cellStyle name="Comma 8 2 2 2 2" xfId="13900" xr:uid="{02ABA326-C780-4CF5-8D4A-6217EFC1ED98}"/>
    <cellStyle name="Comma 8 2 2 2 2 2" xfId="15242" xr:uid="{C9EB2006-1B78-48BD-8EE1-0C93ABA9F2C9}"/>
    <cellStyle name="Comma 8 2 2 2 2 2 2" xfId="17870" xr:uid="{85AB2C02-B36C-4EE5-BEC4-A0D634761F3D}"/>
    <cellStyle name="Comma 8 2 2 2 2 2 2 2" xfId="23179" xr:uid="{E65DE8BD-8E3A-440E-8907-646696330EE0}"/>
    <cellStyle name="Comma 8 2 2 2 2 2 2 2 2" xfId="34187" xr:uid="{72C524DF-BFE1-4AD2-9C97-6E4D6ACAC31A}"/>
    <cellStyle name="Comma 8 2 2 2 2 2 2 3" xfId="28878" xr:uid="{D86DB9A5-C0E8-4006-AC4A-2624831E8BDE}"/>
    <cellStyle name="Comma 8 2 2 2 2 2 3" xfId="20551" xr:uid="{F9DF36DF-30BF-4B30-A6F0-174346065960}"/>
    <cellStyle name="Comma 8 2 2 2 2 2 3 2" xfId="31559" xr:uid="{FD0C91E9-3D9A-40F0-8BE5-F0DCCEDE2214}"/>
    <cellStyle name="Comma 8 2 2 2 2 2 4" xfId="26250" xr:uid="{DB680B15-7928-4A81-9674-1C255976857D}"/>
    <cellStyle name="Comma 8 2 2 2 2 3" xfId="16528" xr:uid="{93047821-09FC-4E8F-8622-9E84ED86E334}"/>
    <cellStyle name="Comma 8 2 2 2 2 3 2" xfId="21837" xr:uid="{534FFB02-94EC-4184-9972-CF03624C86A3}"/>
    <cellStyle name="Comma 8 2 2 2 2 3 2 2" xfId="32845" xr:uid="{17470997-4AE8-4468-9796-3263F4A4EB06}"/>
    <cellStyle name="Comma 8 2 2 2 2 3 3" xfId="27536" xr:uid="{8DF4A70C-E5CD-440C-BE87-9ADAD7F8C3F5}"/>
    <cellStyle name="Comma 8 2 2 2 2 4" xfId="19209" xr:uid="{79A3A290-33C8-4D4E-8B27-F7308B5004F8}"/>
    <cellStyle name="Comma 8 2 2 2 2 4 2" xfId="30217" xr:uid="{4743336C-CF98-4CAE-AFBA-A5E460D46668}"/>
    <cellStyle name="Comma 8 2 2 2 2 5" xfId="24908" xr:uid="{3CF79FD2-F4FF-4561-B905-3E9E20459E47}"/>
    <cellStyle name="Comma 8 2 2 2 3" xfId="14572" xr:uid="{3FF9F728-D03B-4B3E-A523-F4A0C27F414B}"/>
    <cellStyle name="Comma 8 2 2 2 3 2" xfId="17200" xr:uid="{DFE36994-97BB-44B4-BE1A-AE8BFED20983}"/>
    <cellStyle name="Comma 8 2 2 2 3 2 2" xfId="22509" xr:uid="{F1103510-0539-4ED8-93B5-17BD9C37EB46}"/>
    <cellStyle name="Comma 8 2 2 2 3 2 2 2" xfId="33517" xr:uid="{B359F835-D476-4DFB-84C1-3E92CF7B63F4}"/>
    <cellStyle name="Comma 8 2 2 2 3 2 3" xfId="28208" xr:uid="{42E9ABF8-CC17-4782-9AE8-B9A7FBFB12C7}"/>
    <cellStyle name="Comma 8 2 2 2 3 3" xfId="19881" xr:uid="{E9B508C6-871D-4EEC-BE91-12E9CF7A07E6}"/>
    <cellStyle name="Comma 8 2 2 2 3 3 2" xfId="30889" xr:uid="{6A55B779-38BF-4E66-92D3-21E90626429E}"/>
    <cellStyle name="Comma 8 2 2 2 3 4" xfId="25580" xr:uid="{83EC7C83-8FDC-4E2C-8531-F8933F308B76}"/>
    <cellStyle name="Comma 8 2 2 2 4" xfId="15858" xr:uid="{2F1AE96E-7586-4419-93A7-8749D1206FFA}"/>
    <cellStyle name="Comma 8 2 2 2 4 2" xfId="21167" xr:uid="{1EDED792-15F1-43F6-BED9-70558B0259A2}"/>
    <cellStyle name="Comma 8 2 2 2 4 2 2" xfId="32175" xr:uid="{A8010FF7-0590-4448-B0EA-67CC88BFEDC9}"/>
    <cellStyle name="Comma 8 2 2 2 4 3" xfId="26866" xr:uid="{0D6409D6-48E7-4D99-BCC0-A4691EF5AE78}"/>
    <cellStyle name="Comma 8 2 2 2 5" xfId="18539" xr:uid="{88E84578-1F82-41D3-8B30-1357793F9783}"/>
    <cellStyle name="Comma 8 2 2 2 5 2" xfId="29547" xr:uid="{456FFD6E-C68F-4CE1-8DB5-905F4980A510}"/>
    <cellStyle name="Comma 8 2 2 2 6" xfId="24238" xr:uid="{DBED226F-7D8E-4F0F-AC57-586219B5162A}"/>
    <cellStyle name="Comma 8 2 2 3" xfId="13565" xr:uid="{33E8A2B4-CDBF-45E1-98FC-82825E7399C6}"/>
    <cellStyle name="Comma 8 2 2 3 2" xfId="14907" xr:uid="{1775BA58-12B5-4ACF-8400-96C77845817D}"/>
    <cellStyle name="Comma 8 2 2 3 2 2" xfId="17535" xr:uid="{50A634C6-D28E-4650-97F8-9DD73B0F7DB9}"/>
    <cellStyle name="Comma 8 2 2 3 2 2 2" xfId="22844" xr:uid="{126D424D-0669-473C-ADB8-BC43B0CF0B9A}"/>
    <cellStyle name="Comma 8 2 2 3 2 2 2 2" xfId="33852" xr:uid="{5D87F328-47E8-466B-AFDA-3DA63A498430}"/>
    <cellStyle name="Comma 8 2 2 3 2 2 3" xfId="28543" xr:uid="{882BE9B4-FFDE-4B65-B328-6D838407E58A}"/>
    <cellStyle name="Comma 8 2 2 3 2 3" xfId="20216" xr:uid="{F649A54F-6C59-4F3D-9339-3191D98A7940}"/>
    <cellStyle name="Comma 8 2 2 3 2 3 2" xfId="31224" xr:uid="{F4921284-F336-4ADD-951E-884C0305C3FF}"/>
    <cellStyle name="Comma 8 2 2 3 2 4" xfId="25915" xr:uid="{5FC8CAF4-10E9-489D-8308-6F92E3DD60FF}"/>
    <cellStyle name="Comma 8 2 2 3 3" xfId="16193" xr:uid="{D6A4EA07-9DB6-4876-B14A-382B2C965004}"/>
    <cellStyle name="Comma 8 2 2 3 3 2" xfId="21502" xr:uid="{052DB983-1647-49BC-8675-2DA3248982F8}"/>
    <cellStyle name="Comma 8 2 2 3 3 2 2" xfId="32510" xr:uid="{2201D318-D34F-4592-9B33-33458C008983}"/>
    <cellStyle name="Comma 8 2 2 3 3 3" xfId="27201" xr:uid="{866F5A3C-A2E6-47AB-A2D7-5BAE2C224BE7}"/>
    <cellStyle name="Comma 8 2 2 3 4" xfId="18874" xr:uid="{01904A75-2145-42D1-AF85-41A4307F3DC1}"/>
    <cellStyle name="Comma 8 2 2 3 4 2" xfId="29882" xr:uid="{64F1469A-4825-4BC3-AB2B-032029985B0A}"/>
    <cellStyle name="Comma 8 2 2 3 5" xfId="24573" xr:uid="{2CC122C6-2535-4921-9D4D-614D839DAE3B}"/>
    <cellStyle name="Comma 8 2 2 4" xfId="14235" xr:uid="{ED477118-EC18-4464-A84D-E1B3D9C2453A}"/>
    <cellStyle name="Comma 8 2 2 4 2" xfId="16863" xr:uid="{5E217510-8E15-4DAF-AE2A-D887DC85D626}"/>
    <cellStyle name="Comma 8 2 2 4 2 2" xfId="22172" xr:uid="{A741D492-15F5-4AF3-BF7A-3481FBD16F48}"/>
    <cellStyle name="Comma 8 2 2 4 2 2 2" xfId="33180" xr:uid="{EF62DDDE-3282-4F48-B98D-01DF254E060E}"/>
    <cellStyle name="Comma 8 2 2 4 2 3" xfId="27871" xr:uid="{94EA9EED-D373-4235-95F4-ABAAD5896900}"/>
    <cellStyle name="Comma 8 2 2 4 3" xfId="19544" xr:uid="{9CCAC7C4-CC98-4CE0-B08D-6473F014B958}"/>
    <cellStyle name="Comma 8 2 2 4 3 2" xfId="30552" xr:uid="{0AD8112E-B10B-430C-A4B6-8F9E0E5106DA}"/>
    <cellStyle name="Comma 8 2 2 4 4" xfId="25243" xr:uid="{75E1C542-38D5-4373-9484-1A1CDDD4CA92}"/>
    <cellStyle name="Comma 8 2 2 5" xfId="15525" xr:uid="{A4BC80F8-6664-49A7-8E93-EFFCCB7C9D4F}"/>
    <cellStyle name="Comma 8 2 2 5 2" xfId="20834" xr:uid="{28967129-20EF-44DC-B5DE-26565F90525C}"/>
    <cellStyle name="Comma 8 2 2 5 2 2" xfId="31842" xr:uid="{499E757A-6219-408D-B140-5409959F0745}"/>
    <cellStyle name="Comma 8 2 2 5 3" xfId="26533" xr:uid="{29D6296B-22C9-4180-A9F0-F31DDE196D57}"/>
    <cellStyle name="Comma 8 2 2 6" xfId="18205" xr:uid="{8614CCE6-FB16-4E49-86D7-E5095D36A018}"/>
    <cellStyle name="Comma 8 2 2 6 2" xfId="29213" xr:uid="{158C5F05-B99F-446B-A4F2-5062B0A10776}"/>
    <cellStyle name="Comma 8 2 2 7" xfId="23905" xr:uid="{1C541946-EB00-43DF-809D-8416D2C873F8}"/>
    <cellStyle name="Comma 8 2 3" xfId="13126" xr:uid="{5264A65F-5424-423E-8ADC-765ADE5A91F6}"/>
    <cellStyle name="Comma 8 2 3 2" xfId="13796" xr:uid="{785E80D0-D9C6-431D-808A-C055E6E8F0EB}"/>
    <cellStyle name="Comma 8 2 3 2 2" xfId="15138" xr:uid="{52A63ACE-D498-43FD-B7AA-900C7397813E}"/>
    <cellStyle name="Comma 8 2 3 2 2 2" xfId="17766" xr:uid="{C0195907-D643-431F-99FC-B18C6A713E4A}"/>
    <cellStyle name="Comma 8 2 3 2 2 2 2" xfId="23075" xr:uid="{BC3E2DC7-A8E0-4404-B3EC-08F7F4EDC79D}"/>
    <cellStyle name="Comma 8 2 3 2 2 2 2 2" xfId="34083" xr:uid="{D17A4411-A361-4FC9-9471-80A494FC4665}"/>
    <cellStyle name="Comma 8 2 3 2 2 2 3" xfId="28774" xr:uid="{F82E0EBF-688C-48BD-9F35-0A3D8E48BC30}"/>
    <cellStyle name="Comma 8 2 3 2 2 3" xfId="20447" xr:uid="{6AD1D31B-D522-4BA9-894E-0A40D0038541}"/>
    <cellStyle name="Comma 8 2 3 2 2 3 2" xfId="31455" xr:uid="{7115FE52-27AE-4BF4-B014-E339B1DD162F}"/>
    <cellStyle name="Comma 8 2 3 2 2 4" xfId="26146" xr:uid="{9D9C8D75-E2C5-40A6-AD28-EB01F7234BAE}"/>
    <cellStyle name="Comma 8 2 3 2 3" xfId="16424" xr:uid="{DD337F46-51B2-4FB2-BBD6-A9306F19600C}"/>
    <cellStyle name="Comma 8 2 3 2 3 2" xfId="21733" xr:uid="{486FA60B-F4EF-4A7F-8A68-FEB496244EC7}"/>
    <cellStyle name="Comma 8 2 3 2 3 2 2" xfId="32741" xr:uid="{BE8F96C0-36C6-42EC-AFD9-B20EB3419DAD}"/>
    <cellStyle name="Comma 8 2 3 2 3 3" xfId="27432" xr:uid="{85903FD6-A0B0-486F-9852-FBAFB3A87721}"/>
    <cellStyle name="Comma 8 2 3 2 4" xfId="19105" xr:uid="{7566C3CC-2A92-4E01-95B1-39C1A24E189A}"/>
    <cellStyle name="Comma 8 2 3 2 4 2" xfId="30113" xr:uid="{A383C27C-2240-4BDC-BABA-1A6529CB7A4A}"/>
    <cellStyle name="Comma 8 2 3 2 5" xfId="24804" xr:uid="{2E1A04A7-90FD-414E-A949-A7E70C9E8B62}"/>
    <cellStyle name="Comma 8 2 3 3" xfId="14468" xr:uid="{ACA0ED2A-457F-48BF-B141-E6B26F776A9C}"/>
    <cellStyle name="Comma 8 2 3 3 2" xfId="17096" xr:uid="{6E45A1F7-C133-47C3-ABD9-98A854E897EE}"/>
    <cellStyle name="Comma 8 2 3 3 2 2" xfId="22405" xr:uid="{0C25D6CF-865E-4578-9226-8A459D859866}"/>
    <cellStyle name="Comma 8 2 3 3 2 2 2" xfId="33413" xr:uid="{75CDF8E5-D0EA-45B3-AB83-2D944ACD61CF}"/>
    <cellStyle name="Comma 8 2 3 3 2 3" xfId="28104" xr:uid="{3211DBDA-3BAF-422C-A3CB-8C4A24CC268A}"/>
    <cellStyle name="Comma 8 2 3 3 3" xfId="19777" xr:uid="{BFA0CD2C-B451-4A1F-95B5-72005B0E60AA}"/>
    <cellStyle name="Comma 8 2 3 3 3 2" xfId="30785" xr:uid="{3B1C443F-BF6E-47D2-B76E-48FE867C08B5}"/>
    <cellStyle name="Comma 8 2 3 3 4" xfId="25476" xr:uid="{532F5C08-6DB3-40B0-AE43-2A6B4FCFF7B8}"/>
    <cellStyle name="Comma 8 2 3 4" xfId="15754" xr:uid="{52E0952B-9310-4C22-9C41-C0881F9AA15C}"/>
    <cellStyle name="Comma 8 2 3 4 2" xfId="21063" xr:uid="{8232452D-5D47-4A86-BB1B-65E2BFAD275E}"/>
    <cellStyle name="Comma 8 2 3 4 2 2" xfId="32071" xr:uid="{FB6DBD0A-8F03-46D3-A518-1E7F66B9C8BA}"/>
    <cellStyle name="Comma 8 2 3 4 3" xfId="26762" xr:uid="{B94DABED-8EE0-4D76-8A08-F85C65C85C62}"/>
    <cellStyle name="Comma 8 2 3 5" xfId="18435" xr:uid="{49DF0C25-DD52-4CE4-87D3-FC0D83FA0469}"/>
    <cellStyle name="Comma 8 2 3 5 2" xfId="29443" xr:uid="{900649AC-0AA5-49E7-9FEB-4AF4E985B5F4}"/>
    <cellStyle name="Comma 8 2 3 6" xfId="24134" xr:uid="{F921366A-7631-4A47-9940-F34FAF08C1C8}"/>
    <cellStyle name="Comma 8 2 4" xfId="13461" xr:uid="{9831A424-42DE-40BC-97FE-363B4DC11067}"/>
    <cellStyle name="Comma 8 2 4 2" xfId="14803" xr:uid="{726576F1-8B9B-4646-BB4F-198B59665278}"/>
    <cellStyle name="Comma 8 2 4 2 2" xfId="17431" xr:uid="{BAC6AC87-807D-4BD5-BB52-66029AFBE320}"/>
    <cellStyle name="Comma 8 2 4 2 2 2" xfId="22740" xr:uid="{69390F75-6207-4037-A678-3E735F032BB1}"/>
    <cellStyle name="Comma 8 2 4 2 2 2 2" xfId="33748" xr:uid="{0B161D3A-E833-4870-9783-26B08FC19BF8}"/>
    <cellStyle name="Comma 8 2 4 2 2 3" xfId="28439" xr:uid="{DFFE598E-60FD-4736-8526-AA69E55F1A59}"/>
    <cellStyle name="Comma 8 2 4 2 3" xfId="20112" xr:uid="{9B3D3F30-A0D3-479E-B7A8-BFC3EBC5B01E}"/>
    <cellStyle name="Comma 8 2 4 2 3 2" xfId="31120" xr:uid="{192E1FB0-B22B-48DD-92AF-E75C9F74F4A5}"/>
    <cellStyle name="Comma 8 2 4 2 4" xfId="25811" xr:uid="{0F30AF41-257A-4942-8B2A-A56A13F568C9}"/>
    <cellStyle name="Comma 8 2 4 3" xfId="16089" xr:uid="{3FA1DC5D-B3A0-4BCE-A5B0-A80AA8241485}"/>
    <cellStyle name="Comma 8 2 4 3 2" xfId="21398" xr:uid="{6D8687A1-78EA-4EAA-A62F-36263729AFC6}"/>
    <cellStyle name="Comma 8 2 4 3 2 2" xfId="32406" xr:uid="{6404BB3B-1431-4DD0-A84A-74CE7A9E8E1C}"/>
    <cellStyle name="Comma 8 2 4 3 3" xfId="27097" xr:uid="{67C7E685-4065-40FB-99E8-93A1EB4D23DB}"/>
    <cellStyle name="Comma 8 2 4 4" xfId="18770" xr:uid="{C6C356A7-C535-442A-A23E-021D3D8FE869}"/>
    <cellStyle name="Comma 8 2 4 4 2" xfId="29778" xr:uid="{5D4DD4A4-5080-4C33-B991-B9CACAF3F292}"/>
    <cellStyle name="Comma 8 2 4 5" xfId="24469" xr:uid="{1C07A6FE-55FF-4A8B-B775-9F979EBD6861}"/>
    <cellStyle name="Comma 8 2 5" xfId="14131" xr:uid="{DF1C78D2-560E-4F7F-B034-A61A9FBCBC74}"/>
    <cellStyle name="Comma 8 2 5 2" xfId="16759" xr:uid="{18664F1B-27B8-43A9-812B-D86AF898286B}"/>
    <cellStyle name="Comma 8 2 5 2 2" xfId="22068" xr:uid="{C57C364D-EFD0-46CC-9DD3-7564A605839C}"/>
    <cellStyle name="Comma 8 2 5 2 2 2" xfId="33076" xr:uid="{64F59A56-14E9-47D1-86D4-07281C374B59}"/>
    <cellStyle name="Comma 8 2 5 2 3" xfId="27767" xr:uid="{BA7DAC22-0AC1-4F3D-BB00-8848528055C7}"/>
    <cellStyle name="Comma 8 2 5 3" xfId="19440" xr:uid="{9E3868FA-C751-4571-BF54-30418F68ED57}"/>
    <cellStyle name="Comma 8 2 5 3 2" xfId="30448" xr:uid="{23B473C5-6E58-4B94-9CD1-05CD28685233}"/>
    <cellStyle name="Comma 8 2 5 4" xfId="25139" xr:uid="{3EAFB077-3CCE-45DC-BC02-5DCE897207B6}"/>
    <cellStyle name="Comma 8 2 6" xfId="15421" xr:uid="{15900929-7A70-4D69-BE85-AA8952F6ACAB}"/>
    <cellStyle name="Comma 8 2 6 2" xfId="20730" xr:uid="{0A3C7FDC-47EA-4755-BD69-E0576CA4E95D}"/>
    <cellStyle name="Comma 8 2 6 2 2" xfId="31738" xr:uid="{46239F45-00F8-440E-88F9-BDD21E2351C6}"/>
    <cellStyle name="Comma 8 2 6 3" xfId="26429" xr:uid="{571CBF4C-C7A0-4A3E-AB14-15C387F7919A}"/>
    <cellStyle name="Comma 8 2 7" xfId="18101" xr:uid="{724BA876-B62A-43E4-A1D0-5AFE16A7CB83}"/>
    <cellStyle name="Comma 8 2 7 2" xfId="29109" xr:uid="{5F49E76F-9F37-42B4-B63B-1D998CD232C2}"/>
    <cellStyle name="Comma 8 2 8" xfId="23801" xr:uid="{B0F5FCFB-F96C-4BFA-833C-118EB53356EB}"/>
    <cellStyle name="Comma 8 3" xfId="1751" xr:uid="{88955D8B-B6F6-4D0E-B0F1-C03180B52514}"/>
    <cellStyle name="Comma 8 3 2" xfId="13178" xr:uid="{ADC49BC5-0495-430E-9F88-4B06AD8029F9}"/>
    <cellStyle name="Comma 8 3 2 2" xfId="13848" xr:uid="{26C4C07A-A22A-4504-92BB-0789EA8760E8}"/>
    <cellStyle name="Comma 8 3 2 2 2" xfId="15190" xr:uid="{535AB563-1141-4AD6-914C-4A3210DA2191}"/>
    <cellStyle name="Comma 8 3 2 2 2 2" xfId="17818" xr:uid="{88C158C0-8F54-4F0B-A751-142B21778BAE}"/>
    <cellStyle name="Comma 8 3 2 2 2 2 2" xfId="23127" xr:uid="{BC195E8F-D38F-4EF1-BCDA-D7022B071761}"/>
    <cellStyle name="Comma 8 3 2 2 2 2 2 2" xfId="34135" xr:uid="{D28AEC2E-4B74-48F3-A9C4-1FE142654D38}"/>
    <cellStyle name="Comma 8 3 2 2 2 2 3" xfId="28826" xr:uid="{81B26C8D-B07D-4304-99C5-C6C59155667C}"/>
    <cellStyle name="Comma 8 3 2 2 2 3" xfId="20499" xr:uid="{397533E5-82E1-4A2C-A5F8-9363F41DB3C7}"/>
    <cellStyle name="Comma 8 3 2 2 2 3 2" xfId="31507" xr:uid="{CD249FAE-AE62-4F2B-99CA-8DA93E4ACA4E}"/>
    <cellStyle name="Comma 8 3 2 2 2 4" xfId="26198" xr:uid="{F04239B2-D4D7-4275-B3E8-A7DBFC5BF1D2}"/>
    <cellStyle name="Comma 8 3 2 2 3" xfId="16476" xr:uid="{D2476744-89CE-4795-BDE9-6FA5A68F0329}"/>
    <cellStyle name="Comma 8 3 2 2 3 2" xfId="21785" xr:uid="{0BFC1E00-8F87-4712-88FA-D76DDF2FDFE1}"/>
    <cellStyle name="Comma 8 3 2 2 3 2 2" xfId="32793" xr:uid="{90BBF697-D54C-4A15-B380-7D375F0FBE04}"/>
    <cellStyle name="Comma 8 3 2 2 3 3" xfId="27484" xr:uid="{A5AF5A82-85FD-42C3-BBB9-47E111B1F8C6}"/>
    <cellStyle name="Comma 8 3 2 2 4" xfId="19157" xr:uid="{F5721F80-AE47-4E5A-AB6F-19635A99345F}"/>
    <cellStyle name="Comma 8 3 2 2 4 2" xfId="30165" xr:uid="{67C86EB7-E3DE-4AB1-ACB6-85E26EDE2B27}"/>
    <cellStyle name="Comma 8 3 2 2 5" xfId="24856" xr:uid="{AAF94F28-CCA0-48B0-90E5-40FDE60DA1A5}"/>
    <cellStyle name="Comma 8 3 2 3" xfId="14520" xr:uid="{66B723A7-BE52-443A-9D87-FE59BD15C03D}"/>
    <cellStyle name="Comma 8 3 2 3 2" xfId="17148" xr:uid="{E3AD1088-6D5B-437D-96E6-FDB9F1D2D4D1}"/>
    <cellStyle name="Comma 8 3 2 3 2 2" xfId="22457" xr:uid="{FCA9A5ED-FC29-4465-BF26-1BA2711B90B7}"/>
    <cellStyle name="Comma 8 3 2 3 2 2 2" xfId="33465" xr:uid="{39B655C7-ED00-46E8-8B41-CA2DFC645D11}"/>
    <cellStyle name="Comma 8 3 2 3 2 3" xfId="28156" xr:uid="{81AC579A-5329-454B-A59A-859C682CD9AD}"/>
    <cellStyle name="Comma 8 3 2 3 3" xfId="19829" xr:uid="{1E716806-86B6-47B2-83EA-1521E64D6949}"/>
    <cellStyle name="Comma 8 3 2 3 3 2" xfId="30837" xr:uid="{5F3B87E5-DF6C-48F8-8E1E-B7DEF4424D75}"/>
    <cellStyle name="Comma 8 3 2 3 4" xfId="25528" xr:uid="{865FD31F-2F9C-4669-BF77-C7C1ABB21732}"/>
    <cellStyle name="Comma 8 3 2 4" xfId="15806" xr:uid="{18BFF1A0-9917-40ED-965D-0CAF224DEFAC}"/>
    <cellStyle name="Comma 8 3 2 4 2" xfId="21115" xr:uid="{5ECC869C-69BD-4C6A-82A9-52B3CC29084E}"/>
    <cellStyle name="Comma 8 3 2 4 2 2" xfId="32123" xr:uid="{338E130D-A7DB-4D13-8256-ABF84ACDDF69}"/>
    <cellStyle name="Comma 8 3 2 4 3" xfId="26814" xr:uid="{68C94353-2355-4D7C-A72F-3DA5E05F1EA5}"/>
    <cellStyle name="Comma 8 3 2 5" xfId="18487" xr:uid="{E8456E33-1B66-4F82-BE58-11695F2A464F}"/>
    <cellStyle name="Comma 8 3 2 5 2" xfId="29495" xr:uid="{DBFA4263-BA37-4171-A02B-32322248415F}"/>
    <cellStyle name="Comma 8 3 2 6" xfId="24186" xr:uid="{F639D024-2E36-42DB-98B4-4CEFF604C691}"/>
    <cellStyle name="Comma 8 3 3" xfId="13513" xr:uid="{8F75F215-470E-4F7E-8947-D12914B83B78}"/>
    <cellStyle name="Comma 8 3 3 2" xfId="14855" xr:uid="{D93D0C0B-AF5C-4C95-B407-492C05A93C4C}"/>
    <cellStyle name="Comma 8 3 3 2 2" xfId="17483" xr:uid="{CCF42DD3-B399-44BB-939A-390114B2F8D9}"/>
    <cellStyle name="Comma 8 3 3 2 2 2" xfId="22792" xr:uid="{309D12BC-7893-437B-8A50-4CFA54062444}"/>
    <cellStyle name="Comma 8 3 3 2 2 2 2" xfId="33800" xr:uid="{B690A907-1598-40BB-9B69-3629393846C3}"/>
    <cellStyle name="Comma 8 3 3 2 2 3" xfId="28491" xr:uid="{5FC217B3-C8EE-41FE-912D-B60C10D4053C}"/>
    <cellStyle name="Comma 8 3 3 2 3" xfId="20164" xr:uid="{4B7E7D1D-728C-47BB-87AC-3F3284E3791C}"/>
    <cellStyle name="Comma 8 3 3 2 3 2" xfId="31172" xr:uid="{5F2B52A9-C107-4BA3-87C0-B2E5AAC99ACA}"/>
    <cellStyle name="Comma 8 3 3 2 4" xfId="25863" xr:uid="{345009FB-0325-473C-8614-E8D660799728}"/>
    <cellStyle name="Comma 8 3 3 3" xfId="16141" xr:uid="{983F1919-BE4B-4D95-A751-F1773067E4AA}"/>
    <cellStyle name="Comma 8 3 3 3 2" xfId="21450" xr:uid="{7C7CBC76-57AA-491D-BC7F-267BD7B93913}"/>
    <cellStyle name="Comma 8 3 3 3 2 2" xfId="32458" xr:uid="{14128E44-03F1-4737-8D1F-44ACB0B31CF8}"/>
    <cellStyle name="Comma 8 3 3 3 3" xfId="27149" xr:uid="{E4A55B53-7586-445B-A3A7-8C94E2DCC1E1}"/>
    <cellStyle name="Comma 8 3 3 4" xfId="18822" xr:uid="{663397AD-2750-48E1-848E-90764B3AB13F}"/>
    <cellStyle name="Comma 8 3 3 4 2" xfId="29830" xr:uid="{D8DBE4EB-0640-4D39-B55D-04EC05499245}"/>
    <cellStyle name="Comma 8 3 3 5" xfId="24521" xr:uid="{131D46C3-01E4-4212-8A60-6A63E8FC65CC}"/>
    <cellStyle name="Comma 8 3 4" xfId="14183" xr:uid="{C5B3A96B-5EB3-4206-A1E7-C790D83ACF34}"/>
    <cellStyle name="Comma 8 3 4 2" xfId="16811" xr:uid="{02178AFA-35D4-4214-ABAA-51A4886AF49E}"/>
    <cellStyle name="Comma 8 3 4 2 2" xfId="22120" xr:uid="{4E5F38A8-4F8C-466A-B400-F19365020156}"/>
    <cellStyle name="Comma 8 3 4 2 2 2" xfId="33128" xr:uid="{0F68068F-E1C1-4A18-BA69-FBE4A17AA22E}"/>
    <cellStyle name="Comma 8 3 4 2 3" xfId="27819" xr:uid="{F72805E4-B6DA-4258-9CC5-BE147D8DF8AB}"/>
    <cellStyle name="Comma 8 3 4 3" xfId="19492" xr:uid="{1F58F14C-32B4-46AB-8A3F-9A7653CF6EBD}"/>
    <cellStyle name="Comma 8 3 4 3 2" xfId="30500" xr:uid="{E809C366-E6D5-4C2E-944B-D86545F26C3B}"/>
    <cellStyle name="Comma 8 3 4 4" xfId="25191" xr:uid="{1F44FFE6-CE23-4A3E-B327-68C1446CA8E3}"/>
    <cellStyle name="Comma 8 3 5" xfId="15473" xr:uid="{E4D9FAF5-DC80-46C4-B508-F4A88135BCDF}"/>
    <cellStyle name="Comma 8 3 5 2" xfId="20782" xr:uid="{44FF7119-58AF-480D-B17A-09FF4C0384C5}"/>
    <cellStyle name="Comma 8 3 5 2 2" xfId="31790" xr:uid="{15F8CC19-01C5-419C-AC54-8E1DE93A9009}"/>
    <cellStyle name="Comma 8 3 5 3" xfId="26481" xr:uid="{6D480A1B-619D-49A5-83F3-73237AA4C767}"/>
    <cellStyle name="Comma 8 3 6" xfId="18153" xr:uid="{94FD926B-BE9E-4FA5-A8B7-C8137E87A80E}"/>
    <cellStyle name="Comma 8 3 6 2" xfId="29161" xr:uid="{A2A87EF7-E2FE-4B77-931D-15C71EEC7284}"/>
    <cellStyle name="Comma 8 3 7" xfId="23853" xr:uid="{361C3181-1839-4CCE-B9EE-75847796CC28}"/>
    <cellStyle name="Comma 8 4" xfId="13074" xr:uid="{A8B18E83-1666-4704-A332-2E8A5EA92E9F}"/>
    <cellStyle name="Comma 8 4 2" xfId="13744" xr:uid="{3A9AE105-C9F4-4EF0-BD83-A129C8CF273E}"/>
    <cellStyle name="Comma 8 4 2 2" xfId="15086" xr:uid="{2E0120E7-BA85-47E2-9B61-3A2B38E92F67}"/>
    <cellStyle name="Comma 8 4 2 2 2" xfId="17714" xr:uid="{9EEFA4FF-35E1-42C5-9B45-E3899C52417F}"/>
    <cellStyle name="Comma 8 4 2 2 2 2" xfId="23023" xr:uid="{A07B645D-9E12-4573-8B0A-6BCD8A001034}"/>
    <cellStyle name="Comma 8 4 2 2 2 2 2" xfId="34031" xr:uid="{62EFD0C5-5D5B-4AF1-8B61-BDF81A3F1019}"/>
    <cellStyle name="Comma 8 4 2 2 2 3" xfId="28722" xr:uid="{0A560389-097C-4284-8F0F-4E3A19E07D7D}"/>
    <cellStyle name="Comma 8 4 2 2 3" xfId="20395" xr:uid="{4BF8609B-270B-426E-902A-AE29FE0CB388}"/>
    <cellStyle name="Comma 8 4 2 2 3 2" xfId="31403" xr:uid="{BB5CDC7D-42EC-49A5-885D-2C447BB8A17F}"/>
    <cellStyle name="Comma 8 4 2 2 4" xfId="26094" xr:uid="{E77197BA-FFF3-4C53-A951-67148E2E3A52}"/>
    <cellStyle name="Comma 8 4 2 3" xfId="16372" xr:uid="{0CE0F996-74C2-4087-A538-13C3888D4A66}"/>
    <cellStyle name="Comma 8 4 2 3 2" xfId="21681" xr:uid="{31449E72-0040-422C-8C7B-69C71086A332}"/>
    <cellStyle name="Comma 8 4 2 3 2 2" xfId="32689" xr:uid="{99BD92C4-4D0B-4AF8-8474-F3172AFE9423}"/>
    <cellStyle name="Comma 8 4 2 3 3" xfId="27380" xr:uid="{A2B401C8-1FAE-466D-A0BA-0321D01B0FA3}"/>
    <cellStyle name="Comma 8 4 2 4" xfId="19053" xr:uid="{799743C2-7821-4E60-BB9A-8F8BB7013FD1}"/>
    <cellStyle name="Comma 8 4 2 4 2" xfId="30061" xr:uid="{92C78C18-1A3D-4A20-8D01-EB184929521F}"/>
    <cellStyle name="Comma 8 4 2 5" xfId="24752" xr:uid="{794CA159-D835-4379-B129-86837D2E02FC}"/>
    <cellStyle name="Comma 8 4 3" xfId="14416" xr:uid="{843480B6-1B6D-4389-8984-FA05B2F4C1AF}"/>
    <cellStyle name="Comma 8 4 3 2" xfId="17044" xr:uid="{276FD901-DBD3-4B52-87F6-4AC2E276941A}"/>
    <cellStyle name="Comma 8 4 3 2 2" xfId="22353" xr:uid="{D6A8EE80-6458-4BCE-A45C-0765EF9D7538}"/>
    <cellStyle name="Comma 8 4 3 2 2 2" xfId="33361" xr:uid="{51CDDA43-29DF-41EC-AD93-62778F27D00B}"/>
    <cellStyle name="Comma 8 4 3 2 3" xfId="28052" xr:uid="{233BB4B0-E273-4D46-9A6E-2745F81DE494}"/>
    <cellStyle name="Comma 8 4 3 3" xfId="19725" xr:uid="{79C1BC63-05F7-441E-A2B0-469EF642B8FE}"/>
    <cellStyle name="Comma 8 4 3 3 2" xfId="30733" xr:uid="{1847064B-38C3-4091-948C-85F09CAB6C70}"/>
    <cellStyle name="Comma 8 4 3 4" xfId="25424" xr:uid="{51FAC003-1B2B-4CB6-A994-3DF8B3DCA5AA}"/>
    <cellStyle name="Comma 8 4 4" xfId="15702" xr:uid="{5B692F6E-16FF-43BB-B08F-81892F0411F4}"/>
    <cellStyle name="Comma 8 4 4 2" xfId="21011" xr:uid="{205113C1-367F-4C3C-9091-9612D7A736C0}"/>
    <cellStyle name="Comma 8 4 4 2 2" xfId="32019" xr:uid="{FFDC33F5-B5FE-4398-ACAB-C593EBA6827C}"/>
    <cellStyle name="Comma 8 4 4 3" xfId="26710" xr:uid="{FBCFBCF3-5927-4DA7-BE87-BCA627807669}"/>
    <cellStyle name="Comma 8 4 5" xfId="18383" xr:uid="{7B02BEBB-ABD1-4E18-AE4F-DCD0C20CB012}"/>
    <cellStyle name="Comma 8 4 5 2" xfId="29391" xr:uid="{60B11894-2AC5-4E06-BB38-01C82263979A}"/>
    <cellStyle name="Comma 8 4 6" xfId="24082" xr:uid="{CE6AE5A1-D5B3-4939-88CE-F83855AEF37A}"/>
    <cellStyle name="Comma 8 5" xfId="13409" xr:uid="{E24ADA14-6C5A-429E-84E7-D8AD91288F24}"/>
    <cellStyle name="Comma 8 5 2" xfId="14751" xr:uid="{DB916894-8A7C-4B97-89A2-BC65851A275E}"/>
    <cellStyle name="Comma 8 5 2 2" xfId="17379" xr:uid="{6EB67B19-A57F-429F-93AC-2CEE50E33DCE}"/>
    <cellStyle name="Comma 8 5 2 2 2" xfId="22688" xr:uid="{027791C0-ADA8-404A-9F6C-B34295392136}"/>
    <cellStyle name="Comma 8 5 2 2 2 2" xfId="33696" xr:uid="{27F33771-A2EC-474D-A63C-DCC32DF765F8}"/>
    <cellStyle name="Comma 8 5 2 2 3" xfId="28387" xr:uid="{D8245B3B-253B-4285-9532-4C4B35F1B50A}"/>
    <cellStyle name="Comma 8 5 2 3" xfId="20060" xr:uid="{1FD17256-0C9D-4F7B-A482-B517B85CF067}"/>
    <cellStyle name="Comma 8 5 2 3 2" xfId="31068" xr:uid="{D3FD6103-222A-4ECB-BE1A-DB18D169D907}"/>
    <cellStyle name="Comma 8 5 2 4" xfId="25759" xr:uid="{F67B7D67-D104-4CAE-B8A8-7BD4BE6DADE3}"/>
    <cellStyle name="Comma 8 5 3" xfId="16037" xr:uid="{3C163BAE-4FDA-406E-A8A8-CF7A8F886332}"/>
    <cellStyle name="Comma 8 5 3 2" xfId="21346" xr:uid="{E95BE436-CD03-4804-A009-A7F0310EA926}"/>
    <cellStyle name="Comma 8 5 3 2 2" xfId="32354" xr:uid="{145D19B7-FE5B-4B93-BA59-FCF1D90457AF}"/>
    <cellStyle name="Comma 8 5 3 3" xfId="27045" xr:uid="{95B0914B-E465-44DF-9C2B-961103FD08DA}"/>
    <cellStyle name="Comma 8 5 4" xfId="18718" xr:uid="{6930C5BC-BB52-4839-8FED-30E64592496E}"/>
    <cellStyle name="Comma 8 5 4 2" xfId="29726" xr:uid="{8DE07268-3E87-41F9-8FC4-486370C68C76}"/>
    <cellStyle name="Comma 8 5 5" xfId="24417" xr:uid="{B81FC927-E1FC-4BDE-9A3E-57D517608A9B}"/>
    <cellStyle name="Comma 8 6" xfId="14079" xr:uid="{6C24B40F-AC4B-45BA-BF55-74D9D870C02F}"/>
    <cellStyle name="Comma 8 6 2" xfId="16707" xr:uid="{93111D8C-669B-4295-B0C4-756B4F281098}"/>
    <cellStyle name="Comma 8 6 2 2" xfId="22016" xr:uid="{E0C03932-0640-40D3-8B77-9B7B470409EC}"/>
    <cellStyle name="Comma 8 6 2 2 2" xfId="33024" xr:uid="{0ABC61E0-9562-4F89-8055-1ECB191A5E8F}"/>
    <cellStyle name="Comma 8 6 2 3" xfId="27715" xr:uid="{CC44750D-CADF-48B8-BF24-C9354A3BC306}"/>
    <cellStyle name="Comma 8 6 3" xfId="19388" xr:uid="{37151E83-F3E7-402C-8012-55C08EC47C3F}"/>
    <cellStyle name="Comma 8 6 3 2" xfId="30396" xr:uid="{3CF0286A-8ED0-45BF-80B8-6245C845804E}"/>
    <cellStyle name="Comma 8 6 4" xfId="25087" xr:uid="{3A2B80DF-E387-4CB6-876E-C86EDB260C7D}"/>
    <cellStyle name="Comma 8 7" xfId="18049" xr:uid="{B0D7561F-BB76-4EFE-9D5E-F3C9F76632E3}"/>
    <cellStyle name="Comma 8 7 2" xfId="29057" xr:uid="{6F1C82A9-87AB-4581-8C58-1AA810709A9B}"/>
    <cellStyle name="Comma 8 8" xfId="23749" xr:uid="{21BFEDB9-269A-458A-B133-CD31F2C111FC}"/>
    <cellStyle name="Comma 8 9" xfId="1250" xr:uid="{60EF1F27-CF92-43B3-A302-D8F22FE8BC1D}"/>
    <cellStyle name="Comma 9" xfId="1252" xr:uid="{143736B6-77BF-4F2C-9816-B25C025FA943}"/>
    <cellStyle name="Comma 9 2" xfId="1568" xr:uid="{0CBECB5F-E3CB-4F0F-8DEE-FC7C9A8349BF}"/>
    <cellStyle name="Comma 9 2 2" xfId="1805" xr:uid="{41B14D61-2465-4B95-9365-B2BE5EE54637}"/>
    <cellStyle name="Comma 9 2 2 2" xfId="13231" xr:uid="{8B860490-451A-46C4-BCDC-862C60228D9C}"/>
    <cellStyle name="Comma 9 2 2 2 2" xfId="13901" xr:uid="{63BA8981-1546-4BD4-BD87-C140A6ED4ADA}"/>
    <cellStyle name="Comma 9 2 2 2 2 2" xfId="15243" xr:uid="{EF487E3D-6D3D-4E3C-8807-AC8948313A54}"/>
    <cellStyle name="Comma 9 2 2 2 2 2 2" xfId="17871" xr:uid="{8BC18237-AA69-49F6-855E-7394B56B67F2}"/>
    <cellStyle name="Comma 9 2 2 2 2 2 2 2" xfId="23180" xr:uid="{677B07C0-F950-4E43-A93A-E3224B2CDBE1}"/>
    <cellStyle name="Comma 9 2 2 2 2 2 2 2 2" xfId="34188" xr:uid="{71426D42-5003-40A7-B8A1-A7A114FE2667}"/>
    <cellStyle name="Comma 9 2 2 2 2 2 2 3" xfId="28879" xr:uid="{12690A2A-4092-4FEC-8159-2E8DF011E220}"/>
    <cellStyle name="Comma 9 2 2 2 2 2 3" xfId="20552" xr:uid="{EDCAC148-3433-41AA-AFBB-9871C55D580A}"/>
    <cellStyle name="Comma 9 2 2 2 2 2 3 2" xfId="31560" xr:uid="{6450E6DB-8291-40FD-8CEE-FD0DBD7C6407}"/>
    <cellStyle name="Comma 9 2 2 2 2 2 4" xfId="26251" xr:uid="{05585F88-3A9B-4D37-95B6-58C2D536040B}"/>
    <cellStyle name="Comma 9 2 2 2 2 3" xfId="16529" xr:uid="{914B9E1F-7EBE-435E-BFD5-DA65EB6E8B92}"/>
    <cellStyle name="Comma 9 2 2 2 2 3 2" xfId="21838" xr:uid="{E47A4B97-B45B-483A-9EC5-673B7F87841A}"/>
    <cellStyle name="Comma 9 2 2 2 2 3 2 2" xfId="32846" xr:uid="{CDBE1729-3945-4141-A7A4-CE2B57E196EB}"/>
    <cellStyle name="Comma 9 2 2 2 2 3 3" xfId="27537" xr:uid="{7A9F94A3-06DC-4123-B474-F658A1D06206}"/>
    <cellStyle name="Comma 9 2 2 2 2 4" xfId="19210" xr:uid="{BBCCC993-2CDC-4388-B370-3A9CDB2A811A}"/>
    <cellStyle name="Comma 9 2 2 2 2 4 2" xfId="30218" xr:uid="{4A603394-B146-455A-9C67-B86CBEFF0D30}"/>
    <cellStyle name="Comma 9 2 2 2 2 5" xfId="24909" xr:uid="{1CF8DF64-8F73-42BA-8835-7AEE528526D7}"/>
    <cellStyle name="Comma 9 2 2 2 3" xfId="14573" xr:uid="{908FCD18-0D16-4BC8-8554-D81EAD276C2A}"/>
    <cellStyle name="Comma 9 2 2 2 3 2" xfId="17201" xr:uid="{4508EF46-6331-4218-B6DB-5CBA263F9052}"/>
    <cellStyle name="Comma 9 2 2 2 3 2 2" xfId="22510" xr:uid="{2A2F9209-A916-4454-A1FC-4BE8ABC914FB}"/>
    <cellStyle name="Comma 9 2 2 2 3 2 2 2" xfId="33518" xr:uid="{A8291782-B668-42A2-9084-6F3F5C9B9CE9}"/>
    <cellStyle name="Comma 9 2 2 2 3 2 3" xfId="28209" xr:uid="{51AF25A4-6070-4904-A8F7-6E1931455A51}"/>
    <cellStyle name="Comma 9 2 2 2 3 3" xfId="19882" xr:uid="{6F0F10E0-41D4-4A0D-9DFB-C6D5E2C9C457}"/>
    <cellStyle name="Comma 9 2 2 2 3 3 2" xfId="30890" xr:uid="{1512F434-57F2-4571-9032-E4C82E5A8F7C}"/>
    <cellStyle name="Comma 9 2 2 2 3 4" xfId="25581" xr:uid="{4F43F085-199C-4BAD-B6B2-BDBD102BA0A5}"/>
    <cellStyle name="Comma 9 2 2 2 4" xfId="15859" xr:uid="{09310346-69AB-4EFD-8520-41053473FD54}"/>
    <cellStyle name="Comma 9 2 2 2 4 2" xfId="21168" xr:uid="{CD9DCC14-94B5-4301-8276-E2F3F1AE4E5F}"/>
    <cellStyle name="Comma 9 2 2 2 4 2 2" xfId="32176" xr:uid="{7ED5606F-2C21-4F79-BACB-6ECC53859D9A}"/>
    <cellStyle name="Comma 9 2 2 2 4 3" xfId="26867" xr:uid="{220DF5CD-5C3F-415A-82AB-BCC053A696DF}"/>
    <cellStyle name="Comma 9 2 2 2 5" xfId="18540" xr:uid="{B08F36B2-1E8F-42C5-94D5-EBAE48000A35}"/>
    <cellStyle name="Comma 9 2 2 2 5 2" xfId="29548" xr:uid="{E1065C1D-9BDB-4431-B79F-C5AA5D65B3E8}"/>
    <cellStyle name="Comma 9 2 2 2 6" xfId="24239" xr:uid="{D49D0FE6-2108-40D4-B7D4-7FECF7DDC3FA}"/>
    <cellStyle name="Comma 9 2 2 3" xfId="13566" xr:uid="{48CE107D-7519-4C89-B57C-8256094DBEC7}"/>
    <cellStyle name="Comma 9 2 2 3 2" xfId="14908" xr:uid="{3EB07B44-E171-4D8B-A729-3753C694DC2A}"/>
    <cellStyle name="Comma 9 2 2 3 2 2" xfId="17536" xr:uid="{5768050A-00A6-4CAC-9171-E77F7A880632}"/>
    <cellStyle name="Comma 9 2 2 3 2 2 2" xfId="22845" xr:uid="{06ABF6ED-B0CD-4D2D-92C5-F4E9C935CF95}"/>
    <cellStyle name="Comma 9 2 2 3 2 2 2 2" xfId="33853" xr:uid="{393D2A12-C3E7-4DB7-ADCF-2DCEB0335863}"/>
    <cellStyle name="Comma 9 2 2 3 2 2 3" xfId="28544" xr:uid="{B88BE955-F5E2-49D3-88F1-1AE53EBE3F38}"/>
    <cellStyle name="Comma 9 2 2 3 2 3" xfId="20217" xr:uid="{C99065E5-20CB-467C-AD75-878916B9DCF8}"/>
    <cellStyle name="Comma 9 2 2 3 2 3 2" xfId="31225" xr:uid="{4A27844F-468F-41DB-BD5C-3E1A621158C7}"/>
    <cellStyle name="Comma 9 2 2 3 2 4" xfId="25916" xr:uid="{89980E37-B3BA-45D0-A6E5-A4D9AD95CFEA}"/>
    <cellStyle name="Comma 9 2 2 3 3" xfId="16194" xr:uid="{7BD8D129-9F19-4D70-8B68-4568669FEFFF}"/>
    <cellStyle name="Comma 9 2 2 3 3 2" xfId="21503" xr:uid="{1DACD765-F999-459B-B60B-75F0E672628E}"/>
    <cellStyle name="Comma 9 2 2 3 3 2 2" xfId="32511" xr:uid="{A60A1ED8-FFA0-4AC0-B4FA-033166021460}"/>
    <cellStyle name="Comma 9 2 2 3 3 3" xfId="27202" xr:uid="{50331AA6-549D-45D4-B676-FCD0A35E350B}"/>
    <cellStyle name="Comma 9 2 2 3 4" xfId="18875" xr:uid="{1D248CAD-BC14-45CF-99EF-831508FD145C}"/>
    <cellStyle name="Comma 9 2 2 3 4 2" xfId="29883" xr:uid="{D28B711F-A0F6-4D22-BFCB-C23BDA8A253E}"/>
    <cellStyle name="Comma 9 2 2 3 5" xfId="24574" xr:uid="{4EA16D6E-B911-4BA2-B1A9-BF111A706FFD}"/>
    <cellStyle name="Comma 9 2 2 4" xfId="14236" xr:uid="{2E80073C-96BA-469C-A4A6-74846ECDCACF}"/>
    <cellStyle name="Comma 9 2 2 4 2" xfId="16864" xr:uid="{80F026F1-4262-4557-B605-918FE0753EE2}"/>
    <cellStyle name="Comma 9 2 2 4 2 2" xfId="22173" xr:uid="{080B5665-D356-4AC9-B70B-24ED19BB6700}"/>
    <cellStyle name="Comma 9 2 2 4 2 2 2" xfId="33181" xr:uid="{E6827178-4119-428B-806A-E064B4E6A77C}"/>
    <cellStyle name="Comma 9 2 2 4 2 3" xfId="27872" xr:uid="{AA4152E8-DB6B-46C1-8E06-24B04EA67084}"/>
    <cellStyle name="Comma 9 2 2 4 3" xfId="19545" xr:uid="{F1D534A2-09D7-4AD1-816A-C67846C7534E}"/>
    <cellStyle name="Comma 9 2 2 4 3 2" xfId="30553" xr:uid="{21CBC629-C885-4C4A-90C0-8C43775BC58E}"/>
    <cellStyle name="Comma 9 2 2 4 4" xfId="25244" xr:uid="{13D67C6D-11B1-4980-A1D7-04B53A605AA5}"/>
    <cellStyle name="Comma 9 2 2 5" xfId="15526" xr:uid="{160030EA-97FE-4C31-A20E-746B42F07B8D}"/>
    <cellStyle name="Comma 9 2 2 5 2" xfId="20835" xr:uid="{3B0517CB-5E9D-415A-9F91-3D363B801BF3}"/>
    <cellStyle name="Comma 9 2 2 5 2 2" xfId="31843" xr:uid="{983877C1-B8EE-44DC-B4A8-51076D7447F4}"/>
    <cellStyle name="Comma 9 2 2 5 3" xfId="26534" xr:uid="{462464BC-4251-415E-B6DB-209472C34C6A}"/>
    <cellStyle name="Comma 9 2 2 6" xfId="18206" xr:uid="{4AE6FE73-3A5E-4B8C-82F4-5F3D00422F8F}"/>
    <cellStyle name="Comma 9 2 2 6 2" xfId="29214" xr:uid="{2F6B6875-2558-4151-99F9-D8815677D1EE}"/>
    <cellStyle name="Comma 9 2 2 7" xfId="23906" xr:uid="{9EFAC0BD-AB7B-46E1-93C7-8E5E0CD949F5}"/>
    <cellStyle name="Comma 9 2 3" xfId="13127" xr:uid="{272785B3-2DC8-4D5B-AC0B-63D80A427DB4}"/>
    <cellStyle name="Comma 9 2 3 2" xfId="13797" xr:uid="{7634B78B-A5F2-4788-9A30-C1E50DDB9EFA}"/>
    <cellStyle name="Comma 9 2 3 2 2" xfId="15139" xr:uid="{834E2D16-3049-4592-9232-0A2ED5961B8D}"/>
    <cellStyle name="Comma 9 2 3 2 2 2" xfId="17767" xr:uid="{3BF47717-1931-4CE7-97A0-2A3D3E68BA01}"/>
    <cellStyle name="Comma 9 2 3 2 2 2 2" xfId="23076" xr:uid="{81F9579F-D01E-41FA-8CBB-DEFEF283975C}"/>
    <cellStyle name="Comma 9 2 3 2 2 2 2 2" xfId="34084" xr:uid="{53A66D62-456D-47D1-8C7E-DC241B1E0D9E}"/>
    <cellStyle name="Comma 9 2 3 2 2 2 3" xfId="28775" xr:uid="{922E471F-AB28-46E8-AAEC-255CA01AE00D}"/>
    <cellStyle name="Comma 9 2 3 2 2 3" xfId="20448" xr:uid="{C16B4F21-552D-4CE7-AA3B-AAE24DE9F224}"/>
    <cellStyle name="Comma 9 2 3 2 2 3 2" xfId="31456" xr:uid="{5F55A701-AEFB-4708-9C77-C67D035523C7}"/>
    <cellStyle name="Comma 9 2 3 2 2 4" xfId="26147" xr:uid="{1999FC8E-8359-46DC-BE6D-DB23CF570671}"/>
    <cellStyle name="Comma 9 2 3 2 3" xfId="16425" xr:uid="{71AE35E9-D9E4-452E-9835-69F816AE9873}"/>
    <cellStyle name="Comma 9 2 3 2 3 2" xfId="21734" xr:uid="{7DD8371A-7F2D-48F4-89C7-8BFDE8585D6A}"/>
    <cellStyle name="Comma 9 2 3 2 3 2 2" xfId="32742" xr:uid="{8E8C1B2F-B41A-4E96-B309-4551CC973E11}"/>
    <cellStyle name="Comma 9 2 3 2 3 3" xfId="27433" xr:uid="{8E6E5A89-65EF-4319-8FEC-88FC439AA5DC}"/>
    <cellStyle name="Comma 9 2 3 2 4" xfId="19106" xr:uid="{4321731C-D4A1-442D-B1BC-5D58CE6340D0}"/>
    <cellStyle name="Comma 9 2 3 2 4 2" xfId="30114" xr:uid="{AA5FECA6-4A21-4923-8BA2-71DF6552C13E}"/>
    <cellStyle name="Comma 9 2 3 2 5" xfId="24805" xr:uid="{496D22CD-07BA-4D81-8210-47F07C1338C4}"/>
    <cellStyle name="Comma 9 2 3 3" xfId="14469" xr:uid="{2B120CAF-D6EA-421C-A4BF-578DFCD1F83F}"/>
    <cellStyle name="Comma 9 2 3 3 2" xfId="17097" xr:uid="{0C0864E8-D7CA-4635-A705-65FED0570378}"/>
    <cellStyle name="Comma 9 2 3 3 2 2" xfId="22406" xr:uid="{080FEAA6-8EB7-48E3-8FB6-48A18FF4D760}"/>
    <cellStyle name="Comma 9 2 3 3 2 2 2" xfId="33414" xr:uid="{1D841DF3-692A-41F8-8AA2-3B1FE9986431}"/>
    <cellStyle name="Comma 9 2 3 3 2 3" xfId="28105" xr:uid="{2149632A-B60E-450E-A168-6F22631B3DF2}"/>
    <cellStyle name="Comma 9 2 3 3 3" xfId="19778" xr:uid="{F58EE058-7EFA-426F-A192-0466F6964791}"/>
    <cellStyle name="Comma 9 2 3 3 3 2" xfId="30786" xr:uid="{05A7FEDC-B1DA-41C1-B8DA-4327D4F66012}"/>
    <cellStyle name="Comma 9 2 3 3 4" xfId="25477" xr:uid="{0D693290-2985-4983-BA8A-90F1491F4EE8}"/>
    <cellStyle name="Comma 9 2 3 4" xfId="15755" xr:uid="{8AD12C6C-81B4-45F4-A86D-CC010AB43DFB}"/>
    <cellStyle name="Comma 9 2 3 4 2" xfId="21064" xr:uid="{0D3C0E38-8265-42DE-A6D9-A36119B4AC11}"/>
    <cellStyle name="Comma 9 2 3 4 2 2" xfId="32072" xr:uid="{FA8BDBDC-F087-4482-BB50-0A81FE0A6291}"/>
    <cellStyle name="Comma 9 2 3 4 3" xfId="26763" xr:uid="{84BA97D3-4BFA-4228-A086-D935F7E8E51B}"/>
    <cellStyle name="Comma 9 2 3 5" xfId="18436" xr:uid="{8172D3CE-0582-43F2-BA9D-F5FE525E2F88}"/>
    <cellStyle name="Comma 9 2 3 5 2" xfId="29444" xr:uid="{ABB6ED32-18EE-459E-B90F-457856BEEC37}"/>
    <cellStyle name="Comma 9 2 3 6" xfId="24135" xr:uid="{D9E767CD-6971-4C90-A419-9D80AC5C1356}"/>
    <cellStyle name="Comma 9 2 4" xfId="13462" xr:uid="{108215DE-06E3-40E1-97D7-EA2716EC7C1B}"/>
    <cellStyle name="Comma 9 2 4 2" xfId="14804" xr:uid="{488BF5AC-C622-4562-937B-90DC18BF969C}"/>
    <cellStyle name="Comma 9 2 4 2 2" xfId="17432" xr:uid="{B196A017-F488-4D81-9C4E-50FE2E5483BD}"/>
    <cellStyle name="Comma 9 2 4 2 2 2" xfId="22741" xr:uid="{C8772BB6-37B8-4FC3-A81D-EF1FDEECD4F1}"/>
    <cellStyle name="Comma 9 2 4 2 2 2 2" xfId="33749" xr:uid="{AA825195-E652-425E-BF74-9FB99A914303}"/>
    <cellStyle name="Comma 9 2 4 2 2 3" xfId="28440" xr:uid="{860C4ED1-B091-476A-9B4E-A917B446714D}"/>
    <cellStyle name="Comma 9 2 4 2 3" xfId="20113" xr:uid="{467058C0-71D1-4987-B179-82AACF86A1F7}"/>
    <cellStyle name="Comma 9 2 4 2 3 2" xfId="31121" xr:uid="{37CF85C4-AE51-41AE-8B47-9E019A0BEB06}"/>
    <cellStyle name="Comma 9 2 4 2 4" xfId="25812" xr:uid="{9A59D658-2AC6-4EC7-94CA-BD5C11C2B962}"/>
    <cellStyle name="Comma 9 2 4 3" xfId="16090" xr:uid="{337C8318-3500-432D-876F-BD2B03914CC6}"/>
    <cellStyle name="Comma 9 2 4 3 2" xfId="21399" xr:uid="{355E0955-7A5F-458E-A985-7FD92C2BF1A8}"/>
    <cellStyle name="Comma 9 2 4 3 2 2" xfId="32407" xr:uid="{FE20E1A5-4A80-436B-B544-85A4D84115A2}"/>
    <cellStyle name="Comma 9 2 4 3 3" xfId="27098" xr:uid="{84EB61F8-5D8A-4DD1-AF9F-2EFE069031A7}"/>
    <cellStyle name="Comma 9 2 4 4" xfId="18771" xr:uid="{18AD3BF0-4B1B-4860-8182-1CA611720D1E}"/>
    <cellStyle name="Comma 9 2 4 4 2" xfId="29779" xr:uid="{AFB490FC-AD39-4A35-90C5-E7BEED58E474}"/>
    <cellStyle name="Comma 9 2 4 5" xfId="24470" xr:uid="{BA81DEFF-4CE4-46F6-855F-9A9B963E7115}"/>
    <cellStyle name="Comma 9 2 5" xfId="14132" xr:uid="{98B1C20C-42C9-460F-87F2-54F0C37BAEF6}"/>
    <cellStyle name="Comma 9 2 5 2" xfId="16760" xr:uid="{B8CC8FC3-64D8-4ECF-8342-2CE0A278CCA6}"/>
    <cellStyle name="Comma 9 2 5 2 2" xfId="22069" xr:uid="{C687ADDB-7785-4B11-BDBC-9D5863FB12F3}"/>
    <cellStyle name="Comma 9 2 5 2 2 2" xfId="33077" xr:uid="{050F7E69-E950-4124-AB14-383F4B0960D5}"/>
    <cellStyle name="Comma 9 2 5 2 3" xfId="27768" xr:uid="{9B00FF88-CE14-4749-A2E0-348D69FD78D0}"/>
    <cellStyle name="Comma 9 2 5 3" xfId="19441" xr:uid="{138FE5DB-324F-425A-B759-0CB46001D280}"/>
    <cellStyle name="Comma 9 2 5 3 2" xfId="30449" xr:uid="{F22AE45F-1554-45D9-9A43-5DF80B63FFE1}"/>
    <cellStyle name="Comma 9 2 5 4" xfId="25140" xr:uid="{08D9AF56-F6A7-4B10-BB1D-CF03C3FF874F}"/>
    <cellStyle name="Comma 9 2 6" xfId="15422" xr:uid="{A8B29490-570B-4259-AE61-52B471375672}"/>
    <cellStyle name="Comma 9 2 6 2" xfId="20731" xr:uid="{3A0115F6-8151-42DF-BFE6-68F80D2F408B}"/>
    <cellStyle name="Comma 9 2 6 2 2" xfId="31739" xr:uid="{710301F8-FAC0-4FA4-BCB3-5506A31DA227}"/>
    <cellStyle name="Comma 9 2 6 3" xfId="26430" xr:uid="{5E497587-38AF-4578-BF6D-6B4E9C9D4F58}"/>
    <cellStyle name="Comma 9 2 7" xfId="18102" xr:uid="{7330A033-5E3A-400B-BF34-1CCE99146B70}"/>
    <cellStyle name="Comma 9 2 7 2" xfId="29110" xr:uid="{C56770B7-4933-4275-AF67-F02F5856FED0}"/>
    <cellStyle name="Comma 9 2 8" xfId="23802" xr:uid="{55742092-81AD-4147-937D-E2C30E9EC7B9}"/>
    <cellStyle name="Comma 9 3" xfId="1752" xr:uid="{BA5A649A-3B96-452C-8C86-E378273B606C}"/>
    <cellStyle name="Comma 9 3 2" xfId="13179" xr:uid="{6CA04779-1CB8-448C-A36A-DC15BE68F0C8}"/>
    <cellStyle name="Comma 9 3 2 2" xfId="13849" xr:uid="{0D96898A-9154-4564-B70C-13F86E650E2F}"/>
    <cellStyle name="Comma 9 3 2 2 2" xfId="15191" xr:uid="{733AD803-B3B2-45FE-8C1A-C83299496EBB}"/>
    <cellStyle name="Comma 9 3 2 2 2 2" xfId="17819" xr:uid="{E4DB8F9A-7834-49CB-82A2-F10585638099}"/>
    <cellStyle name="Comma 9 3 2 2 2 2 2" xfId="23128" xr:uid="{9ECCB827-8DCD-4FF0-99BF-1705DB6229C1}"/>
    <cellStyle name="Comma 9 3 2 2 2 2 2 2" xfId="34136" xr:uid="{B38294A1-E6BD-4FE6-AAB7-10378BA97820}"/>
    <cellStyle name="Comma 9 3 2 2 2 2 3" xfId="28827" xr:uid="{EBCC68A3-77BB-47D4-8A23-0DB3FFA6577E}"/>
    <cellStyle name="Comma 9 3 2 2 2 3" xfId="20500" xr:uid="{23676E3F-0BC6-4713-AD2E-BEB09BD3C0DE}"/>
    <cellStyle name="Comma 9 3 2 2 2 3 2" xfId="31508" xr:uid="{4D6452C6-307F-4C7E-8C7A-4F03A033A233}"/>
    <cellStyle name="Comma 9 3 2 2 2 4" xfId="26199" xr:uid="{9AFA6C17-C76E-455A-B3ED-9C5A05B3FBF2}"/>
    <cellStyle name="Comma 9 3 2 2 3" xfId="16477" xr:uid="{711DBA3F-A39A-4AAC-901A-23A562AD3D5D}"/>
    <cellStyle name="Comma 9 3 2 2 3 2" xfId="21786" xr:uid="{575BEF0C-9BB6-412D-8F10-D69FF36E1513}"/>
    <cellStyle name="Comma 9 3 2 2 3 2 2" xfId="32794" xr:uid="{59695002-C3DB-4F0D-A6BA-A4D17AAF7E62}"/>
    <cellStyle name="Comma 9 3 2 2 3 3" xfId="27485" xr:uid="{7CB4E7E9-EFCF-4ADA-89FE-9019A84F7656}"/>
    <cellStyle name="Comma 9 3 2 2 4" xfId="19158" xr:uid="{FA413A54-D738-4B2C-99D3-094B5823B287}"/>
    <cellStyle name="Comma 9 3 2 2 4 2" xfId="30166" xr:uid="{874ABBF9-2468-477E-8529-2BF0A150CC4C}"/>
    <cellStyle name="Comma 9 3 2 2 5" xfId="24857" xr:uid="{83AC41E5-FC1C-442F-84DE-099C36382697}"/>
    <cellStyle name="Comma 9 3 2 3" xfId="14521" xr:uid="{C6090E15-08BE-4E72-BD94-DC007C9D4537}"/>
    <cellStyle name="Comma 9 3 2 3 2" xfId="17149" xr:uid="{DDA70396-4789-4485-9BA2-EBEA378140C9}"/>
    <cellStyle name="Comma 9 3 2 3 2 2" xfId="22458" xr:uid="{F764D6E2-6E45-498A-9668-84FBD1C60FB2}"/>
    <cellStyle name="Comma 9 3 2 3 2 2 2" xfId="33466" xr:uid="{B3FB1D1D-8CDD-4293-97CC-CD8298187669}"/>
    <cellStyle name="Comma 9 3 2 3 2 3" xfId="28157" xr:uid="{F2AA8675-53CC-4BF1-9BCB-6C9274BCF51D}"/>
    <cellStyle name="Comma 9 3 2 3 3" xfId="19830" xr:uid="{39339103-2D39-4575-9CB9-8A18DF633DEA}"/>
    <cellStyle name="Comma 9 3 2 3 3 2" xfId="30838" xr:uid="{8043A6F0-F0D0-47AD-883F-284023610E34}"/>
    <cellStyle name="Comma 9 3 2 3 4" xfId="25529" xr:uid="{8657E898-FDB4-426E-988D-C298D251B965}"/>
    <cellStyle name="Comma 9 3 2 4" xfId="15807" xr:uid="{1D571535-8514-4CAD-BE5E-D2B122B699AA}"/>
    <cellStyle name="Comma 9 3 2 4 2" xfId="21116" xr:uid="{BC4C38CF-D743-435F-9EFD-07F7E38F22BD}"/>
    <cellStyle name="Comma 9 3 2 4 2 2" xfId="32124" xr:uid="{5581BEB7-5902-4AF0-9FB0-452724C2B2B8}"/>
    <cellStyle name="Comma 9 3 2 4 3" xfId="26815" xr:uid="{662C2FEF-17C9-42F7-8713-1AB71E28F4A0}"/>
    <cellStyle name="Comma 9 3 2 5" xfId="18488" xr:uid="{D68C0D9C-34AC-4D92-9157-0973A73C6366}"/>
    <cellStyle name="Comma 9 3 2 5 2" xfId="29496" xr:uid="{3301A1EB-31F1-4BCC-9C18-B09ED5BC1F64}"/>
    <cellStyle name="Comma 9 3 2 6" xfId="24187" xr:uid="{B8FD8F99-1B23-453C-ABEC-532D4AF4E884}"/>
    <cellStyle name="Comma 9 3 3" xfId="13514" xr:uid="{AADB767B-34EC-4A9E-95D4-69B48850C88D}"/>
    <cellStyle name="Comma 9 3 3 2" xfId="14856" xr:uid="{7691951B-9518-4F0A-9EBE-12955CA20705}"/>
    <cellStyle name="Comma 9 3 3 2 2" xfId="17484" xr:uid="{DF8DCB50-FBB4-4921-8CCE-BE5BFF0BB4FD}"/>
    <cellStyle name="Comma 9 3 3 2 2 2" xfId="22793" xr:uid="{DFBBAE44-714D-449B-90D3-CE3B43039BE4}"/>
    <cellStyle name="Comma 9 3 3 2 2 2 2" xfId="33801" xr:uid="{6905A51E-2AFD-4F55-A20E-5E9D4163D564}"/>
    <cellStyle name="Comma 9 3 3 2 2 3" xfId="28492" xr:uid="{B7EAB209-0E81-43BB-A379-09157280C3BA}"/>
    <cellStyle name="Comma 9 3 3 2 3" xfId="20165" xr:uid="{EBBE58A6-FB8C-42FB-83B7-DCB96071F37B}"/>
    <cellStyle name="Comma 9 3 3 2 3 2" xfId="31173" xr:uid="{58F42E6A-2CD4-46C7-94B6-80D06884B9E1}"/>
    <cellStyle name="Comma 9 3 3 2 4" xfId="25864" xr:uid="{D0961F8A-6E7B-4020-B56D-5D3B09B62962}"/>
    <cellStyle name="Comma 9 3 3 3" xfId="16142" xr:uid="{5F986116-42CA-4ACC-A6BA-C9908D78825C}"/>
    <cellStyle name="Comma 9 3 3 3 2" xfId="21451" xr:uid="{D4100F74-AFAB-402A-BFF3-42BC55B54A81}"/>
    <cellStyle name="Comma 9 3 3 3 2 2" xfId="32459" xr:uid="{996DC215-60C7-4DEB-AA1A-52F2FB3BFD15}"/>
    <cellStyle name="Comma 9 3 3 3 3" xfId="27150" xr:uid="{6994B832-E350-436B-A25B-766716C58FEF}"/>
    <cellStyle name="Comma 9 3 3 4" xfId="18823" xr:uid="{C6CADA68-782F-4318-A54E-A26C7E5BB243}"/>
    <cellStyle name="Comma 9 3 3 4 2" xfId="29831" xr:uid="{FA87D339-D641-41A1-9412-3C9D6B15A528}"/>
    <cellStyle name="Comma 9 3 3 5" xfId="24522" xr:uid="{30C9B3D4-37B1-4E3C-B153-005EFFD96222}"/>
    <cellStyle name="Comma 9 3 4" xfId="14184" xr:uid="{C9B5E981-6E06-4DCE-8F8A-24F6B5D125C5}"/>
    <cellStyle name="Comma 9 3 4 2" xfId="16812" xr:uid="{1C38FF10-1DCD-406C-A12D-4E93A022AF94}"/>
    <cellStyle name="Comma 9 3 4 2 2" xfId="22121" xr:uid="{347A478E-9AE3-44AC-BC03-FFF5D7320CC0}"/>
    <cellStyle name="Comma 9 3 4 2 2 2" xfId="33129" xr:uid="{95E88C39-E64D-40F7-9084-4161E2B86729}"/>
    <cellStyle name="Comma 9 3 4 2 3" xfId="27820" xr:uid="{7B86C073-906C-4C65-8766-ADC68F32A34B}"/>
    <cellStyle name="Comma 9 3 4 3" xfId="19493" xr:uid="{B04DA28A-7762-485B-95A8-B6A878FD3DFB}"/>
    <cellStyle name="Comma 9 3 4 3 2" xfId="30501" xr:uid="{D027DFD9-533D-4C09-A4E2-C4E038D5B577}"/>
    <cellStyle name="Comma 9 3 4 4" xfId="25192" xr:uid="{E380EF1B-698C-4F5E-A409-0C83989AF864}"/>
    <cellStyle name="Comma 9 3 5" xfId="15474" xr:uid="{5EA3E616-2138-41B8-8356-E1CB547B604B}"/>
    <cellStyle name="Comma 9 3 5 2" xfId="20783" xr:uid="{03CFFF10-07EC-45E0-9140-FE976DB0C526}"/>
    <cellStyle name="Comma 9 3 5 2 2" xfId="31791" xr:uid="{28FF29E9-0611-453A-8503-B75DA3ACE9C7}"/>
    <cellStyle name="Comma 9 3 5 3" xfId="26482" xr:uid="{A290C407-B0F6-4334-900D-86D8E2868607}"/>
    <cellStyle name="Comma 9 3 6" xfId="18154" xr:uid="{9C6CAD37-C1A6-409F-9038-716DAC3669BB}"/>
    <cellStyle name="Comma 9 3 6 2" xfId="29162" xr:uid="{58E9673E-C6C9-4063-98E9-ACAC373D24EB}"/>
    <cellStyle name="Comma 9 3 7" xfId="23854" xr:uid="{BD852566-B2AB-4E29-9222-02E689FA12DE}"/>
    <cellStyle name="Comma 9 4" xfId="13075" xr:uid="{53F52837-7AE0-4BC2-A299-AC809DCAC72F}"/>
    <cellStyle name="Comma 9 4 2" xfId="13745" xr:uid="{78F112AB-849E-479E-A3DF-8D9E606C9A50}"/>
    <cellStyle name="Comma 9 4 2 2" xfId="15087" xr:uid="{959758D8-09DD-424C-878F-4EB0DD0FE372}"/>
    <cellStyle name="Comma 9 4 2 2 2" xfId="17715" xr:uid="{FF16261F-BB86-493F-9F56-88726AA13741}"/>
    <cellStyle name="Comma 9 4 2 2 2 2" xfId="23024" xr:uid="{B82AB7FA-AC79-42F8-8A9B-8613ACCA71B0}"/>
    <cellStyle name="Comma 9 4 2 2 2 2 2" xfId="34032" xr:uid="{984BDEF6-97E3-4C02-80D1-AA4BA39D7303}"/>
    <cellStyle name="Comma 9 4 2 2 2 3" xfId="28723" xr:uid="{3C1107F3-BE70-4B6A-9C57-2911DD419685}"/>
    <cellStyle name="Comma 9 4 2 2 3" xfId="20396" xr:uid="{A3584499-D629-4C28-BB10-1230330B1FE7}"/>
    <cellStyle name="Comma 9 4 2 2 3 2" xfId="31404" xr:uid="{FC59B7EA-00DA-454E-A3B4-E13A9938EBC1}"/>
    <cellStyle name="Comma 9 4 2 2 4" xfId="26095" xr:uid="{A118D0DC-C993-4BDC-BBA9-1650AA2F1EF1}"/>
    <cellStyle name="Comma 9 4 2 3" xfId="16373" xr:uid="{9B15F750-1343-4EF7-A39C-1C88D031775A}"/>
    <cellStyle name="Comma 9 4 2 3 2" xfId="21682" xr:uid="{C3BB9177-4566-4418-95DD-A02E9E335C88}"/>
    <cellStyle name="Comma 9 4 2 3 2 2" xfId="32690" xr:uid="{37CFDA33-33E1-446D-952E-7660FDBB98CC}"/>
    <cellStyle name="Comma 9 4 2 3 3" xfId="27381" xr:uid="{63D6FAA4-8FF0-4625-86F3-60A1A5659A6B}"/>
    <cellStyle name="Comma 9 4 2 4" xfId="19054" xr:uid="{9EDD1609-2FA3-4D97-A1AC-799ED4A45C07}"/>
    <cellStyle name="Comma 9 4 2 4 2" xfId="30062" xr:uid="{EF503741-34F7-4AC0-B34C-F62D6D7F4F28}"/>
    <cellStyle name="Comma 9 4 2 5" xfId="24753" xr:uid="{0B958489-2223-4D97-80A8-88C7F108DC83}"/>
    <cellStyle name="Comma 9 4 3" xfId="14417" xr:uid="{4A4C83E7-F445-4FA3-AB02-93DDA195ED35}"/>
    <cellStyle name="Comma 9 4 3 2" xfId="17045" xr:uid="{AD73BD04-B07F-417D-9E46-49DC73C78300}"/>
    <cellStyle name="Comma 9 4 3 2 2" xfId="22354" xr:uid="{688F58B9-6854-4146-80B7-CAB7B6E43D07}"/>
    <cellStyle name="Comma 9 4 3 2 2 2" xfId="33362" xr:uid="{601A5850-5DF3-44A4-8EDB-C54C626F12E2}"/>
    <cellStyle name="Comma 9 4 3 2 3" xfId="28053" xr:uid="{788892A5-61A2-4F51-B501-15969E5972D8}"/>
    <cellStyle name="Comma 9 4 3 3" xfId="19726" xr:uid="{1E38ED5A-3FA8-4ACB-B92D-8526086846B9}"/>
    <cellStyle name="Comma 9 4 3 3 2" xfId="30734" xr:uid="{3C0BA401-1F31-483D-A9DE-83BB6ED52CC4}"/>
    <cellStyle name="Comma 9 4 3 4" xfId="25425" xr:uid="{BB644655-C970-4F7E-897E-3F5DBE5AFC32}"/>
    <cellStyle name="Comma 9 4 4" xfId="15703" xr:uid="{930B3D5C-334A-4F2B-9F72-A4259A8C7C0C}"/>
    <cellStyle name="Comma 9 4 4 2" xfId="21012" xr:uid="{F50BADC8-BED6-49A1-99E4-725325C04185}"/>
    <cellStyle name="Comma 9 4 4 2 2" xfId="32020" xr:uid="{F86A6EE1-BDD5-4A14-B4C2-82E62E526FB0}"/>
    <cellStyle name="Comma 9 4 4 3" xfId="26711" xr:uid="{BF3BAABE-9F53-4A07-801F-F7182E04DD64}"/>
    <cellStyle name="Comma 9 4 5" xfId="18384" xr:uid="{0692039E-6667-4A7F-8715-D877881A87A2}"/>
    <cellStyle name="Comma 9 4 5 2" xfId="29392" xr:uid="{D9620D33-239D-48FD-BE8D-6E7B7A9048AC}"/>
    <cellStyle name="Comma 9 4 6" xfId="24083" xr:uid="{B495DF6A-FEE1-4EFB-8FF8-E58A8B4B449B}"/>
    <cellStyle name="Comma 9 5" xfId="13410" xr:uid="{9807A513-3271-446C-9C54-810E1C3EFE01}"/>
    <cellStyle name="Comma 9 5 2" xfId="14752" xr:uid="{8165A21C-8AC1-40B3-905B-AD3859B42C7D}"/>
    <cellStyle name="Comma 9 5 2 2" xfId="17380" xr:uid="{5FE5E716-F8AB-4DA8-B52F-1AF66DC68364}"/>
    <cellStyle name="Comma 9 5 2 2 2" xfId="22689" xr:uid="{97274C0B-F349-4D91-B594-F51B376CE2D7}"/>
    <cellStyle name="Comma 9 5 2 2 2 2" xfId="33697" xr:uid="{0366B680-A454-4DB7-9307-E0D11A46DDC8}"/>
    <cellStyle name="Comma 9 5 2 2 3" xfId="28388" xr:uid="{4FE8D067-7832-4B5B-93EF-9A84E3CF71CC}"/>
    <cellStyle name="Comma 9 5 2 3" xfId="20061" xr:uid="{C0341DA4-C419-446F-BDBF-2F2A8C3811F8}"/>
    <cellStyle name="Comma 9 5 2 3 2" xfId="31069" xr:uid="{FDD9DD5E-C91C-4621-9D81-6815569BB33F}"/>
    <cellStyle name="Comma 9 5 2 4" xfId="25760" xr:uid="{97EF49E9-1F71-44DD-B4F0-1643CBC57042}"/>
    <cellStyle name="Comma 9 5 3" xfId="16038" xr:uid="{D11568D0-B278-4BCC-97A6-8EA0C061747F}"/>
    <cellStyle name="Comma 9 5 3 2" xfId="21347" xr:uid="{30F6375F-32F9-4803-86B0-7414F8EBE939}"/>
    <cellStyle name="Comma 9 5 3 2 2" xfId="32355" xr:uid="{EB14D065-4E94-4A0C-A6E1-965D9F468509}"/>
    <cellStyle name="Comma 9 5 3 3" xfId="27046" xr:uid="{E19D6DF3-6E9E-480F-B3EB-D3721267E21C}"/>
    <cellStyle name="Comma 9 5 4" xfId="18719" xr:uid="{52B7F628-40FF-47EB-9F13-5E68A8A9A45D}"/>
    <cellStyle name="Comma 9 5 4 2" xfId="29727" xr:uid="{AD592DAA-76B6-4235-9D78-084AB3EEB6F6}"/>
    <cellStyle name="Comma 9 5 5" xfId="24418" xr:uid="{4F46506E-F1F3-424D-99D5-BBCB9261DC29}"/>
    <cellStyle name="Comma 9 6" xfId="14080" xr:uid="{A1F9BCA1-C7B4-4E2D-A610-375EF5FC8772}"/>
    <cellStyle name="Comma 9 6 2" xfId="16708" xr:uid="{A5ADF5BD-2775-4CCA-B774-9D4AC924B732}"/>
    <cellStyle name="Comma 9 6 2 2" xfId="22017" xr:uid="{2F4E6447-E7B2-4750-B334-92FCD6B87858}"/>
    <cellStyle name="Comma 9 6 2 2 2" xfId="33025" xr:uid="{73971AF1-6513-49FD-8C18-072B252381CF}"/>
    <cellStyle name="Comma 9 6 2 3" xfId="27716" xr:uid="{E9C307B9-FF4E-493D-91E4-AE3E430698AA}"/>
    <cellStyle name="Comma 9 6 3" xfId="19389" xr:uid="{08C711E7-1B80-448E-A9DD-640EC72362CB}"/>
    <cellStyle name="Comma 9 6 3 2" xfId="30397" xr:uid="{6427AB42-C6D3-4CE5-9082-2D02EF63DDC9}"/>
    <cellStyle name="Comma 9 6 4" xfId="25088" xr:uid="{CDF556EB-B568-4E45-B00C-77D863B1C7CD}"/>
    <cellStyle name="Comma 9 7" xfId="18050" xr:uid="{9FD50DA4-41A7-42B8-ACBD-C88756C7DBF0}"/>
    <cellStyle name="Comma 9 7 2" xfId="29058" xr:uid="{02F0033B-693C-4900-96E2-656A5FA03A5C}"/>
    <cellStyle name="Comma 9 8" xfId="23750" xr:uid="{0DBE4529-7A77-473E-A402-3F8757D3CB56}"/>
    <cellStyle name="Commentaire 10" xfId="7293" xr:uid="{14FE1F0B-1B05-4442-90B0-5C24B16F289B}"/>
    <cellStyle name="Commentaire 11" xfId="7294" xr:uid="{2448E862-6B4B-4571-B4EA-DB71A63EF91A}"/>
    <cellStyle name="Commentaire 12" xfId="7295" xr:uid="{B3F807AF-D4E1-43D8-92F7-D291B94A074B}"/>
    <cellStyle name="Commentaire 2" xfId="7296" xr:uid="{23CD2410-46A2-46F5-AA25-F65F3C704CA7}"/>
    <cellStyle name="Commentaire 2 2" xfId="7297" xr:uid="{7FD86908-9457-477A-A579-7D29E1256401}"/>
    <cellStyle name="Commentaire 2 2 2" xfId="7298" xr:uid="{A38C2D63-F20A-478C-82FE-C370E59268B8}"/>
    <cellStyle name="Commentaire 2 2_Nucléaire" xfId="11846" xr:uid="{7125A747-EE13-43CA-A49F-7D7C57AAD5E9}"/>
    <cellStyle name="Commentaire 2 3" xfId="7299" xr:uid="{B3095D5E-63BA-4782-A722-682EAC27E849}"/>
    <cellStyle name="Commentaire 2 4" xfId="7300" xr:uid="{F08DB461-8101-473D-A750-0F5BF19A036C}"/>
    <cellStyle name="Commentaire 2_Nucléaire" xfId="11845" xr:uid="{67064562-8171-4858-A568-C584B802D46C}"/>
    <cellStyle name="Commentaire 3" xfId="7301" xr:uid="{124B550B-8A40-4B75-8D1B-84ED376813B3}"/>
    <cellStyle name="Commentaire 3 2" xfId="7302" xr:uid="{9EAA7ED7-4A17-4795-B386-6150437118E2}"/>
    <cellStyle name="Commentaire 3_Nucléaire" xfId="11847" xr:uid="{9C8CC0B1-9116-45F8-8419-6996A5884598}"/>
    <cellStyle name="Commentaire 4" xfId="7303" xr:uid="{97813BA7-C8BB-4584-936C-CED6FA0C73C3}"/>
    <cellStyle name="Commentaire 4 2" xfId="7304" xr:uid="{FF808003-86AA-4AD8-8ED5-971ADDFA685A}"/>
    <cellStyle name="Commentaire 4_Nucléaire" xfId="11848" xr:uid="{401A68BA-C19D-43F3-AC58-AA8F01DE49A8}"/>
    <cellStyle name="Commentaire 5" xfId="7305" xr:uid="{A56202C7-E744-497E-9A79-E21549CDC994}"/>
    <cellStyle name="Commentaire 6" xfId="7306" xr:uid="{AE1A8DD5-82FE-45A0-A61B-2BC4ECEBCAC2}"/>
    <cellStyle name="Commentaire 7" xfId="7307" xr:uid="{EE69DDC9-F4C8-40A7-A010-307EA11A8E3F}"/>
    <cellStyle name="Commentaire 8" xfId="7308" xr:uid="{A0B32A3C-7DD9-41E5-B2EF-3B26C6A9337F}"/>
    <cellStyle name="Commentaire 9" xfId="7309" xr:uid="{D5968CF8-37FC-4FC8-8134-194367471A9F}"/>
    <cellStyle name="donn_normal" xfId="7310" xr:uid="{362CB878-41B3-4786-AB01-AF4360F9BC2F}"/>
    <cellStyle name="Eingabe" xfId="1538" xr:uid="{A34A7AB6-28D5-4FCE-8BCB-F2737EA0A64C}"/>
    <cellStyle name="Eingabe 2" xfId="857" xr:uid="{E5CF7BA6-3218-4907-851C-471C89AEE365}"/>
    <cellStyle name="Eingabe 2 2" xfId="7313" xr:uid="{F6ED2A37-D6A2-4214-99D2-D31F2A52EA96}"/>
    <cellStyle name="Eingabe 2 3" xfId="7312" xr:uid="{FB6EEE38-C4C0-4E04-B68C-5ABDAB2735BD}"/>
    <cellStyle name="Eingabe 2_Nucléaire" xfId="11850" xr:uid="{868C6980-257A-474B-B802-5AE65B2E5516}"/>
    <cellStyle name="Eingabe 3" xfId="7314" xr:uid="{8786D59F-4379-4FD0-AF4E-B6B38AAB490F}"/>
    <cellStyle name="Eingabe 4" xfId="7315" xr:uid="{65800262-B5F5-4C8A-BEE9-F99D02FD462E}"/>
    <cellStyle name="Eingabe 5" xfId="7316" xr:uid="{A4505838-0E16-497B-9327-9260BF8BB341}"/>
    <cellStyle name="Eingabe 6" xfId="7317" xr:uid="{4C7F080A-5015-41D6-9374-5BEAB4C14860}"/>
    <cellStyle name="Eingabe 6 2" xfId="7318" xr:uid="{A17AA00F-97AE-4A31-BE64-FE2AAB4E49E5}"/>
    <cellStyle name="Eingabe 6_Nucléaire" xfId="11851" xr:uid="{E0BE0463-C4AB-4A31-B50C-5F67475394DC}"/>
    <cellStyle name="Eingabe 7" xfId="7319" xr:uid="{C37AF1B4-8D33-49CD-B9A0-674A41FAD480}"/>
    <cellStyle name="Eingabe 8" xfId="7320" xr:uid="{6AC6335D-DC6A-423E-A225-B2CDB01FE3F9}"/>
    <cellStyle name="Eingabe 9" xfId="7311" xr:uid="{E04C15A6-3EEC-4DC0-B577-B59A5F54B06B}"/>
    <cellStyle name="Eingabe_Nucléaire" xfId="11849" xr:uid="{9C5B11AA-E61B-41FC-805F-CF4277855217}"/>
    <cellStyle name="Entrée 2" xfId="7321" xr:uid="{F38C519A-3CF2-4C1B-8930-EBB11DAE2A2E}"/>
    <cellStyle name="Entrée 2 2" xfId="7322" xr:uid="{EC766C7D-65DA-4FAF-AD5B-3CC7BA136000}"/>
    <cellStyle name="Entrée 2 2 2" xfId="7323" xr:uid="{C8C8F666-FD13-4B7A-974B-C56411DE4E83}"/>
    <cellStyle name="Entrée 2 2 2 2" xfId="7324" xr:uid="{26E29C8F-67CA-496A-9D00-BFB88D976063}"/>
    <cellStyle name="Entrée 2 2 2_Nucléaire" xfId="11854" xr:uid="{9DC7C054-1BEF-4D7D-97B3-61032C830D43}"/>
    <cellStyle name="Entrée 2 2_Nucléaire" xfId="11853" xr:uid="{C93B498E-61EB-4A47-9BFA-534FC729CAB1}"/>
    <cellStyle name="Entrée 2 3" xfId="7325" xr:uid="{BEF722D9-1E9F-4E3B-88BA-6D80B0B0B743}"/>
    <cellStyle name="Entrée 2_Nucléaire" xfId="11852" xr:uid="{BE314035-A987-4860-84C4-45FC7F42B55F}"/>
    <cellStyle name="Entrée 3" xfId="7326" xr:uid="{3AE35AB6-EC49-466B-814F-B1594B3446D6}"/>
    <cellStyle name="Entrée 3 2" xfId="7327" xr:uid="{71FE9CFC-E15A-427C-A095-6BDF0D960D18}"/>
    <cellStyle name="Entrée 3_Nucléaire" xfId="11855" xr:uid="{5E585A9C-E538-474C-83CB-A55851B31513}"/>
    <cellStyle name="Entrée 4" xfId="7328" xr:uid="{AC555AF1-28C1-42F5-B491-D8DC7DBA8418}"/>
    <cellStyle name="Entrée 5" xfId="7329" xr:uid="{8163988B-6B84-4C42-B98C-3BB8BE39A8CE}"/>
    <cellStyle name="Ergebnis" xfId="1539" xr:uid="{1EC2A862-6E21-4CC4-BA13-0380CC0B4FE9}"/>
    <cellStyle name="Ergebnis 2" xfId="865" xr:uid="{135DD55B-66F4-487C-9127-7B9D99E78273}"/>
    <cellStyle name="Ergebnis 2 2" xfId="7332" xr:uid="{4E0D30A7-E5AB-49AA-916F-96B69F96A338}"/>
    <cellStyle name="Ergebnis 2 3" xfId="7331" xr:uid="{5CDAFE7A-0F33-4E99-98AE-6AE902459616}"/>
    <cellStyle name="Ergebnis 2_Nucléaire" xfId="11857" xr:uid="{F91FA500-C7D4-4654-9D72-F277F2174392}"/>
    <cellStyle name="Ergebnis 3" xfId="7333" xr:uid="{A4695E77-712B-4DA0-B8F3-469F4E86669C}"/>
    <cellStyle name="Ergebnis 4" xfId="7334" xr:uid="{CA7654BF-B0AC-4D8A-99B9-254C1FCFF43E}"/>
    <cellStyle name="Ergebnis 5" xfId="7335" xr:uid="{DCFE522B-9CDF-4AE2-922C-FB6128DB94B8}"/>
    <cellStyle name="Ergebnis 6" xfId="7336" xr:uid="{F51C18F5-8D58-4B8D-B51D-204BE264617D}"/>
    <cellStyle name="Ergebnis 6 2" xfId="7337" xr:uid="{EBCE371A-E2E8-4FF2-AC0B-94286069F16C}"/>
    <cellStyle name="Ergebnis 6_Nucléaire" xfId="11858" xr:uid="{D08F499D-5299-4473-AABB-AA9EDE9E4FDA}"/>
    <cellStyle name="Ergebnis 7" xfId="7338" xr:uid="{7B44F58F-3AA7-4736-B142-219BBDCCA5F5}"/>
    <cellStyle name="Ergebnis 8" xfId="7339" xr:uid="{1C1212FD-EEEB-4756-9CA9-88F628CA0DB6}"/>
    <cellStyle name="Ergebnis 9" xfId="7330" xr:uid="{6495A20C-ACF4-41E4-978C-08964C33F2E7}"/>
    <cellStyle name="Ergebnis_Nucléaire" xfId="11856" xr:uid="{19A207EC-169F-44A1-B1EC-8E2E58208684}"/>
    <cellStyle name="Erklärender Text" xfId="1540" xr:uid="{97AC8F82-5732-4BB0-AC59-3372CFC85DC7}"/>
    <cellStyle name="Erklärender Text 2" xfId="864" xr:uid="{6B6F12C0-A0F9-4ECE-BA5A-2870706B6147}"/>
    <cellStyle name="Erklärender Text 2 2" xfId="7341" xr:uid="{F2A7394C-F175-437C-B418-1A69623ABB7E}"/>
    <cellStyle name="Erklärender Text 2 3" xfId="7340" xr:uid="{8527581D-A1B9-4D36-9158-3E14E5ED2795}"/>
    <cellStyle name="Erklärender Text 2_Nucléaire" xfId="11860" xr:uid="{7DBFC3E6-8C82-4AE4-90F5-D4DAC79CF17D}"/>
    <cellStyle name="Erklärender Text 3" xfId="7342" xr:uid="{59845869-45BA-4842-8057-170CCB1E1979}"/>
    <cellStyle name="Erklärender Text 4" xfId="7343" xr:uid="{5A27D508-3BC4-4F16-A4FE-828FD8DB2C09}"/>
    <cellStyle name="Erklärender Text 5" xfId="7344" xr:uid="{072F5D2A-92E9-4259-A30C-BBF1F126C3D0}"/>
    <cellStyle name="Erklärender Text 6" xfId="7345" xr:uid="{652D79FD-EE13-457B-B19D-18EDE4F84E03}"/>
    <cellStyle name="Erklärender Text 6 2" xfId="7346" xr:uid="{E20E27F7-9C13-42E4-997B-FC78DD007883}"/>
    <cellStyle name="Erklärender Text 6_Nucléaire" xfId="11861" xr:uid="{1DB86BBE-EE34-4854-BA5F-68825F0F735E}"/>
    <cellStyle name="Erklärender Text 7" xfId="7347" xr:uid="{B6781B18-8046-4E9F-A298-845B8D689E3E}"/>
    <cellStyle name="Erklärender Text 8" xfId="7348" xr:uid="{B84D4D85-53C4-442E-8F70-138256C03BE6}"/>
    <cellStyle name="Erklärender Text_Nucléaire" xfId="11859" xr:uid="{A4FF1137-3BAA-4D2F-A5B5-6B1B23BDBCE1}"/>
    <cellStyle name="etso_headingXLS" xfId="54" xr:uid="{00000000-0005-0000-0000-000035000000}"/>
    <cellStyle name="Euro" xfId="7349" xr:uid="{4292A405-EAD0-4E56-B014-45A33195B844}"/>
    <cellStyle name="Euro 10" xfId="34357" xr:uid="{CA1C7914-91E1-4923-B1DB-2AD56877BE89}"/>
    <cellStyle name="Euro 2" xfId="7350" xr:uid="{8159B7E7-EA31-4F86-896B-F75AFAE1836D}"/>
    <cellStyle name="Euro 2 2" xfId="9856" xr:uid="{9B953E94-3C0A-4C8C-997A-D638741F14B2}"/>
    <cellStyle name="Euro 2 2 2" xfId="13337" xr:uid="{CF483231-62A8-431A-A5EA-1371B1B1CAE1}"/>
    <cellStyle name="Euro 2 2 2 2" xfId="14007" xr:uid="{2A361A47-8763-4ED1-BB44-9E9831D98A52}"/>
    <cellStyle name="Euro 2 2 2 2 2" xfId="15349" xr:uid="{3D61700E-ECDA-4029-8DAC-D522BCDE950A}"/>
    <cellStyle name="Euro 2 2 2 2 2 2" xfId="17977" xr:uid="{2CA09A6D-B8E9-4F9A-A600-D5139826B8FE}"/>
    <cellStyle name="Euro 2 2 2 2 2 2 2" xfId="23286" xr:uid="{57636CFC-7F4C-47F3-A571-0A339D025684}"/>
    <cellStyle name="Euro 2 2 2 2 2 2 2 2" xfId="34294" xr:uid="{9937DC5E-7CF1-4447-8F81-ADB3E0D41DC3}"/>
    <cellStyle name="Euro 2 2 2 2 2 2 2 3" xfId="34484" xr:uid="{F0837031-41C3-491D-BEC7-D2C429C388ED}"/>
    <cellStyle name="Euro 2 2 2 2 2 2 3" xfId="28985" xr:uid="{50419A2E-65D4-493A-A045-B7EF75435A90}"/>
    <cellStyle name="Euro 2 2 2 2 2 2 4" xfId="34420" xr:uid="{597B8441-2439-40AC-8014-291A9BD05418}"/>
    <cellStyle name="Euro 2 2 2 2 2 3" xfId="20658" xr:uid="{A65461EF-1525-4CE4-93B7-600D37F366EC}"/>
    <cellStyle name="Euro 2 2 2 2 2 3 2" xfId="31666" xr:uid="{9082AE3A-5750-47B8-97A7-86AC23EC6A3F}"/>
    <cellStyle name="Euro 2 2 2 2 2 3 3" xfId="34452" xr:uid="{B73FFF38-1A1C-469C-AEFC-7EE7954FB8E0}"/>
    <cellStyle name="Euro 2 2 2 2 2 4" xfId="26357" xr:uid="{4984C084-EDBD-405E-95DE-D509BBEFFF76}"/>
    <cellStyle name="Euro 2 2 2 2 2 5" xfId="34388" xr:uid="{1F64512D-D927-42AC-8A1B-839BA33216AD}"/>
    <cellStyle name="Euro 2 2 2 2 3" xfId="16635" xr:uid="{DB4C7203-3CA8-487E-BF2B-51A8DD3D297E}"/>
    <cellStyle name="Euro 2 2 2 2 3 2" xfId="21944" xr:uid="{0E085C91-4B30-4F05-86BE-403F64D50FF8}"/>
    <cellStyle name="Euro 2 2 2 2 3 2 2" xfId="32952" xr:uid="{4BC8CA33-83A0-4F0C-AC37-6A5A1765499A}"/>
    <cellStyle name="Euro 2 2 2 2 3 2 3" xfId="34468" xr:uid="{B4C65BCB-5B11-4C49-9375-5D4F9CB7495B}"/>
    <cellStyle name="Euro 2 2 2 2 3 3" xfId="27643" xr:uid="{4818E73B-1434-4BD8-AF89-67BA74E6C165}"/>
    <cellStyle name="Euro 2 2 2 2 3 4" xfId="34404" xr:uid="{CD43426B-BC79-4E49-8E4B-C3D3E23D6F66}"/>
    <cellStyle name="Euro 2 2 2 2 4" xfId="19316" xr:uid="{5834C607-175C-400B-80AC-6015EE887BB2}"/>
    <cellStyle name="Euro 2 2 2 2 4 2" xfId="30324" xr:uid="{136C87CA-3794-46D9-B3CB-9F591BE7569F}"/>
    <cellStyle name="Euro 2 2 2 2 4 3" xfId="34436" xr:uid="{1FE19A2C-120B-45EC-8D18-5F1F1B74F714}"/>
    <cellStyle name="Euro 2 2 2 2 5" xfId="25015" xr:uid="{461A765F-6CC1-42E7-AD41-519E33B0FE91}"/>
    <cellStyle name="Euro 2 2 2 2 6" xfId="34372" xr:uid="{85A29C8B-E56F-4F13-88DB-51CBF16D288A}"/>
    <cellStyle name="Euro 2 2 2 3" xfId="14679" xr:uid="{CA953BD6-0022-46B4-A272-C490817702F3}"/>
    <cellStyle name="Euro 2 2 2 3 2" xfId="17307" xr:uid="{971792A5-EBFA-43E0-A0D8-DEB796C8D6DA}"/>
    <cellStyle name="Euro 2 2 2 3 2 2" xfId="22616" xr:uid="{C4C89634-0F56-4AF3-81F3-1A3DD022859F}"/>
    <cellStyle name="Euro 2 2 2 3 2 2 2" xfId="33624" xr:uid="{3B30F452-0B37-4A6E-8595-9317A139E10E}"/>
    <cellStyle name="Euro 2 2 2 3 2 2 3" xfId="34476" xr:uid="{026DE9B2-B691-45F3-8A91-1BB064B72A20}"/>
    <cellStyle name="Euro 2 2 2 3 2 3" xfId="28315" xr:uid="{A1422401-26D1-4EFD-81BC-F81A961C43AF}"/>
    <cellStyle name="Euro 2 2 2 3 2 4" xfId="34412" xr:uid="{192B6148-955F-4ECD-B32A-78617C8F489D}"/>
    <cellStyle name="Euro 2 2 2 3 3" xfId="19988" xr:uid="{E9324B39-3E1B-4531-BCCD-B58426852F59}"/>
    <cellStyle name="Euro 2 2 2 3 3 2" xfId="30996" xr:uid="{95D6C4D7-53EB-4F11-AC7B-62730A622AED}"/>
    <cellStyle name="Euro 2 2 2 3 3 3" xfId="34444" xr:uid="{C9550DBA-A4C1-4EBB-B2C9-6F02F05F89C0}"/>
    <cellStyle name="Euro 2 2 2 3 4" xfId="25687" xr:uid="{155EB34B-1FD6-4492-8B22-CB44F4B466EF}"/>
    <cellStyle name="Euro 2 2 2 3 5" xfId="34380" xr:uid="{31A50EA2-337F-473E-946A-4A3BF836D6EA}"/>
    <cellStyle name="Euro 2 2 2 4" xfId="15965" xr:uid="{55E91D7A-EA04-4200-B6EB-1E9B30A6728B}"/>
    <cellStyle name="Euro 2 2 2 4 2" xfId="21274" xr:uid="{B2E4C4AA-714A-4720-823A-D5432F26567A}"/>
    <cellStyle name="Euro 2 2 2 4 2 2" xfId="32282" xr:uid="{D7F556C0-B744-4828-A022-BECCF22E789E}"/>
    <cellStyle name="Euro 2 2 2 4 2 3" xfId="34460" xr:uid="{37F69479-E2C7-4450-922A-84A3205155D4}"/>
    <cellStyle name="Euro 2 2 2 4 3" xfId="26973" xr:uid="{9A7E3660-FB3A-4F77-812B-63CB95DB8860}"/>
    <cellStyle name="Euro 2 2 2 4 4" xfId="34396" xr:uid="{A9BD187B-1683-480B-857A-744D8CAB4F3E}"/>
    <cellStyle name="Euro 2 2 2 5" xfId="18646" xr:uid="{2ACD5272-7F4C-4496-AADC-88B913492975}"/>
    <cellStyle name="Euro 2 2 2 5 2" xfId="29654" xr:uid="{166C9CAB-6C40-4BDD-8AE5-579C6A068B8E}"/>
    <cellStyle name="Euro 2 2 2 5 3" xfId="34428" xr:uid="{659C498B-98E2-4DAF-9FE9-F6768B157E2F}"/>
    <cellStyle name="Euro 2 2 2 6" xfId="24345" xr:uid="{A92ED70D-6F12-40EB-BA7E-0B5CA275E5C1}"/>
    <cellStyle name="Euro 2 2 2 7" xfId="34364" xr:uid="{9AFC1D66-EDF7-4102-8809-A0EEEBE8EF52}"/>
    <cellStyle name="Euro 2 2 3" xfId="13671" xr:uid="{CAE11502-A19C-418E-AE8D-C977ACA8BCF0}"/>
    <cellStyle name="Euro 2 2 3 2" xfId="15013" xr:uid="{5FD1A58F-914F-4590-83FD-20A9A14F5BE6}"/>
    <cellStyle name="Euro 2 2 3 2 2" xfId="17641" xr:uid="{BF785DF2-C7C6-43E9-BDB8-AAE7C423DDCB}"/>
    <cellStyle name="Euro 2 2 3 2 2 2" xfId="22950" xr:uid="{C5604D74-68BE-44F4-9D41-559B598CA48C}"/>
    <cellStyle name="Euro 2 2 3 2 2 2 2" xfId="33958" xr:uid="{945D9B47-923C-45D1-AF4C-461AC983EEE5}"/>
    <cellStyle name="Euro 2 2 3 2 2 2 3" xfId="34480" xr:uid="{27A02412-D964-48AD-B0AA-E699EF3DFB2D}"/>
    <cellStyle name="Euro 2 2 3 2 2 3" xfId="28649" xr:uid="{F3F9F778-8C71-4AD7-8661-485C6D0B04E2}"/>
    <cellStyle name="Euro 2 2 3 2 2 4" xfId="34416" xr:uid="{480BD321-D3D7-40A9-82B3-DE7863D45AD9}"/>
    <cellStyle name="Euro 2 2 3 2 3" xfId="20322" xr:uid="{66906B8F-1310-4802-99C2-A0AD94E1B6B3}"/>
    <cellStyle name="Euro 2 2 3 2 3 2" xfId="31330" xr:uid="{52259966-7810-4B37-BF02-C1842AA76392}"/>
    <cellStyle name="Euro 2 2 3 2 3 3" xfId="34448" xr:uid="{A403D3A2-B343-4A81-9EA8-F01C2CD40633}"/>
    <cellStyle name="Euro 2 2 3 2 4" xfId="26021" xr:uid="{B578EBD9-DDC8-4139-9848-FC7F623498BA}"/>
    <cellStyle name="Euro 2 2 3 2 5" xfId="34384" xr:uid="{939D7450-D0B5-4EA6-966F-4818FE5A39F8}"/>
    <cellStyle name="Euro 2 2 3 3" xfId="16299" xr:uid="{8BFC19A1-2640-4990-9E55-094F254787A1}"/>
    <cellStyle name="Euro 2 2 3 3 2" xfId="21608" xr:uid="{89B98D88-A21B-4177-882C-DD6497E2CE5E}"/>
    <cellStyle name="Euro 2 2 3 3 2 2" xfId="32616" xr:uid="{09B7E89D-7E34-4599-8B07-2DD2589623D2}"/>
    <cellStyle name="Euro 2 2 3 3 2 3" xfId="34464" xr:uid="{913968B8-39BA-4595-8759-B7287921C329}"/>
    <cellStyle name="Euro 2 2 3 3 3" xfId="27307" xr:uid="{7FD31FA6-DFB3-4078-A77A-F333A3F8C87B}"/>
    <cellStyle name="Euro 2 2 3 3 4" xfId="34400" xr:uid="{55439FEB-6712-4614-927D-1C135BEFFEB7}"/>
    <cellStyle name="Euro 2 2 3 4" xfId="18980" xr:uid="{DC78092C-812F-42F3-A057-41F3402725A0}"/>
    <cellStyle name="Euro 2 2 3 4 2" xfId="29988" xr:uid="{14C1B121-BB1C-4725-8947-CBDB69F979A9}"/>
    <cellStyle name="Euro 2 2 3 4 3" xfId="34432" xr:uid="{8A4A7167-C716-418E-BB1D-2B7E8136A483}"/>
    <cellStyle name="Euro 2 2 3 5" xfId="24679" xr:uid="{B1A9CA2C-6DFA-447B-B361-34530BFB46D5}"/>
    <cellStyle name="Euro 2 2 3 6" xfId="34368" xr:uid="{565F7B3E-AE4F-48A9-BE0F-2BD70E62BDBB}"/>
    <cellStyle name="Euro 2 2 4" xfId="14343" xr:uid="{640B5622-9B70-4D8E-B4B2-187BDEF6FE6F}"/>
    <cellStyle name="Euro 2 2 4 2" xfId="16971" xr:uid="{4FDC3369-D794-4769-A073-B5206B99E2F2}"/>
    <cellStyle name="Euro 2 2 4 2 2" xfId="22280" xr:uid="{4121E623-EE6A-4D80-A1BE-E489D7D062DD}"/>
    <cellStyle name="Euro 2 2 4 2 2 2" xfId="33288" xr:uid="{A54BC100-1F6F-4D7E-AACE-BB2D5CAE855B}"/>
    <cellStyle name="Euro 2 2 4 2 2 3" xfId="34472" xr:uid="{44942366-63F4-4F6E-82B0-AE43043AD64F}"/>
    <cellStyle name="Euro 2 2 4 2 3" xfId="27979" xr:uid="{A37F3E34-3577-48E5-923C-6F2D17F9C4DB}"/>
    <cellStyle name="Euro 2 2 4 2 4" xfId="34408" xr:uid="{90020C66-9438-4C48-A42C-D59D56CD5328}"/>
    <cellStyle name="Euro 2 2 4 3" xfId="19652" xr:uid="{4D142261-C39B-416E-A793-067CA7C04C09}"/>
    <cellStyle name="Euro 2 2 4 3 2" xfId="30660" xr:uid="{3A653F14-CABD-4FA2-8856-25B4F06248EA}"/>
    <cellStyle name="Euro 2 2 4 3 3" xfId="34440" xr:uid="{6F928DA7-D039-4E8F-92B9-20879052E032}"/>
    <cellStyle name="Euro 2 2 4 4" xfId="25351" xr:uid="{2D92AB61-9C6E-47DD-BA03-AE6EA8B8F7DE}"/>
    <cellStyle name="Euro 2 2 4 5" xfId="34376" xr:uid="{4EC5F966-B257-42EC-85AC-DBCD3B51F159}"/>
    <cellStyle name="Euro 2 2 5" xfId="15630" xr:uid="{E1DF48B3-5F2E-4641-8114-CC55967E805C}"/>
    <cellStyle name="Euro 2 2 5 2" xfId="20939" xr:uid="{39F7EA6B-D236-4752-9516-79AF0E756EA8}"/>
    <cellStyle name="Euro 2 2 5 2 2" xfId="31947" xr:uid="{AE3D7E18-C21C-4DB0-BE13-A97FD96B0F2F}"/>
    <cellStyle name="Euro 2 2 5 2 3" xfId="34456" xr:uid="{DDCB36A3-5E07-42E5-BBDF-F5A1ED5E7E25}"/>
    <cellStyle name="Euro 2 2 5 3" xfId="26638" xr:uid="{94091562-AE79-4FF5-AC15-D83C0F6FEC8F}"/>
    <cellStyle name="Euro 2 2 5 4" xfId="34392" xr:uid="{DB363B05-7626-46A3-9B9F-82B53A48EE4A}"/>
    <cellStyle name="Euro 2 2 6" xfId="18311" xr:uid="{A7731C38-8659-4CA3-89D2-7E87FF6724F0}"/>
    <cellStyle name="Euro 2 2 6 2" xfId="29319" xr:uid="{3EF1C985-0505-4CA6-B3C2-892A2B4906B0}"/>
    <cellStyle name="Euro 2 2 6 3" xfId="34424" xr:uid="{C321AE0E-54B0-4C82-A2FD-236EDE0089DC}"/>
    <cellStyle name="Euro 2 2 7" xfId="24010" xr:uid="{3EDC5837-97E8-4569-9D29-A599F2EF0B43}"/>
    <cellStyle name="Euro 2 2 8" xfId="34360" xr:uid="{EE999892-0951-410C-8C25-72F57406122C}"/>
    <cellStyle name="Euro 2 3" xfId="13275" xr:uid="{15289CA5-9437-4C35-A54C-AB29AB4224F8}"/>
    <cellStyle name="Euro 2 3 2" xfId="13945" xr:uid="{0F210F39-9A0F-431D-953A-6C64319D6776}"/>
    <cellStyle name="Euro 2 3 2 2" xfId="15287" xr:uid="{1EC4B003-7611-4EB9-AC52-1EE95BCCC7B3}"/>
    <cellStyle name="Euro 2 3 2 2 2" xfId="17915" xr:uid="{B8D3BDAD-AA8B-4220-B92E-6EA310AC9D37}"/>
    <cellStyle name="Euro 2 3 2 2 2 2" xfId="23224" xr:uid="{40C264B8-3B5A-462E-81B9-0875DB33B3F8}"/>
    <cellStyle name="Euro 2 3 2 2 2 2 2" xfId="34232" xr:uid="{726FFD6E-390B-4A3D-A0D4-10A0F78D88E4}"/>
    <cellStyle name="Euro 2 3 2 2 2 2 3" xfId="34482" xr:uid="{B298CA43-AA9D-407C-846A-6F4D7AC4144F}"/>
    <cellStyle name="Euro 2 3 2 2 2 3" xfId="28923" xr:uid="{26C1F76C-FD97-43FB-BCA2-BCF51C23F9AF}"/>
    <cellStyle name="Euro 2 3 2 2 2 4" xfId="34418" xr:uid="{2F8CC4EA-36FA-4709-9C43-024C8F4C35C7}"/>
    <cellStyle name="Euro 2 3 2 2 3" xfId="20596" xr:uid="{46BBF1E2-480E-4006-BB5B-BBC8E42ED6D6}"/>
    <cellStyle name="Euro 2 3 2 2 3 2" xfId="31604" xr:uid="{3FF9ED6F-5746-410A-9704-8DCE54F7BA3D}"/>
    <cellStyle name="Euro 2 3 2 2 3 3" xfId="34450" xr:uid="{99AA7070-B71C-446E-97EA-F8A0D6364A14}"/>
    <cellStyle name="Euro 2 3 2 2 4" xfId="26295" xr:uid="{973C880C-48A8-4460-9A64-0E9A11C86EF0}"/>
    <cellStyle name="Euro 2 3 2 2 5" xfId="34386" xr:uid="{5D834C24-1A03-46F1-B441-E938B636110D}"/>
    <cellStyle name="Euro 2 3 2 3" xfId="16573" xr:uid="{7FF791D5-C5E7-462C-8DEC-6AA5FC7F06A1}"/>
    <cellStyle name="Euro 2 3 2 3 2" xfId="21882" xr:uid="{EAD959BE-B954-44E2-8FA2-13FBB21D23AF}"/>
    <cellStyle name="Euro 2 3 2 3 2 2" xfId="32890" xr:uid="{282CA39E-999C-4283-84CA-87BD0F27F64F}"/>
    <cellStyle name="Euro 2 3 2 3 2 3" xfId="34466" xr:uid="{C63D6DE5-25DA-4A03-A57B-ABCB5DB71D8B}"/>
    <cellStyle name="Euro 2 3 2 3 3" xfId="27581" xr:uid="{B321A44D-656A-48F4-BB75-CEF0302B90F9}"/>
    <cellStyle name="Euro 2 3 2 3 4" xfId="34402" xr:uid="{80D29D1F-0D90-4DDB-B98B-CD137E20E63F}"/>
    <cellStyle name="Euro 2 3 2 4" xfId="19254" xr:uid="{BBEADF51-261D-4A12-ADED-6F1C5D385AB8}"/>
    <cellStyle name="Euro 2 3 2 4 2" xfId="30262" xr:uid="{D39C4F10-6A95-42DA-8472-F8478D81472A}"/>
    <cellStyle name="Euro 2 3 2 4 3" xfId="34434" xr:uid="{24B46C66-2AC6-4A17-BA9D-02BDE22CA4F8}"/>
    <cellStyle name="Euro 2 3 2 5" xfId="24953" xr:uid="{F928B03B-F3BE-4ACE-BCB9-366FABE81020}"/>
    <cellStyle name="Euro 2 3 2 6" xfId="34370" xr:uid="{10EABA64-E206-41F9-A2AC-B8931E60E977}"/>
    <cellStyle name="Euro 2 3 3" xfId="14617" xr:uid="{8554FCDA-B629-4341-A106-5AEFA0338954}"/>
    <cellStyle name="Euro 2 3 3 2" xfId="17245" xr:uid="{787C43F6-8483-46A8-9EDA-8699558F17DB}"/>
    <cellStyle name="Euro 2 3 3 2 2" xfId="22554" xr:uid="{B3D76791-7266-41FE-B943-0E4FDFD08E8A}"/>
    <cellStyle name="Euro 2 3 3 2 2 2" xfId="33562" xr:uid="{807FCF9D-AB92-4AC9-8A20-A364A6821C72}"/>
    <cellStyle name="Euro 2 3 3 2 2 3" xfId="34474" xr:uid="{3372FF31-1E0E-4768-91DB-4D3B819680CB}"/>
    <cellStyle name="Euro 2 3 3 2 3" xfId="28253" xr:uid="{DB7F609F-EEB8-4865-9849-06EE19250997}"/>
    <cellStyle name="Euro 2 3 3 2 4" xfId="34410" xr:uid="{21A5E45C-B2F8-491D-8D12-03FAA9BECEDB}"/>
    <cellStyle name="Euro 2 3 3 3" xfId="19926" xr:uid="{1D5F8E3D-90DE-445B-B0D6-4DF793588537}"/>
    <cellStyle name="Euro 2 3 3 3 2" xfId="30934" xr:uid="{A16B70D4-0E96-47F0-96B2-D3F68E2C13BD}"/>
    <cellStyle name="Euro 2 3 3 3 3" xfId="34442" xr:uid="{CBAE65F7-12F9-402B-8EA4-F0AB16C2BC5E}"/>
    <cellStyle name="Euro 2 3 3 4" xfId="25625" xr:uid="{147B2240-56E2-48B3-8741-EA41B2CAD34B}"/>
    <cellStyle name="Euro 2 3 3 5" xfId="34378" xr:uid="{9440D4F1-F0A2-4823-A5A4-3C94583C6208}"/>
    <cellStyle name="Euro 2 3 4" xfId="15903" xr:uid="{3E7E9289-04A1-4440-862E-352BF183F163}"/>
    <cellStyle name="Euro 2 3 4 2" xfId="21212" xr:uid="{429E228A-6A7A-45DA-8AE0-AB48CEE7C7BF}"/>
    <cellStyle name="Euro 2 3 4 2 2" xfId="32220" xr:uid="{D7C7AD17-1D05-4D56-B822-5EBB3B5E60CC}"/>
    <cellStyle name="Euro 2 3 4 2 3" xfId="34458" xr:uid="{2BCFEDEB-C076-4903-A188-5190240B9175}"/>
    <cellStyle name="Euro 2 3 4 3" xfId="26911" xr:uid="{4E853D7D-77A7-4479-A02F-F8E40D248515}"/>
    <cellStyle name="Euro 2 3 4 4" xfId="34394" xr:uid="{0B5EC802-0969-418E-8D6A-9AD1E4B20A3A}"/>
    <cellStyle name="Euro 2 3 5" xfId="18584" xr:uid="{256DEC08-5460-4A77-875C-F9E8A2E113D7}"/>
    <cellStyle name="Euro 2 3 5 2" xfId="29592" xr:uid="{260E4E56-0D7F-4888-BA81-FD15AAFA9F5D}"/>
    <cellStyle name="Euro 2 3 5 3" xfId="34426" xr:uid="{1779CE2C-ABB1-4060-AB71-FBF778692A61}"/>
    <cellStyle name="Euro 2 3 6" xfId="24283" xr:uid="{41AF0E92-62CF-4F08-B85E-28312BE95B0E}"/>
    <cellStyle name="Euro 2 3 7" xfId="34362" xr:uid="{617C6404-5A3C-4E67-AB74-3D6A364100FB}"/>
    <cellStyle name="Euro 2 4" xfId="13609" xr:uid="{5D0DC05D-1F41-442F-A4AB-D98B7AC1BB01}"/>
    <cellStyle name="Euro 2 4 2" xfId="14951" xr:uid="{B8F1B7B2-5B6D-48E7-A656-61A5AF4FD272}"/>
    <cellStyle name="Euro 2 4 2 2" xfId="17579" xr:uid="{F6505D35-1EA1-4FED-837F-0F88FD28F9B5}"/>
    <cellStyle name="Euro 2 4 2 2 2" xfId="22888" xr:uid="{06865AD7-D3E1-4CAB-B07A-0D7AE4C61384}"/>
    <cellStyle name="Euro 2 4 2 2 2 2" xfId="33896" xr:uid="{14094999-D7D5-421B-8FE3-BE0DA5CC7D74}"/>
    <cellStyle name="Euro 2 4 2 2 2 3" xfId="34478" xr:uid="{3B09B7BA-E273-4398-A1BB-2AE48386A5AE}"/>
    <cellStyle name="Euro 2 4 2 2 3" xfId="28587" xr:uid="{5910789F-6820-4472-95A3-E6C4511F5A45}"/>
    <cellStyle name="Euro 2 4 2 2 4" xfId="34414" xr:uid="{C1285A30-E174-498D-B3B1-6D1D2D66A47B}"/>
    <cellStyle name="Euro 2 4 2 3" xfId="20260" xr:uid="{AAA8E261-5311-4A72-B3E9-9361496D2586}"/>
    <cellStyle name="Euro 2 4 2 3 2" xfId="31268" xr:uid="{1F9D1085-B8CD-472D-A47C-7D3FCE58FB1B}"/>
    <cellStyle name="Euro 2 4 2 3 3" xfId="34446" xr:uid="{0209B5FC-99EB-4845-8B31-8070528F5BA0}"/>
    <cellStyle name="Euro 2 4 2 4" xfId="25959" xr:uid="{471F92ED-6CBC-415B-B84A-1FF6F4400F05}"/>
    <cellStyle name="Euro 2 4 2 5" xfId="34382" xr:uid="{55202669-6D17-4CD5-B697-AEF6536393D7}"/>
    <cellStyle name="Euro 2 4 3" xfId="16237" xr:uid="{0843947D-3181-4F5C-9EDD-D5CD980A2823}"/>
    <cellStyle name="Euro 2 4 3 2" xfId="21546" xr:uid="{4B7D2EBE-A51E-4FCB-A25A-A538438921D6}"/>
    <cellStyle name="Euro 2 4 3 2 2" xfId="32554" xr:uid="{72FE9843-94CF-497A-B102-E2AE16992D21}"/>
    <cellStyle name="Euro 2 4 3 2 3" xfId="34462" xr:uid="{0E66E827-7F05-4F57-AC01-715F4B9E80A4}"/>
    <cellStyle name="Euro 2 4 3 3" xfId="27245" xr:uid="{79B8858E-781F-41E3-8385-289B98FE50F2}"/>
    <cellStyle name="Euro 2 4 3 4" xfId="34398" xr:uid="{A0CA24E9-DDBF-4A48-BBCD-E0AEEA1C08C5}"/>
    <cellStyle name="Euro 2 4 4" xfId="18918" xr:uid="{8BB00FDD-91C3-4B58-805E-EEC293FFE9A4}"/>
    <cellStyle name="Euro 2 4 4 2" xfId="29926" xr:uid="{0C03125B-0945-4BE8-A82E-3B4829D81A7A}"/>
    <cellStyle name="Euro 2 4 4 3" xfId="34430" xr:uid="{8AD56171-6F0D-49CF-9FB5-83E2F1CC8132}"/>
    <cellStyle name="Euro 2 4 5" xfId="24617" xr:uid="{A68C3B61-618F-4D97-918B-1F7040EA15B3}"/>
    <cellStyle name="Euro 2 4 6" xfId="34366" xr:uid="{FAB84AB2-DF60-443D-823F-888B02596F78}"/>
    <cellStyle name="Euro 2 5" xfId="14281" xr:uid="{11D59E48-610F-4E91-9B38-79B907DEB11A}"/>
    <cellStyle name="Euro 2 5 2" xfId="16909" xr:uid="{6FC5C5CD-CA33-426A-A126-93654F08D73F}"/>
    <cellStyle name="Euro 2 5 2 2" xfId="22218" xr:uid="{0C828BA0-C248-4092-AA61-B1CA5B6A96E1}"/>
    <cellStyle name="Euro 2 5 2 2 2" xfId="33226" xr:uid="{37B47E73-8D4B-4992-AB0E-C2350FDE9C60}"/>
    <cellStyle name="Euro 2 5 2 2 3" xfId="34470" xr:uid="{B1A1EC46-B1C0-4455-A53E-4253DAB73430}"/>
    <cellStyle name="Euro 2 5 2 3" xfId="27917" xr:uid="{6AD5F3C0-2EA1-4DBA-AE64-3128FB923BC6}"/>
    <cellStyle name="Euro 2 5 2 4" xfId="34406" xr:uid="{90AD1E79-8240-4E80-B3AD-40EEB7751FA0}"/>
    <cellStyle name="Euro 2 5 3" xfId="19590" xr:uid="{38F4CDFA-E528-4328-93CB-D48C104FE95E}"/>
    <cellStyle name="Euro 2 5 3 2" xfId="30598" xr:uid="{83F2B1BF-6B29-4695-8032-12A2A1B5C74E}"/>
    <cellStyle name="Euro 2 5 3 3" xfId="34438" xr:uid="{D7CF8C33-CF13-425C-8E97-3D5D7F1B3EE8}"/>
    <cellStyle name="Euro 2 5 4" xfId="25289" xr:uid="{99BE97AC-809B-466D-886A-A1CE20A2ED3D}"/>
    <cellStyle name="Euro 2 5 5" xfId="34374" xr:uid="{849C78BD-5206-4AE2-A2FC-466A1506993D}"/>
    <cellStyle name="Euro 2 6" xfId="15568" xr:uid="{677EB1F2-7E3C-4709-8D65-34E0EFA9EDA4}"/>
    <cellStyle name="Euro 2 6 2" xfId="20877" xr:uid="{4539C1CE-A4EA-4CEC-A7A2-284B1437C298}"/>
    <cellStyle name="Euro 2 6 2 2" xfId="31885" xr:uid="{FFBE6EF0-A634-403D-B15F-A39F5B2B51E7}"/>
    <cellStyle name="Euro 2 6 2 3" xfId="34454" xr:uid="{AA90BA91-94D6-4132-A68F-1409E0C6500B}"/>
    <cellStyle name="Euro 2 6 3" xfId="26576" xr:uid="{2D900D8F-B7AF-4154-9424-6F53394000E2}"/>
    <cellStyle name="Euro 2 6 4" xfId="34390" xr:uid="{939C32C3-CEFE-41FF-BCE1-11CFCE2C86F4}"/>
    <cellStyle name="Euro 2 7" xfId="18249" xr:uid="{CE2F440F-718D-40DF-BA11-74812B74FB72}"/>
    <cellStyle name="Euro 2 7 2" xfId="29257" xr:uid="{8A35EA52-7A71-471D-9F55-A1AEB7937F49}"/>
    <cellStyle name="Euro 2 7 3" xfId="34422" xr:uid="{94ED53CF-9EBC-4033-8FC4-C7F66098C6DC}"/>
    <cellStyle name="Euro 2 8" xfId="23948" xr:uid="{E6714CC6-D3D8-4756-AB12-7B8E88C23E40}"/>
    <cellStyle name="Euro 2 9" xfId="34358" xr:uid="{DE1E8F2A-EAB2-40EC-A926-42B347E99F7C}"/>
    <cellStyle name="Euro 2_Nucléaire" xfId="11863" xr:uid="{D17790F8-A13B-4E31-BE3F-27CD6F01BF3D}"/>
    <cellStyle name="Euro 3" xfId="9855" xr:uid="{251BB7E9-3AF7-44B0-840F-79B11790F3C9}"/>
    <cellStyle name="Euro 3 2" xfId="13336" xr:uid="{4D43F2E6-BA38-4C28-8ADB-70D85336C190}"/>
    <cellStyle name="Euro 3 2 2" xfId="14006" xr:uid="{11CA221F-D457-4C10-8589-F00B108910D0}"/>
    <cellStyle name="Euro 3 2 2 2" xfId="15348" xr:uid="{0B95AED1-E5F0-4C4E-80D4-496D133997EB}"/>
    <cellStyle name="Euro 3 2 2 2 2" xfId="17976" xr:uid="{D708E289-E072-441E-B772-B5C4AB72F842}"/>
    <cellStyle name="Euro 3 2 2 2 2 2" xfId="23285" xr:uid="{6B21139E-E1AC-4E43-95E2-209819C3B74F}"/>
    <cellStyle name="Euro 3 2 2 2 2 2 2" xfId="34293" xr:uid="{B99E968C-09E0-43B6-A87D-9CEDF1894CC2}"/>
    <cellStyle name="Euro 3 2 2 2 2 2 3" xfId="34483" xr:uid="{9F2FF322-9447-4736-ADFB-4648FE73772A}"/>
    <cellStyle name="Euro 3 2 2 2 2 3" xfId="28984" xr:uid="{D3FA46CF-2D0C-4548-B4D6-EFDA6753B1F9}"/>
    <cellStyle name="Euro 3 2 2 2 2 4" xfId="34419" xr:uid="{E8E89A13-DAD1-4216-AD72-D2F2B345DFF0}"/>
    <cellStyle name="Euro 3 2 2 2 3" xfId="20657" xr:uid="{17EA3F0F-F16E-4CB3-A901-4C2760130033}"/>
    <cellStyle name="Euro 3 2 2 2 3 2" xfId="31665" xr:uid="{41C4C6E2-22AB-4268-A6D5-3145641B3822}"/>
    <cellStyle name="Euro 3 2 2 2 3 3" xfId="34451" xr:uid="{EB6644CA-0EEE-46E3-8CA5-A3FB64B254A2}"/>
    <cellStyle name="Euro 3 2 2 2 4" xfId="26356" xr:uid="{B38FA12F-1EC0-4D1F-BE15-98FFDBD2A56D}"/>
    <cellStyle name="Euro 3 2 2 2 5" xfId="34387" xr:uid="{7306B5D9-D896-416C-A0EB-34D0FD2A98E0}"/>
    <cellStyle name="Euro 3 2 2 3" xfId="16634" xr:uid="{378B2F22-8307-4A2C-B15E-A83634F4C573}"/>
    <cellStyle name="Euro 3 2 2 3 2" xfId="21943" xr:uid="{6EED3766-2146-4146-B2E9-850C881063EE}"/>
    <cellStyle name="Euro 3 2 2 3 2 2" xfId="32951" xr:uid="{0D27C15C-7B55-4B90-ABF5-EFB0769C44B3}"/>
    <cellStyle name="Euro 3 2 2 3 2 3" xfId="34467" xr:uid="{DDE3DA4D-64E2-461A-A5D8-4D2E2538E0FE}"/>
    <cellStyle name="Euro 3 2 2 3 3" xfId="27642" xr:uid="{5F289A56-BA59-4D47-8B00-5A9C5C1A3B0D}"/>
    <cellStyle name="Euro 3 2 2 3 4" xfId="34403" xr:uid="{C20D0EF7-FF5A-49E5-8015-F7E32D0A054F}"/>
    <cellStyle name="Euro 3 2 2 4" xfId="19315" xr:uid="{C842C087-4CCD-4C2C-8844-C8DBB0040B63}"/>
    <cellStyle name="Euro 3 2 2 4 2" xfId="30323" xr:uid="{07916751-4984-40E5-A6DC-8EF9D8B6825B}"/>
    <cellStyle name="Euro 3 2 2 4 3" xfId="34435" xr:uid="{3A9BCB5C-1160-4D58-83AB-788925915605}"/>
    <cellStyle name="Euro 3 2 2 5" xfId="25014" xr:uid="{537EA24E-CD80-4E9A-ACF6-261025143C3F}"/>
    <cellStyle name="Euro 3 2 2 6" xfId="34371" xr:uid="{2078F9BD-1B33-4FBA-80B3-5D13D87F56BA}"/>
    <cellStyle name="Euro 3 2 3" xfId="14678" xr:uid="{211041F4-2BB5-4546-9554-E834B802A8AF}"/>
    <cellStyle name="Euro 3 2 3 2" xfId="17306" xr:uid="{F83FA3B0-D195-4CC5-AA75-07F2EE51B4F8}"/>
    <cellStyle name="Euro 3 2 3 2 2" xfId="22615" xr:uid="{9CD274D8-297A-4C01-9D4B-CED3573A13DF}"/>
    <cellStyle name="Euro 3 2 3 2 2 2" xfId="33623" xr:uid="{2ED8E6A0-C341-4CF2-A7DC-CB6E1BBF7CF6}"/>
    <cellStyle name="Euro 3 2 3 2 2 3" xfId="34475" xr:uid="{8CF7E5DA-F632-4C8D-A518-EBBD2FD984A8}"/>
    <cellStyle name="Euro 3 2 3 2 3" xfId="28314" xr:uid="{D0AFB41D-2336-4524-A2AA-73FFD6E1B121}"/>
    <cellStyle name="Euro 3 2 3 2 4" xfId="34411" xr:uid="{39F1E3FE-2B4C-484B-A544-F7D72487D728}"/>
    <cellStyle name="Euro 3 2 3 3" xfId="19987" xr:uid="{41710B92-C165-471A-9877-FF792EDADC2B}"/>
    <cellStyle name="Euro 3 2 3 3 2" xfId="30995" xr:uid="{4A0C4A8E-7D0D-4294-A2BA-4FFEBA0DC5BE}"/>
    <cellStyle name="Euro 3 2 3 3 3" xfId="34443" xr:uid="{96C13CE7-95F2-4F2C-88A6-859F35EDE0F4}"/>
    <cellStyle name="Euro 3 2 3 4" xfId="25686" xr:uid="{371F5D92-7D38-4C75-A831-A22C7FC8BE6D}"/>
    <cellStyle name="Euro 3 2 3 5" xfId="34379" xr:uid="{919A34C0-78AB-4E29-8836-98F5138CD102}"/>
    <cellStyle name="Euro 3 2 4" xfId="15964" xr:uid="{97C5BB60-B418-45FE-8648-80148884872C}"/>
    <cellStyle name="Euro 3 2 4 2" xfId="21273" xr:uid="{6ECEAA2F-7A95-4621-8FD8-5916D5C2F9B8}"/>
    <cellStyle name="Euro 3 2 4 2 2" xfId="32281" xr:uid="{C0FB218B-0136-4600-AAF6-BA5774D550F8}"/>
    <cellStyle name="Euro 3 2 4 2 3" xfId="34459" xr:uid="{CBF52E39-986A-4199-8A18-3A0D8BBDD97D}"/>
    <cellStyle name="Euro 3 2 4 3" xfId="26972" xr:uid="{C8767D4B-DC5B-4D89-9BB6-29047C57E8A0}"/>
    <cellStyle name="Euro 3 2 4 4" xfId="34395" xr:uid="{4C084495-DBA5-4E55-8CAB-28820121075A}"/>
    <cellStyle name="Euro 3 2 5" xfId="18645" xr:uid="{07A36F1E-C378-418E-824C-D62E8B8F77FE}"/>
    <cellStyle name="Euro 3 2 5 2" xfId="29653" xr:uid="{A7545FCD-5919-4F0D-A7E3-60C97F7964E1}"/>
    <cellStyle name="Euro 3 2 5 3" xfId="34427" xr:uid="{53CC6F45-E595-442A-813D-89B11740353C}"/>
    <cellStyle name="Euro 3 2 6" xfId="24344" xr:uid="{6DB7EBDF-4D75-4A3E-8CE3-3406F8E4497D}"/>
    <cellStyle name="Euro 3 2 7" xfId="34363" xr:uid="{CF28013F-3868-416A-979F-5E90E4045E15}"/>
    <cellStyle name="Euro 3 3" xfId="13670" xr:uid="{F983C5EC-9EA5-423E-8162-04F7A119BC29}"/>
    <cellStyle name="Euro 3 3 2" xfId="15012" xr:uid="{9927EF9E-58B4-492B-A77F-340A26534029}"/>
    <cellStyle name="Euro 3 3 2 2" xfId="17640" xr:uid="{CAF0505D-7CF8-4981-9882-55B9624D5FAE}"/>
    <cellStyle name="Euro 3 3 2 2 2" xfId="22949" xr:uid="{53F4CDA3-E4D1-4001-BF79-6DC827BB284C}"/>
    <cellStyle name="Euro 3 3 2 2 2 2" xfId="33957" xr:uid="{851E7CA2-6F4E-495B-8AE2-02A6DFA06C6E}"/>
    <cellStyle name="Euro 3 3 2 2 2 3" xfId="34479" xr:uid="{E27CFBD8-4041-4D8A-8975-1D337E2A0366}"/>
    <cellStyle name="Euro 3 3 2 2 3" xfId="28648" xr:uid="{122BD680-7032-4A75-8DCD-D32C9FC4989A}"/>
    <cellStyle name="Euro 3 3 2 2 4" xfId="34415" xr:uid="{B8DFCD18-1C13-40AD-BBA2-CAC7D3BCE3F3}"/>
    <cellStyle name="Euro 3 3 2 3" xfId="20321" xr:uid="{98F088F8-EA12-4FBC-9BF3-8B65D5278ABE}"/>
    <cellStyle name="Euro 3 3 2 3 2" xfId="31329" xr:uid="{689027BF-B7DD-454B-AD7F-2CB64FFCC3BD}"/>
    <cellStyle name="Euro 3 3 2 3 3" xfId="34447" xr:uid="{079D5091-EA09-4D62-80BC-551FA460E529}"/>
    <cellStyle name="Euro 3 3 2 4" xfId="26020" xr:uid="{74FE83C9-504C-48D5-9555-49854116C418}"/>
    <cellStyle name="Euro 3 3 2 5" xfId="34383" xr:uid="{8AD21EC6-ABC4-44D5-A9D8-21D6F76FE3C8}"/>
    <cellStyle name="Euro 3 3 3" xfId="16298" xr:uid="{A0B64023-201C-4593-8EC1-AB99BA91CDEF}"/>
    <cellStyle name="Euro 3 3 3 2" xfId="21607" xr:uid="{053B467F-BB64-4D35-8D2B-85F000DED79B}"/>
    <cellStyle name="Euro 3 3 3 2 2" xfId="32615" xr:uid="{F0943824-0E78-446B-A096-30CF3F7649CD}"/>
    <cellStyle name="Euro 3 3 3 2 3" xfId="34463" xr:uid="{4FBD916E-60D2-4286-83A1-EF5665A43561}"/>
    <cellStyle name="Euro 3 3 3 3" xfId="27306" xr:uid="{59ADD939-F4A3-4274-ADFA-F7D081A515B3}"/>
    <cellStyle name="Euro 3 3 3 4" xfId="34399" xr:uid="{EF189490-1615-4FD6-B1A6-44ED88937710}"/>
    <cellStyle name="Euro 3 3 4" xfId="18979" xr:uid="{EE3DDD3E-7882-481A-911F-F0B145AF5F28}"/>
    <cellStyle name="Euro 3 3 4 2" xfId="29987" xr:uid="{EF672156-ADAB-4247-94B4-AD96234D549C}"/>
    <cellStyle name="Euro 3 3 4 3" xfId="34431" xr:uid="{2CF0D940-2D39-4072-836D-64CC52948B7F}"/>
    <cellStyle name="Euro 3 3 5" xfId="24678" xr:uid="{E2D0DC28-D34B-464A-806F-D3A6A6D7EBBD}"/>
    <cellStyle name="Euro 3 3 6" xfId="34367" xr:uid="{1AE3C2B9-E6C4-4451-899F-02CDB94EFEF4}"/>
    <cellStyle name="Euro 3 4" xfId="14342" xr:uid="{502EBCAF-1C94-4730-AB76-A79DC85E1146}"/>
    <cellStyle name="Euro 3 4 2" xfId="16970" xr:uid="{F53CEA0E-3D6E-478C-A564-29088D7B8EBE}"/>
    <cellStyle name="Euro 3 4 2 2" xfId="22279" xr:uid="{60B5D409-4019-4FC7-9F66-33492CDFFB68}"/>
    <cellStyle name="Euro 3 4 2 2 2" xfId="33287" xr:uid="{0E53A0F0-BEAC-42B1-B6E9-D6C806627105}"/>
    <cellStyle name="Euro 3 4 2 2 3" xfId="34471" xr:uid="{3D2A9572-5E86-4693-BF13-0848698AFADF}"/>
    <cellStyle name="Euro 3 4 2 3" xfId="27978" xr:uid="{19B03AEF-D94F-41FD-9E74-E69AF23E9CC3}"/>
    <cellStyle name="Euro 3 4 2 4" xfId="34407" xr:uid="{2A16F05C-6E07-4ABC-874E-2557B5B83299}"/>
    <cellStyle name="Euro 3 4 3" xfId="19651" xr:uid="{AA916586-7E78-4F56-B896-D46A876FFBAE}"/>
    <cellStyle name="Euro 3 4 3 2" xfId="30659" xr:uid="{B0431312-A447-4083-98F5-136E5C7299BB}"/>
    <cellStyle name="Euro 3 4 3 3" xfId="34439" xr:uid="{912AD8AE-E628-4985-BFEC-B5A0F575FA34}"/>
    <cellStyle name="Euro 3 4 4" xfId="25350" xr:uid="{1A296695-5F61-4CBB-A2FB-56BEEDB994E8}"/>
    <cellStyle name="Euro 3 4 5" xfId="34375" xr:uid="{83A22153-A6EA-4096-A7F0-7D4BB31A444C}"/>
    <cellStyle name="Euro 3 5" xfId="15629" xr:uid="{31452035-2561-41AA-AB62-3F977543FC31}"/>
    <cellStyle name="Euro 3 5 2" xfId="20938" xr:uid="{08FD6A0D-171E-4AF0-B9DC-87D8A4A93B83}"/>
    <cellStyle name="Euro 3 5 2 2" xfId="31946" xr:uid="{D814EC16-7A14-4E29-A7F9-8EA539F07668}"/>
    <cellStyle name="Euro 3 5 2 3" xfId="34455" xr:uid="{9ACE4091-1957-4277-8801-E817BA680989}"/>
    <cellStyle name="Euro 3 5 3" xfId="26637" xr:uid="{ADC34141-DED2-444B-9B13-555664718E3F}"/>
    <cellStyle name="Euro 3 5 4" xfId="34391" xr:uid="{D2A728EE-8934-4916-A9A7-26858A243AD7}"/>
    <cellStyle name="Euro 3 6" xfId="18310" xr:uid="{8EEFE6D8-5938-4059-BD77-9B0B6F7EDF26}"/>
    <cellStyle name="Euro 3 6 2" xfId="29318" xr:uid="{135B8FE4-63F5-47DA-921D-C8D492FFBD11}"/>
    <cellStyle name="Euro 3 6 3" xfId="34423" xr:uid="{E00B2BF3-3294-4012-BA39-3983A64BD432}"/>
    <cellStyle name="Euro 3 7" xfId="24009" xr:uid="{8D1E690B-8176-4BD9-B699-778378260808}"/>
    <cellStyle name="Euro 3 8" xfId="34359" xr:uid="{8EB7F20A-241F-42D6-B1D3-36CD882BC8CA}"/>
    <cellStyle name="Euro 4" xfId="13274" xr:uid="{EC895A0B-D669-4D26-9440-678AD010B157}"/>
    <cellStyle name="Euro 4 2" xfId="13944" xr:uid="{6B170E1D-84C3-44A4-9E84-62B2C22BC1FC}"/>
    <cellStyle name="Euro 4 2 2" xfId="15286" xr:uid="{D1B1EF95-82F5-465F-B732-9B4833AD3325}"/>
    <cellStyle name="Euro 4 2 2 2" xfId="17914" xr:uid="{3B76D044-0AF9-4A02-BA9A-A87D3FB7545F}"/>
    <cellStyle name="Euro 4 2 2 2 2" xfId="23223" xr:uid="{C1CF047C-3706-49D7-913C-35F7CA46D5CC}"/>
    <cellStyle name="Euro 4 2 2 2 2 2" xfId="34231" xr:uid="{9193BDB6-7E1E-40AB-83DC-FE653D7DEA9C}"/>
    <cellStyle name="Euro 4 2 2 2 2 3" xfId="34481" xr:uid="{89BDED8D-9489-48FB-8B6E-62C2BBB92448}"/>
    <cellStyle name="Euro 4 2 2 2 3" xfId="28922" xr:uid="{937BB8DC-7334-49F5-B985-E08010171D08}"/>
    <cellStyle name="Euro 4 2 2 2 4" xfId="34417" xr:uid="{256510EC-A7D1-450A-9E43-D603FCAE2005}"/>
    <cellStyle name="Euro 4 2 2 3" xfId="20595" xr:uid="{687168B8-71EB-412C-8685-5EE8ACEEE2B2}"/>
    <cellStyle name="Euro 4 2 2 3 2" xfId="31603" xr:uid="{0D176E43-B3F6-45E5-8654-60A60BAE5851}"/>
    <cellStyle name="Euro 4 2 2 3 3" xfId="34449" xr:uid="{29D68221-3C54-4DB5-9B96-465B94DC9604}"/>
    <cellStyle name="Euro 4 2 2 4" xfId="26294" xr:uid="{A58E6515-008C-403F-B2E2-2ABC8BA3C73B}"/>
    <cellStyle name="Euro 4 2 2 5" xfId="34385" xr:uid="{55F4BEEC-9D05-4942-A754-B864F2812E8C}"/>
    <cellStyle name="Euro 4 2 3" xfId="16572" xr:uid="{004479D8-10E1-45E4-8FA7-C41B76492ACE}"/>
    <cellStyle name="Euro 4 2 3 2" xfId="21881" xr:uid="{9F7835A5-8E97-46CF-94FF-E4D9CA3A074E}"/>
    <cellStyle name="Euro 4 2 3 2 2" xfId="32889" xr:uid="{81E20E23-9156-465E-AD45-411413159788}"/>
    <cellStyle name="Euro 4 2 3 2 3" xfId="34465" xr:uid="{3AB18929-0E07-43CC-8385-B03EB7340E73}"/>
    <cellStyle name="Euro 4 2 3 3" xfId="27580" xr:uid="{EEBCAF71-0CAF-4BCF-A917-4D363C88A8A0}"/>
    <cellStyle name="Euro 4 2 3 4" xfId="34401" xr:uid="{9F2CC370-2B71-44E8-8912-7CEB0BE12C47}"/>
    <cellStyle name="Euro 4 2 4" xfId="19253" xr:uid="{FE710EC8-0D0E-4AF3-ACAE-75AABB8A94F3}"/>
    <cellStyle name="Euro 4 2 4 2" xfId="30261" xr:uid="{5CB74974-CC92-4C7E-B0D4-67FA6350EE83}"/>
    <cellStyle name="Euro 4 2 4 3" xfId="34433" xr:uid="{7F20D6EA-5898-49BA-A4B9-D2005C7DE135}"/>
    <cellStyle name="Euro 4 2 5" xfId="24952" xr:uid="{C67FC39E-150C-4B3A-B140-51116336DD63}"/>
    <cellStyle name="Euro 4 2 6" xfId="34369" xr:uid="{C4F7CB22-E1BA-45A0-8617-366A585EB252}"/>
    <cellStyle name="Euro 4 3" xfId="14616" xr:uid="{B5F29652-1C4D-4717-A1F5-DF726D4AFDBF}"/>
    <cellStyle name="Euro 4 3 2" xfId="17244" xr:uid="{2B431C7D-C4C1-4B66-BB52-A1DCB0033800}"/>
    <cellStyle name="Euro 4 3 2 2" xfId="22553" xr:uid="{BE808744-C14C-4F3C-800E-CC7906A8E3DA}"/>
    <cellStyle name="Euro 4 3 2 2 2" xfId="33561" xr:uid="{EF09A8E4-5F5F-4D6B-86D6-E213194A083B}"/>
    <cellStyle name="Euro 4 3 2 2 3" xfId="34473" xr:uid="{9AB42206-F5CB-4C61-8D96-4D21F558CBE3}"/>
    <cellStyle name="Euro 4 3 2 3" xfId="28252" xr:uid="{2F1F060D-FD3D-455E-BA57-B6CACA87D6DA}"/>
    <cellStyle name="Euro 4 3 2 4" xfId="34409" xr:uid="{2C24323E-69E2-4638-B8FE-2ADFB504BF4D}"/>
    <cellStyle name="Euro 4 3 3" xfId="19925" xr:uid="{65302CB7-10B4-4D85-9FC1-85C64E82A9AA}"/>
    <cellStyle name="Euro 4 3 3 2" xfId="30933" xr:uid="{BC00C910-0642-4220-A29C-260A92A19ADC}"/>
    <cellStyle name="Euro 4 3 3 3" xfId="34441" xr:uid="{ACFCCAE8-896C-48F8-BAC9-A0CD375CE8B9}"/>
    <cellStyle name="Euro 4 3 4" xfId="25624" xr:uid="{3C62AC4C-4727-4130-921C-9B19E2E0067E}"/>
    <cellStyle name="Euro 4 3 5" xfId="34377" xr:uid="{5297F654-053F-4C5E-A93E-C17279562EC4}"/>
    <cellStyle name="Euro 4 4" xfId="15902" xr:uid="{53C3177F-FE73-4E54-B317-0BFC25EDECC2}"/>
    <cellStyle name="Euro 4 4 2" xfId="21211" xr:uid="{9A4BA6BC-C3C9-441E-946F-DBD2F87ECA52}"/>
    <cellStyle name="Euro 4 4 2 2" xfId="32219" xr:uid="{952E7AFD-EAEE-4EAF-B619-93BB40BCBA51}"/>
    <cellStyle name="Euro 4 4 2 3" xfId="34457" xr:uid="{11599A9A-7046-4968-B975-4BDAC3807A33}"/>
    <cellStyle name="Euro 4 4 3" xfId="26910" xr:uid="{23DE0ED1-A552-47B0-8DC3-FA7A42C1B98E}"/>
    <cellStyle name="Euro 4 4 4" xfId="34393" xr:uid="{13637C2C-2E1C-40A1-94DB-73E42FB2273F}"/>
    <cellStyle name="Euro 4 5" xfId="18583" xr:uid="{A09DE5A4-EEE7-4E45-868B-6D6BF816ECD2}"/>
    <cellStyle name="Euro 4 5 2" xfId="29591" xr:uid="{1CC87839-931B-429F-A54B-86BF27A7F78F}"/>
    <cellStyle name="Euro 4 5 3" xfId="34425" xr:uid="{54C2A628-60CF-40B2-97F0-2D6A3ABB5693}"/>
    <cellStyle name="Euro 4 6" xfId="24282" xr:uid="{FE782F53-B1D2-45FF-ABD2-98BD02C1F840}"/>
    <cellStyle name="Euro 4 7" xfId="34361" xr:uid="{4909DA23-7829-4C1C-A311-32D3DF58113D}"/>
    <cellStyle name="Euro 5" xfId="13608" xr:uid="{663EEE53-E8BC-4E6D-9057-CF5698BA2DF1}"/>
    <cellStyle name="Euro 5 2" xfId="14950" xr:uid="{9D3325D8-4EA4-4FAA-9BA2-AF5A96E9124D}"/>
    <cellStyle name="Euro 5 2 2" xfId="17578" xr:uid="{8DF3F7AE-7236-4C48-AF1F-9E320F4DFCFF}"/>
    <cellStyle name="Euro 5 2 2 2" xfId="22887" xr:uid="{97D926C9-6762-4477-90DD-D365D860B775}"/>
    <cellStyle name="Euro 5 2 2 2 2" xfId="33895" xr:uid="{E8AB7E08-72A7-43CA-8D82-A71733BBA11C}"/>
    <cellStyle name="Euro 5 2 2 2 3" xfId="34477" xr:uid="{1D6B82EC-60CE-427F-9990-AD6EF5D4C2AD}"/>
    <cellStyle name="Euro 5 2 2 3" xfId="28586" xr:uid="{BFA7BE89-2407-4F51-8F2C-085D8B040EA2}"/>
    <cellStyle name="Euro 5 2 2 4" xfId="34413" xr:uid="{D928ECDA-8474-4C30-A497-A782A909C758}"/>
    <cellStyle name="Euro 5 2 3" xfId="20259" xr:uid="{624FF496-68C7-462B-A7DE-252629DD252D}"/>
    <cellStyle name="Euro 5 2 3 2" xfId="31267" xr:uid="{E7B3C435-48D5-4FE1-96A6-C87A750A0827}"/>
    <cellStyle name="Euro 5 2 3 3" xfId="34445" xr:uid="{EEBC24D4-4E92-49CD-8941-4C1255FA0C27}"/>
    <cellStyle name="Euro 5 2 4" xfId="25958" xr:uid="{E703FE14-A8C0-45D9-A15C-C6F15B803C09}"/>
    <cellStyle name="Euro 5 2 5" xfId="34381" xr:uid="{C29C8E93-F1B8-4109-9F50-2AF8F852E746}"/>
    <cellStyle name="Euro 5 3" xfId="16236" xr:uid="{898A5D74-EB2D-4430-B1EB-7191DED687E7}"/>
    <cellStyle name="Euro 5 3 2" xfId="21545" xr:uid="{A29DC7DD-3B94-48A3-AF42-25473698CE68}"/>
    <cellStyle name="Euro 5 3 2 2" xfId="32553" xr:uid="{5E1AB91D-629E-4351-B50C-FE821C735F69}"/>
    <cellStyle name="Euro 5 3 2 3" xfId="34461" xr:uid="{C639AD46-98C4-4610-A404-10321F416DD0}"/>
    <cellStyle name="Euro 5 3 3" xfId="27244" xr:uid="{B1C9C35F-E534-4983-8538-D01718782389}"/>
    <cellStyle name="Euro 5 3 4" xfId="34397" xr:uid="{75BE5A50-1853-4A70-90AC-5A7CE65C49C6}"/>
    <cellStyle name="Euro 5 4" xfId="18917" xr:uid="{781ACC90-E9E3-489E-9C4D-CAE21A452D10}"/>
    <cellStyle name="Euro 5 4 2" xfId="29925" xr:uid="{0A4175CD-2811-419C-B87B-DDA44426BB35}"/>
    <cellStyle name="Euro 5 4 3" xfId="34429" xr:uid="{620EC4BB-2089-49C8-8A0A-0F9CC53C79E3}"/>
    <cellStyle name="Euro 5 5" xfId="24616" xr:uid="{909ED376-261F-4E9F-8A2E-A9CB734C8600}"/>
    <cellStyle name="Euro 5 6" xfId="34365" xr:uid="{64446DF6-59D9-4545-AC0D-613560C74878}"/>
    <cellStyle name="Euro 6" xfId="14280" xr:uid="{62F53798-B6B8-4F00-B667-76D3223C1DD1}"/>
    <cellStyle name="Euro 6 2" xfId="16908" xr:uid="{11D6467D-31B6-415F-961A-2BFB2A4E1129}"/>
    <cellStyle name="Euro 6 2 2" xfId="22217" xr:uid="{8C7050D3-9C70-4D89-83FD-63D7B704FC05}"/>
    <cellStyle name="Euro 6 2 2 2" xfId="33225" xr:uid="{44CAF040-CA1C-4FBA-83F1-F0EA1AE61BA6}"/>
    <cellStyle name="Euro 6 2 2 3" xfId="34469" xr:uid="{CB2C84D6-AE04-4012-BCE8-618954A2E780}"/>
    <cellStyle name="Euro 6 2 3" xfId="27916" xr:uid="{9515DF4F-72F5-4032-AE8A-E0AD3D8D9B38}"/>
    <cellStyle name="Euro 6 2 4" xfId="34405" xr:uid="{8480EB41-F593-45C4-9D1F-70E4694E7048}"/>
    <cellStyle name="Euro 6 3" xfId="19589" xr:uid="{C8FA2D97-AB5D-44CB-A14C-A1DB0E7B82BF}"/>
    <cellStyle name="Euro 6 3 2" xfId="30597" xr:uid="{1CD259BF-BFB7-4F2B-A489-330EFF68ECFF}"/>
    <cellStyle name="Euro 6 3 3" xfId="34437" xr:uid="{F8B624A5-DAFA-4D58-B4AF-3E831E0C4957}"/>
    <cellStyle name="Euro 6 4" xfId="25288" xr:uid="{0926FBF3-8087-40AC-9DE0-06FB73FE12EF}"/>
    <cellStyle name="Euro 6 5" xfId="34373" xr:uid="{56D47122-093E-4710-90A5-763B30671547}"/>
    <cellStyle name="Euro 7" xfId="15567" xr:uid="{33D9A341-627A-45D1-9046-59AB6DDFB585}"/>
    <cellStyle name="Euro 7 2" xfId="20876" xr:uid="{9E660B94-7251-45A5-8247-89CBF445F90D}"/>
    <cellStyle name="Euro 7 2 2" xfId="31884" xr:uid="{99871F32-992B-483E-973D-EC2FA3D58A5E}"/>
    <cellStyle name="Euro 7 2 3" xfId="34453" xr:uid="{FD39ED7A-91E0-438E-9773-BEB044D7AB72}"/>
    <cellStyle name="Euro 7 3" xfId="26575" xr:uid="{8BF1E498-490B-4BAC-ABBF-5E45768144D0}"/>
    <cellStyle name="Euro 7 4" xfId="34389" xr:uid="{9EB8DC18-CBF4-4BE8-991F-C95D7835329D}"/>
    <cellStyle name="Euro 8" xfId="18248" xr:uid="{C0D69BFC-B717-4D0E-9F98-EC008ACCBE22}"/>
    <cellStyle name="Euro 8 2" xfId="29256" xr:uid="{14C0CDDD-4DEF-4118-AE4F-0014EF9608B7}"/>
    <cellStyle name="Euro 8 3" xfId="34421" xr:uid="{26C2A9D6-5156-4775-8C15-AE7696F03E16}"/>
    <cellStyle name="Euro 9" xfId="23947" xr:uid="{836A449A-A5A8-4189-BF99-4F9A2E03715D}"/>
    <cellStyle name="Euro_Nucléaire" xfId="11862" xr:uid="{85D15604-5936-4B1F-AF49-7B4CB6223B25}"/>
    <cellStyle name="Explanatory Text" xfId="19" builtinId="53" customBuiltin="1"/>
    <cellStyle name="Explanatory Text 2" xfId="9920" xr:uid="{C0C5485A-79C5-401A-823A-B5C2892F0D2E}"/>
    <cellStyle name="Good" xfId="9" builtinId="26" customBuiltin="1"/>
    <cellStyle name="Good 2" xfId="9917" xr:uid="{B89A96DC-099D-42ED-B365-282A655EA7D6}"/>
    <cellStyle name="Gut" xfId="1541" xr:uid="{C7F6AEE9-349A-4DF3-B577-2E367BC7A01E}"/>
    <cellStyle name="Gut 2" xfId="850" xr:uid="{FF4FFC39-2469-4F0A-9254-D9FA32087815}"/>
    <cellStyle name="Gut 2 2" xfId="7352" xr:uid="{DA581C1C-55BB-4797-AB37-ED8F33638D5B}"/>
    <cellStyle name="Gut 2 3" xfId="7351" xr:uid="{212584A1-D62B-4B6C-8918-E9CA2E706611}"/>
    <cellStyle name="Gut 2_Nucléaire" xfId="11865" xr:uid="{ADFD70F5-DE9B-4A31-B511-C751AD61FFE6}"/>
    <cellStyle name="Gut 3" xfId="7353" xr:uid="{E100E5CC-636C-4D9C-947A-0C8B877F273C}"/>
    <cellStyle name="Gut 4" xfId="7354" xr:uid="{98901B28-1815-4AF5-9D5E-9A4885E8FA1F}"/>
    <cellStyle name="Gut 5" xfId="7355" xr:uid="{61B91023-CBEE-443D-9CCC-1B33A77D6DDE}"/>
    <cellStyle name="Gut 6" xfId="7356" xr:uid="{5E349972-0228-4C05-AF3E-5D2527C9A0D9}"/>
    <cellStyle name="Gut 7" xfId="7357" xr:uid="{F9F381D8-1F9E-46E0-8A85-F2D5D5AA8CA3}"/>
    <cellStyle name="Gut 8" xfId="7358" xr:uid="{52AEB351-1004-495E-8075-E68747648FC3}"/>
    <cellStyle name="Gut_Nucléaire" xfId="11864" xr:uid="{E38B9B94-B780-47DF-9E4F-EB2FBDBCAC9B}"/>
    <cellStyle name="Heading 1" xfId="5" builtinId="16" customBuiltin="1"/>
    <cellStyle name="Heading 1 2" xfId="55" xr:uid="{00000000-0005-0000-0000-000039000000}"/>
    <cellStyle name="Heading 1 3" xfId="7359" xr:uid="{5ADCB298-AD77-4651-900C-8BAD1A8A4FB3}"/>
    <cellStyle name="Heading 2" xfId="6" builtinId="17" customBuiltin="1"/>
    <cellStyle name="Heading 2 2" xfId="7360" xr:uid="{4C847B2A-FB97-4D3C-9B97-95183F20B33D}"/>
    <cellStyle name="Heading 3" xfId="7" builtinId="18" customBuiltin="1"/>
    <cellStyle name="Heading 3 2" xfId="7361" xr:uid="{2596D3BE-E691-4954-8665-F04868956EE3}"/>
    <cellStyle name="Heading 4" xfId="8" builtinId="19" customBuiltin="1"/>
    <cellStyle name="Heading 4 2" xfId="56" xr:uid="{00000000-0005-0000-0000-00003D000000}"/>
    <cellStyle name="Heading 4 3" xfId="7362" xr:uid="{1C73BD07-8D75-4094-ADD2-916AB5292E56}"/>
    <cellStyle name="Hyperlink" xfId="1" builtinId="8"/>
    <cellStyle name="Hyperlink 2" xfId="814" xr:uid="{00000000-0005-0000-0000-00003F000000}"/>
    <cellStyle name="Hyperlink 2 2" xfId="7363" xr:uid="{257BB473-F98B-4E7C-B20B-C2E324B466A4}"/>
    <cellStyle name="Input" xfId="12" builtinId="20" customBuiltin="1"/>
    <cellStyle name="Input 2" xfId="7364" xr:uid="{814C2E7C-D3BF-4296-95F6-9E5E533D2764}"/>
    <cellStyle name="Insatisfaisant 2" xfId="7365" xr:uid="{527A7A2A-52F2-43F6-BE32-0971FF1793D6}"/>
    <cellStyle name="Insatisfaisant 3" xfId="7366" xr:uid="{35ECDCD6-F06B-4BF9-A1C7-B6366EE24330}"/>
    <cellStyle name="Insatisfaisant 4" xfId="7367" xr:uid="{45F842B3-B727-45B8-B0A0-D116F862F2FB}"/>
    <cellStyle name="Insatisfaisant 5" xfId="7368" xr:uid="{228F2043-4AA2-4620-A555-DF565C4936C2}"/>
    <cellStyle name="Komma 10" xfId="7369" xr:uid="{5322F623-63B5-450C-904B-24E9FF1F7ACF}"/>
    <cellStyle name="Komma 10 2" xfId="9857" xr:uid="{42C5275C-42FA-4A60-8696-76D5A6EEC78F}"/>
    <cellStyle name="Komma 10 2 2" xfId="13338" xr:uid="{4D2D3D1C-77D9-41E2-BCD0-FB98AC00BF10}"/>
    <cellStyle name="Komma 10 2 2 2" xfId="14008" xr:uid="{53A9A4E4-606B-4679-95A3-751C3CD8EB49}"/>
    <cellStyle name="Komma 10 2 2 2 2" xfId="15350" xr:uid="{D0F66B18-5152-4CE4-A825-A1FD82BD6CF0}"/>
    <cellStyle name="Komma 10 2 2 2 2 2" xfId="17978" xr:uid="{7B4D1DDC-F06F-47CA-8B3F-A4035EE85AF8}"/>
    <cellStyle name="Komma 10 2 2 2 2 2 2" xfId="23287" xr:uid="{3943F854-4AE1-4A93-9D56-3A2AE1FB6761}"/>
    <cellStyle name="Komma 10 2 2 2 2 2 2 2" xfId="34295" xr:uid="{56172A54-3FC6-4607-9220-7DF4691985EF}"/>
    <cellStyle name="Komma 10 2 2 2 2 2 3" xfId="28986" xr:uid="{08B4F9D1-7F0F-44A1-96BA-EF3087ACD765}"/>
    <cellStyle name="Komma 10 2 2 2 2 3" xfId="20659" xr:uid="{61B6B316-B3F5-4237-A880-1E62C2E54AFE}"/>
    <cellStyle name="Komma 10 2 2 2 2 3 2" xfId="31667" xr:uid="{EEDBD5F3-C75D-4714-8174-B977E05F188C}"/>
    <cellStyle name="Komma 10 2 2 2 2 4" xfId="26358" xr:uid="{CCD27020-BE38-476D-99A1-743333676D1E}"/>
    <cellStyle name="Komma 10 2 2 2 3" xfId="16636" xr:uid="{2972BD95-5441-4EFF-BE05-6A974A56CF76}"/>
    <cellStyle name="Komma 10 2 2 2 3 2" xfId="21945" xr:uid="{8EBC74E5-BB48-4506-8263-8B70991BCED4}"/>
    <cellStyle name="Komma 10 2 2 2 3 2 2" xfId="32953" xr:uid="{20DCEFBC-9DDF-41E4-AF05-7AB7F9945127}"/>
    <cellStyle name="Komma 10 2 2 2 3 3" xfId="27644" xr:uid="{F136C3A8-9CD4-474D-A19F-16C333E106D9}"/>
    <cellStyle name="Komma 10 2 2 2 4" xfId="19317" xr:uid="{0C0EB6C7-914C-4DFF-806F-0EEF1FBC5861}"/>
    <cellStyle name="Komma 10 2 2 2 4 2" xfId="30325" xr:uid="{0F532F63-2BEF-4EC8-9191-3C58C331D893}"/>
    <cellStyle name="Komma 10 2 2 2 5" xfId="25016" xr:uid="{C22ED730-C19D-4E7F-94F0-AF58E49C3FB5}"/>
    <cellStyle name="Komma 10 2 2 3" xfId="14680" xr:uid="{70989E42-948D-4B50-88E4-92060F6AE0FB}"/>
    <cellStyle name="Komma 10 2 2 3 2" xfId="17308" xr:uid="{AC352864-204B-4AEE-AC97-ECA971B278A0}"/>
    <cellStyle name="Komma 10 2 2 3 2 2" xfId="22617" xr:uid="{9C164C4F-4667-4705-95F5-F3BCF75879DB}"/>
    <cellStyle name="Komma 10 2 2 3 2 2 2" xfId="33625" xr:uid="{EF10DB69-B2DD-4698-8FB8-5706971F3A94}"/>
    <cellStyle name="Komma 10 2 2 3 2 3" xfId="28316" xr:uid="{443ED2C8-9CAD-4E5E-8A5F-7FBE4700D4EB}"/>
    <cellStyle name="Komma 10 2 2 3 3" xfId="19989" xr:uid="{99123785-CE50-4931-9181-7A8DF1086656}"/>
    <cellStyle name="Komma 10 2 2 3 3 2" xfId="30997" xr:uid="{EBB44CBE-791A-40DC-A796-562D32321617}"/>
    <cellStyle name="Komma 10 2 2 3 4" xfId="25688" xr:uid="{B95E34D5-96F6-4652-9A0A-8681480A356A}"/>
    <cellStyle name="Komma 10 2 2 4" xfId="15966" xr:uid="{F2B3B25A-41DE-447F-B236-F1E4EE055B4F}"/>
    <cellStyle name="Komma 10 2 2 4 2" xfId="21275" xr:uid="{02982740-42B3-4613-8D0E-9164095E3CDA}"/>
    <cellStyle name="Komma 10 2 2 4 2 2" xfId="32283" xr:uid="{9C680519-5C67-4B86-80A6-AF99E4985C6A}"/>
    <cellStyle name="Komma 10 2 2 4 3" xfId="26974" xr:uid="{1AC9016F-8AA3-4AED-B3C5-76742FBF46EA}"/>
    <cellStyle name="Komma 10 2 2 5" xfId="18647" xr:uid="{00B16DAC-9840-4F35-B435-E06ADFA95878}"/>
    <cellStyle name="Komma 10 2 2 5 2" xfId="29655" xr:uid="{E9D12C9F-7DB5-4C9B-81CA-6E5AE266B585}"/>
    <cellStyle name="Komma 10 2 2 6" xfId="24346" xr:uid="{A0AD6EFF-712A-4F4B-8DB8-7C3E67729D28}"/>
    <cellStyle name="Komma 10 2 3" xfId="13672" xr:uid="{15F26748-167C-41BE-B76E-F8D0467812F9}"/>
    <cellStyle name="Komma 10 2 3 2" xfId="15014" xr:uid="{4601B9D7-9D68-4232-AEE9-29319091FEC5}"/>
    <cellStyle name="Komma 10 2 3 2 2" xfId="17642" xr:uid="{6216154F-F1FE-437F-A83A-1FBF95F433F5}"/>
    <cellStyle name="Komma 10 2 3 2 2 2" xfId="22951" xr:uid="{FCFAB15D-ECB1-46F3-92A0-A2F1D2EEE885}"/>
    <cellStyle name="Komma 10 2 3 2 2 2 2" xfId="33959" xr:uid="{DB966344-C15A-4741-9B8E-4B3034CBCEB4}"/>
    <cellStyle name="Komma 10 2 3 2 2 3" xfId="28650" xr:uid="{0B7C8AD9-1BBD-46F7-9CA2-5F7CE9FAC427}"/>
    <cellStyle name="Komma 10 2 3 2 3" xfId="20323" xr:uid="{EC4DE9F4-B9E1-4434-9099-12B3E6380585}"/>
    <cellStyle name="Komma 10 2 3 2 3 2" xfId="31331" xr:uid="{052C5DEE-7F55-4DE6-BA35-6780E5C4D926}"/>
    <cellStyle name="Komma 10 2 3 2 4" xfId="26022" xr:uid="{7A88E1FB-2ED2-4CCA-910B-46122DA64E5E}"/>
    <cellStyle name="Komma 10 2 3 3" xfId="16300" xr:uid="{69EFB4E5-6E0E-43A8-9043-BEF87AE6CAB3}"/>
    <cellStyle name="Komma 10 2 3 3 2" xfId="21609" xr:uid="{D5B8928F-9B72-4F5C-BDD2-02B5C8BBE618}"/>
    <cellStyle name="Komma 10 2 3 3 2 2" xfId="32617" xr:uid="{5BA653E5-C33B-4A57-8859-4AECBC635EFF}"/>
    <cellStyle name="Komma 10 2 3 3 3" xfId="27308" xr:uid="{FEF7EA6A-ECBA-449C-B07E-41D421B2CFEF}"/>
    <cellStyle name="Komma 10 2 3 4" xfId="18981" xr:uid="{827AB2CA-11D7-48C4-BB51-F152295044B8}"/>
    <cellStyle name="Komma 10 2 3 4 2" xfId="29989" xr:uid="{2F845A59-F7B4-4D1F-AB04-499E9FCAB0ED}"/>
    <cellStyle name="Komma 10 2 3 5" xfId="24680" xr:uid="{622B1F0E-5BBA-4E1A-A810-EE9A961A6D2C}"/>
    <cellStyle name="Komma 10 2 4" xfId="14344" xr:uid="{3E667DFE-C32B-4B5D-8DEF-73CC6C3E803D}"/>
    <cellStyle name="Komma 10 2 4 2" xfId="16972" xr:uid="{713C43F9-0373-40C0-8155-E88299046A0D}"/>
    <cellStyle name="Komma 10 2 4 2 2" xfId="22281" xr:uid="{61574B5E-EB7B-4C74-9745-1E7FD9926B64}"/>
    <cellStyle name="Komma 10 2 4 2 2 2" xfId="33289" xr:uid="{7090B931-99B1-4ADD-B258-4D94D446E993}"/>
    <cellStyle name="Komma 10 2 4 2 3" xfId="27980" xr:uid="{D16D6E5C-C304-45F8-92A9-048AF8AC4294}"/>
    <cellStyle name="Komma 10 2 4 3" xfId="19653" xr:uid="{8F5F88BC-092A-49C0-B867-5727596959AD}"/>
    <cellStyle name="Komma 10 2 4 3 2" xfId="30661" xr:uid="{47702EFC-5C3B-4972-A937-8F3CF343198D}"/>
    <cellStyle name="Komma 10 2 4 4" xfId="25352" xr:uid="{80F167DC-3C1C-430F-A4A2-A7A8B9302FCC}"/>
    <cellStyle name="Komma 10 2 5" xfId="15631" xr:uid="{25F8B7F8-BE32-4CFC-8A0F-DE4D0B8902E8}"/>
    <cellStyle name="Komma 10 2 5 2" xfId="20940" xr:uid="{66A1233F-8F99-4837-86A6-DEEA3221189D}"/>
    <cellStyle name="Komma 10 2 5 2 2" xfId="31948" xr:uid="{6BB79C59-DD41-4C46-B18B-778E2CCBB85D}"/>
    <cellStyle name="Komma 10 2 5 3" xfId="26639" xr:uid="{36562680-9EDE-44F3-B35D-EDDA88E22895}"/>
    <cellStyle name="Komma 10 2 6" xfId="18312" xr:uid="{4FB528E8-3D47-4BB9-A26C-882BC21F74CC}"/>
    <cellStyle name="Komma 10 2 6 2" xfId="29320" xr:uid="{7CB71929-CE14-4C61-8DA9-938D5AD3AA9D}"/>
    <cellStyle name="Komma 10 2 7" xfId="24011" xr:uid="{CACF7F75-D8F4-4485-93F1-430BFB0EBCC4}"/>
    <cellStyle name="Komma 10 3" xfId="13276" xr:uid="{940A4A73-BAAE-41B1-B149-F2C779B2B24C}"/>
    <cellStyle name="Komma 10 3 2" xfId="13946" xr:uid="{FACB3C13-DF9E-4753-8F04-50CEB31DD1B3}"/>
    <cellStyle name="Komma 10 3 2 2" xfId="15288" xr:uid="{E82AAE23-71B9-4AD6-9D06-BA31E92F2326}"/>
    <cellStyle name="Komma 10 3 2 2 2" xfId="17916" xr:uid="{BBDA9685-1D6A-4D08-AE97-8287A53EAB25}"/>
    <cellStyle name="Komma 10 3 2 2 2 2" xfId="23225" xr:uid="{1B2F68D0-2713-4DEE-84DE-1262C00B27CE}"/>
    <cellStyle name="Komma 10 3 2 2 2 2 2" xfId="34233" xr:uid="{F2C4B532-485F-41D9-881A-1E5A70E4D496}"/>
    <cellStyle name="Komma 10 3 2 2 2 3" xfId="28924" xr:uid="{4F70EBB0-7302-4686-9FDE-A434791A3F9F}"/>
    <cellStyle name="Komma 10 3 2 2 3" xfId="20597" xr:uid="{E1D0E7F9-A3E0-46FA-A07C-711C7533F09A}"/>
    <cellStyle name="Komma 10 3 2 2 3 2" xfId="31605" xr:uid="{B3CD8488-BDD1-4803-BDE8-B00DCAC4DB85}"/>
    <cellStyle name="Komma 10 3 2 2 4" xfId="26296" xr:uid="{FC74D7C2-71A2-4C6E-B903-CD1AA5629443}"/>
    <cellStyle name="Komma 10 3 2 3" xfId="16574" xr:uid="{A7DDC570-A03E-4B7D-A91E-EEB617DA17F4}"/>
    <cellStyle name="Komma 10 3 2 3 2" xfId="21883" xr:uid="{DDAE5F35-F4D5-4984-8DB6-A6B18EF05432}"/>
    <cellStyle name="Komma 10 3 2 3 2 2" xfId="32891" xr:uid="{678B447D-0166-43FF-A0A1-A32608672ED0}"/>
    <cellStyle name="Komma 10 3 2 3 3" xfId="27582" xr:uid="{76FF0BA1-24B1-478B-82B8-9006D67DFEB8}"/>
    <cellStyle name="Komma 10 3 2 4" xfId="19255" xr:uid="{634BEA9F-2A5E-44FF-A16B-70A5737FED9F}"/>
    <cellStyle name="Komma 10 3 2 4 2" xfId="30263" xr:uid="{C3B7000A-657D-4A77-B369-F81FEAF6A1A1}"/>
    <cellStyle name="Komma 10 3 2 5" xfId="24954" xr:uid="{DDB673E6-003C-45D2-A713-DD858ED95C41}"/>
    <cellStyle name="Komma 10 3 3" xfId="14618" xr:uid="{F0A5EA9A-2AB4-4526-9F4C-595695049878}"/>
    <cellStyle name="Komma 10 3 3 2" xfId="17246" xr:uid="{37C8EAD1-1500-4B33-9764-210E3DDE2C40}"/>
    <cellStyle name="Komma 10 3 3 2 2" xfId="22555" xr:uid="{FF7245A0-D57C-4BC8-BCC4-FFE7CFB64085}"/>
    <cellStyle name="Komma 10 3 3 2 2 2" xfId="33563" xr:uid="{132BB6C6-8BD4-4969-B5BE-4951B1AEBF9B}"/>
    <cellStyle name="Komma 10 3 3 2 3" xfId="28254" xr:uid="{83A8DA01-E7F2-46FA-9E72-38EF7E9078BB}"/>
    <cellStyle name="Komma 10 3 3 3" xfId="19927" xr:uid="{F369F792-894F-4A4D-8E72-DED6B0D7A6D1}"/>
    <cellStyle name="Komma 10 3 3 3 2" xfId="30935" xr:uid="{5626469E-7D82-4630-8898-B90AC0B23946}"/>
    <cellStyle name="Komma 10 3 3 4" xfId="25626" xr:uid="{32ED0E5E-8810-48BE-B645-042AA7EB7BA5}"/>
    <cellStyle name="Komma 10 3 4" xfId="15904" xr:uid="{CCEAEC53-7D75-4BF5-9A25-07F9AECF4991}"/>
    <cellStyle name="Komma 10 3 4 2" xfId="21213" xr:uid="{ECA37D56-2DCE-484D-A3F3-769C23D28A3D}"/>
    <cellStyle name="Komma 10 3 4 2 2" xfId="32221" xr:uid="{B0AC4E72-8B58-4EAB-BB72-3B7015E16E3C}"/>
    <cellStyle name="Komma 10 3 4 3" xfId="26912" xr:uid="{86B37231-C3FB-4E00-AE64-D97F8AF35FFD}"/>
    <cellStyle name="Komma 10 3 5" xfId="18585" xr:uid="{3B1CEF51-0A42-4241-97E1-9D0670DAFFB5}"/>
    <cellStyle name="Komma 10 3 5 2" xfId="29593" xr:uid="{3C7F1C54-EB6E-4608-9F31-E19A6A5D6CC2}"/>
    <cellStyle name="Komma 10 3 6" xfId="24284" xr:uid="{CD0642F5-3B7D-47E4-9847-E9C0FB356790}"/>
    <cellStyle name="Komma 10 4" xfId="13610" xr:uid="{86C74DA2-1D7D-41CC-BF55-55A3BE7B024B}"/>
    <cellStyle name="Komma 10 4 2" xfId="14952" xr:uid="{8994639A-5ECF-4483-B65A-D320CF743974}"/>
    <cellStyle name="Komma 10 4 2 2" xfId="17580" xr:uid="{B1DE9D25-0826-459E-A21B-5C81AD0CC375}"/>
    <cellStyle name="Komma 10 4 2 2 2" xfId="22889" xr:uid="{39F6C091-A22D-4E7B-ADCF-FF0F53CB1CC5}"/>
    <cellStyle name="Komma 10 4 2 2 2 2" xfId="33897" xr:uid="{08C4EED8-5188-4F66-A993-36D11136688B}"/>
    <cellStyle name="Komma 10 4 2 2 3" xfId="28588" xr:uid="{1ED9F87B-D221-41B3-A985-05A8D6D86382}"/>
    <cellStyle name="Komma 10 4 2 3" xfId="20261" xr:uid="{85BBEE3A-925B-46F3-AB7C-36F6EAF84EED}"/>
    <cellStyle name="Komma 10 4 2 3 2" xfId="31269" xr:uid="{083AE928-0ECA-4728-8342-6398F753E1D5}"/>
    <cellStyle name="Komma 10 4 2 4" xfId="25960" xr:uid="{71D881FB-A619-46F4-9747-13C24CAC03A4}"/>
    <cellStyle name="Komma 10 4 3" xfId="16238" xr:uid="{DD0D2F5A-F19E-4FF9-B541-0A5F98D6C6F5}"/>
    <cellStyle name="Komma 10 4 3 2" xfId="21547" xr:uid="{7CE472E8-BEB6-43C1-9237-D0A483A6FD11}"/>
    <cellStyle name="Komma 10 4 3 2 2" xfId="32555" xr:uid="{CE93CEBB-9EDF-4FFD-843B-A7B08212D19E}"/>
    <cellStyle name="Komma 10 4 3 3" xfId="27246" xr:uid="{C5BE2FDE-8C21-46DC-85F3-B55F8059DCFD}"/>
    <cellStyle name="Komma 10 4 4" xfId="18919" xr:uid="{F39F956F-22D9-489E-A444-7E61F3BF73A8}"/>
    <cellStyle name="Komma 10 4 4 2" xfId="29927" xr:uid="{0161D2D6-E41B-465F-8577-97EE19A2AC19}"/>
    <cellStyle name="Komma 10 4 5" xfId="24618" xr:uid="{763A6554-E1AA-46B3-94F4-84BADFC4B152}"/>
    <cellStyle name="Komma 10 5" xfId="14282" xr:uid="{A11D669F-01AB-4630-B3EF-CC2A9857239C}"/>
    <cellStyle name="Komma 10 5 2" xfId="16910" xr:uid="{94A2B529-913C-456A-88BF-9D85876D7C75}"/>
    <cellStyle name="Komma 10 5 2 2" xfId="22219" xr:uid="{3E4C0241-D3A9-43B5-B977-4D258F7E9381}"/>
    <cellStyle name="Komma 10 5 2 2 2" xfId="33227" xr:uid="{F53CB8D3-DB18-46CB-931D-F50F30F45B1A}"/>
    <cellStyle name="Komma 10 5 2 3" xfId="27918" xr:uid="{6C0719B9-D78B-41DE-9486-98765E9D41B0}"/>
    <cellStyle name="Komma 10 5 3" xfId="19591" xr:uid="{BA43CB3A-BC3C-4BFC-BA61-77C0B0A1D074}"/>
    <cellStyle name="Komma 10 5 3 2" xfId="30599" xr:uid="{56B5C584-F718-420A-BE75-863CD687F6DA}"/>
    <cellStyle name="Komma 10 5 4" xfId="25290" xr:uid="{85B02EBC-81D1-428C-8463-86F8FEF3CA61}"/>
    <cellStyle name="Komma 10 6" xfId="15569" xr:uid="{4C1A7F88-3DB3-4583-9E9C-F01D493F9798}"/>
    <cellStyle name="Komma 10 6 2" xfId="20878" xr:uid="{47BFB4D8-00FC-4345-89EE-AD59C6AC49DC}"/>
    <cellStyle name="Komma 10 6 2 2" xfId="31886" xr:uid="{4A32638E-F9A5-4501-8A9C-951C51E7198B}"/>
    <cellStyle name="Komma 10 6 3" xfId="26577" xr:uid="{6CA17A80-4E68-48B4-B4F6-37D16A3C2587}"/>
    <cellStyle name="Komma 10 7" xfId="18250" xr:uid="{920CB07A-9E6D-4183-8EF4-87FDAA7A7F12}"/>
    <cellStyle name="Komma 10 7 2" xfId="29258" xr:uid="{D675128B-6A99-4B89-8ACF-2216BCA02885}"/>
    <cellStyle name="Komma 10 8" xfId="23949" xr:uid="{D9D48D07-5668-4950-94B8-EE063F565A8C}"/>
    <cellStyle name="Komma 10_Nucléaire" xfId="11866" xr:uid="{541AAD7D-5EFE-4186-94B4-4ACEE57CD5AA}"/>
    <cellStyle name="Komma 2" xfId="845" xr:uid="{9A2C9F5B-541E-4723-8F0F-A6B0ACA1BF5F}"/>
    <cellStyle name="Komma 2 10" xfId="13063" xr:uid="{52EA1124-1DBC-4287-B0DE-09A66336C942}"/>
    <cellStyle name="Komma 2 10 2" xfId="13733" xr:uid="{5B659B22-51AA-42A9-B209-5179D8E92EA4}"/>
    <cellStyle name="Komma 2 10 2 2" xfId="15075" xr:uid="{EA31CF2D-1CA5-4AFD-A306-10A66FC3EA70}"/>
    <cellStyle name="Komma 2 10 2 2 2" xfId="17703" xr:uid="{BC79C363-E7C6-4C80-8689-18F4AF6E400E}"/>
    <cellStyle name="Komma 2 10 2 2 2 2" xfId="23012" xr:uid="{CC2DEB01-9254-4D86-9BFB-BB42E8A6A61B}"/>
    <cellStyle name="Komma 2 10 2 2 2 2 2" xfId="34020" xr:uid="{C3D68929-219C-4F12-9381-1F5F6F94B38F}"/>
    <cellStyle name="Komma 2 10 2 2 2 3" xfId="28711" xr:uid="{5C4F5C3C-788C-4C23-9764-A3D979D593BE}"/>
    <cellStyle name="Komma 2 10 2 2 3" xfId="20384" xr:uid="{918F47BC-D465-4E89-9694-AAAD7A688094}"/>
    <cellStyle name="Komma 2 10 2 2 3 2" xfId="31392" xr:uid="{7CA56D31-0155-490A-A64A-092214245E2F}"/>
    <cellStyle name="Komma 2 10 2 2 4" xfId="26083" xr:uid="{958A3AF0-F395-4BAA-9A0D-9B35819EDC76}"/>
    <cellStyle name="Komma 2 10 2 3" xfId="16361" xr:uid="{4B261C40-8889-4426-B41B-A9DE56E215EF}"/>
    <cellStyle name="Komma 2 10 2 3 2" xfId="21670" xr:uid="{E943C4D7-E9B0-40AA-8DDD-C22C473388F6}"/>
    <cellStyle name="Komma 2 10 2 3 2 2" xfId="32678" xr:uid="{4818037E-3435-4DAD-B293-1E90DB00D071}"/>
    <cellStyle name="Komma 2 10 2 3 3" xfId="27369" xr:uid="{FF12FD41-E47D-4BE3-B8DA-42151899B615}"/>
    <cellStyle name="Komma 2 10 2 4" xfId="19042" xr:uid="{4A682F95-1AE2-4E98-82CB-BD954E2AB9F4}"/>
    <cellStyle name="Komma 2 10 2 4 2" xfId="30050" xr:uid="{4AFB575F-56C4-44F5-B19C-22A8102DC12E}"/>
    <cellStyle name="Komma 2 10 2 5" xfId="24741" xr:uid="{2FCAA98D-DA98-4B2A-B77B-E1D9B96A8620}"/>
    <cellStyle name="Komma 2 10 3" xfId="14405" xr:uid="{EE70123B-C8EC-478F-B420-76EAE557666E}"/>
    <cellStyle name="Komma 2 10 3 2" xfId="17033" xr:uid="{7E023B03-9122-4612-88AD-130784BCD185}"/>
    <cellStyle name="Komma 2 10 3 2 2" xfId="22342" xr:uid="{D1485E3C-AF08-43FA-9EB2-E3F1AD7C7A3F}"/>
    <cellStyle name="Komma 2 10 3 2 2 2" xfId="33350" xr:uid="{CE29091C-E755-4FE5-9BBE-B25369ADB6C0}"/>
    <cellStyle name="Komma 2 10 3 2 3" xfId="28041" xr:uid="{146AE786-2FE0-4E57-BCD0-0745E8DAF6C4}"/>
    <cellStyle name="Komma 2 10 3 3" xfId="19714" xr:uid="{046FCD35-D38B-4C46-86EF-FFB49E7356A5}"/>
    <cellStyle name="Komma 2 10 3 3 2" xfId="30722" xr:uid="{C375E663-B992-4F99-9DB9-4B1DCFA99DF5}"/>
    <cellStyle name="Komma 2 10 3 4" xfId="25413" xr:uid="{B8FE8C02-4B65-451E-A051-0CA198AD35A8}"/>
    <cellStyle name="Komma 2 10 4" xfId="15691" xr:uid="{3055EBE7-BF7A-4A9D-A590-9EE52070C078}"/>
    <cellStyle name="Komma 2 10 4 2" xfId="21000" xr:uid="{CFB1B44D-5790-4FEA-BE9E-17DF0748E6C3}"/>
    <cellStyle name="Komma 2 10 4 2 2" xfId="32008" xr:uid="{DFD5E7D6-A4F8-4BF8-8E49-735FFDA27706}"/>
    <cellStyle name="Komma 2 10 4 3" xfId="26699" xr:uid="{BE8EE450-9838-48DE-9E96-2E76DF74C803}"/>
    <cellStyle name="Komma 2 10 5" xfId="18372" xr:uid="{55561DCF-7953-4EC3-9ABE-2DAD6C82E3B1}"/>
    <cellStyle name="Komma 2 10 5 2" xfId="29380" xr:uid="{53375BBA-B2CF-4DC3-98D8-D773E4F264AC}"/>
    <cellStyle name="Komma 2 10 6" xfId="24071" xr:uid="{E913213C-BF0C-48FF-A43B-00F78E39CC8B}"/>
    <cellStyle name="Komma 2 11" xfId="13398" xr:uid="{E47FF1FC-1CCB-493C-9175-D423DDE59879}"/>
    <cellStyle name="Komma 2 11 2" xfId="14740" xr:uid="{24375DA9-694C-4B7C-9626-FC1E2541426C}"/>
    <cellStyle name="Komma 2 11 2 2" xfId="17368" xr:uid="{F9F92ABC-C9AD-4ABC-9D21-DD83CCCDEDD2}"/>
    <cellStyle name="Komma 2 11 2 2 2" xfId="22677" xr:uid="{9A324B7F-E213-4123-8B84-D14DD8D7BDC7}"/>
    <cellStyle name="Komma 2 11 2 2 2 2" xfId="33685" xr:uid="{67A6C978-B54A-41CC-9A43-55C45E5507F2}"/>
    <cellStyle name="Komma 2 11 2 2 3" xfId="28376" xr:uid="{ABA0E958-9ED4-4E64-BAF6-BA3A5FAC84F8}"/>
    <cellStyle name="Komma 2 11 2 3" xfId="20049" xr:uid="{7FB47827-FA72-4200-808A-9291353EFC2A}"/>
    <cellStyle name="Komma 2 11 2 3 2" xfId="31057" xr:uid="{19BC4FA3-A35E-4B80-A29E-F71EB2E9C630}"/>
    <cellStyle name="Komma 2 11 2 4" xfId="25748" xr:uid="{CA9DBE49-CE0F-4221-80E8-3F0B8789E9EB}"/>
    <cellStyle name="Komma 2 11 3" xfId="16026" xr:uid="{2F530C75-D531-4B0B-BE90-C91E8436C19D}"/>
    <cellStyle name="Komma 2 11 3 2" xfId="21335" xr:uid="{84E4B6C0-5850-41EC-AAB6-E1B9466F8295}"/>
    <cellStyle name="Komma 2 11 3 2 2" xfId="32343" xr:uid="{D0EFB0D9-1F8E-42BB-81B2-CDD7DF7EDCE9}"/>
    <cellStyle name="Komma 2 11 3 3" xfId="27034" xr:uid="{8231BFF0-5939-4DC2-993E-1C4B775A9F59}"/>
    <cellStyle name="Komma 2 11 4" xfId="18707" xr:uid="{6F7C1B6C-A5AC-4891-8F5F-2B6307F0D619}"/>
    <cellStyle name="Komma 2 11 4 2" xfId="29715" xr:uid="{DF36881E-E7F9-4EA6-8BE4-C701347EC8B4}"/>
    <cellStyle name="Komma 2 11 5" xfId="24406" xr:uid="{BAF5D50F-364B-4832-A1F2-323EBE01FADD}"/>
    <cellStyle name="Komma 2 12" xfId="14068" xr:uid="{C6B42406-C4B2-4325-97A6-76E70BBEE09F}"/>
    <cellStyle name="Komma 2 12 2" xfId="16696" xr:uid="{0EF3B214-8F15-497C-B5C5-9F0AC84EBF4A}"/>
    <cellStyle name="Komma 2 12 2 2" xfId="22005" xr:uid="{577F2DA3-0C24-45E1-8E77-EE4C138DA717}"/>
    <cellStyle name="Komma 2 12 2 2 2" xfId="33013" xr:uid="{474E4486-0DE7-42C5-9FD2-C2A8B562633B}"/>
    <cellStyle name="Komma 2 12 2 3" xfId="27704" xr:uid="{CC40B823-AE56-44DA-9AC8-83B421AF0ECF}"/>
    <cellStyle name="Komma 2 12 3" xfId="19377" xr:uid="{7A8B5727-4A48-4815-86D4-378191CE94A5}"/>
    <cellStyle name="Komma 2 12 3 2" xfId="30385" xr:uid="{24968439-25A7-4FD6-ACA0-E74AB414648C}"/>
    <cellStyle name="Komma 2 12 4" xfId="25076" xr:uid="{34556D54-EC89-471A-9BD7-23CE6A7BA752}"/>
    <cellStyle name="Komma 2 13" xfId="18038" xr:uid="{CC2657CF-91AB-4876-8EB3-8CEC1CBBC018}"/>
    <cellStyle name="Komma 2 13 2" xfId="29046" xr:uid="{4040546D-403C-486F-92C8-9DA521572049}"/>
    <cellStyle name="Komma 2 14" xfId="23738" xr:uid="{1D4B2F5A-4B9F-4E1B-99F8-970DC0CCA497}"/>
    <cellStyle name="Komma 2 15" xfId="914" xr:uid="{FFD68A2D-1D0E-488E-963B-72F5497E4613}"/>
    <cellStyle name="Komma 2 2" xfId="896" xr:uid="{84D2A3C6-B070-46FD-9674-D6CFB12A8CEB}"/>
    <cellStyle name="Komma 2 2 10" xfId="18039" xr:uid="{1CCD9B8C-68B0-48F1-BF80-CA46933F730E}"/>
    <cellStyle name="Komma 2 2 10 2" xfId="29047" xr:uid="{230B26EA-F22C-418E-AE9E-2E4E5E7B3FB2}"/>
    <cellStyle name="Komma 2 2 11" xfId="23739" xr:uid="{E0DAC9A2-BD0E-4BA3-B9FE-001C585D686F}"/>
    <cellStyle name="Komma 2 2 12" xfId="1177" xr:uid="{78E94FCC-22C6-44BE-9ED7-B7F0F235C4D8}"/>
    <cellStyle name="Komma 2 2 2" xfId="907" xr:uid="{F515989D-D32F-4E7E-A6E6-9F3797C66172}"/>
    <cellStyle name="Komma 2 2 2 10" xfId="1308" xr:uid="{1A587697-8CF2-4AB2-B7C6-173B5F555B74}"/>
    <cellStyle name="Komma 2 2 2 2" xfId="1589" xr:uid="{7D84816D-3949-49DC-932B-EB08C5E8CD5F}"/>
    <cellStyle name="Komma 2 2 2 2 2" xfId="1826" xr:uid="{42A3412A-0717-4245-B3B4-E02E61C19B18}"/>
    <cellStyle name="Komma 2 2 2 2 2 2" xfId="13252" xr:uid="{3D04D801-6EFB-4B50-BC66-0B16ADC4AB53}"/>
    <cellStyle name="Komma 2 2 2 2 2 2 2" xfId="13922" xr:uid="{ED58A45C-3D13-4C5A-8A41-9BA06C1E7633}"/>
    <cellStyle name="Komma 2 2 2 2 2 2 2 2" xfId="15264" xr:uid="{C5CBACE0-9770-40D3-8838-025FDAEBB6A8}"/>
    <cellStyle name="Komma 2 2 2 2 2 2 2 2 2" xfId="17892" xr:uid="{6A401AC9-18A5-495B-BA2A-AE22079691DB}"/>
    <cellStyle name="Komma 2 2 2 2 2 2 2 2 2 2" xfId="23201" xr:uid="{C2D18E70-1140-4272-AAFA-ED67D0C94AE9}"/>
    <cellStyle name="Komma 2 2 2 2 2 2 2 2 2 2 2" xfId="34209" xr:uid="{9827D4D1-2BB0-49BC-9E8F-4DFB8D761C7A}"/>
    <cellStyle name="Komma 2 2 2 2 2 2 2 2 2 3" xfId="28900" xr:uid="{37B60473-6C4B-43AB-9C65-D785DD6DD810}"/>
    <cellStyle name="Komma 2 2 2 2 2 2 2 2 3" xfId="20573" xr:uid="{8B98E660-63C6-4FE1-B2FB-81714318AB1C}"/>
    <cellStyle name="Komma 2 2 2 2 2 2 2 2 3 2" xfId="31581" xr:uid="{A626B6BC-ED07-4B6A-A70D-AF18776A93C3}"/>
    <cellStyle name="Komma 2 2 2 2 2 2 2 2 4" xfId="26272" xr:uid="{BC4B6919-A03F-41C9-B42F-5DCA0035382E}"/>
    <cellStyle name="Komma 2 2 2 2 2 2 2 3" xfId="16550" xr:uid="{2A999F77-6E65-4250-9E2F-E07220A70313}"/>
    <cellStyle name="Komma 2 2 2 2 2 2 2 3 2" xfId="21859" xr:uid="{9A01772B-F28E-49E0-A399-39709E6B11D6}"/>
    <cellStyle name="Komma 2 2 2 2 2 2 2 3 2 2" xfId="32867" xr:uid="{030DE24A-9F88-413A-920D-68BD19339529}"/>
    <cellStyle name="Komma 2 2 2 2 2 2 2 3 3" xfId="27558" xr:uid="{81E81454-5118-4568-8DF6-2E877CF1FD34}"/>
    <cellStyle name="Komma 2 2 2 2 2 2 2 4" xfId="19231" xr:uid="{0BF78947-20A5-4AA1-A38E-AFA301EC8F4A}"/>
    <cellStyle name="Komma 2 2 2 2 2 2 2 4 2" xfId="30239" xr:uid="{D79B18D5-0BB2-43BE-A57F-9B2878577D11}"/>
    <cellStyle name="Komma 2 2 2 2 2 2 2 5" xfId="24930" xr:uid="{819D979D-6928-433F-A1EF-56808AFE3D43}"/>
    <cellStyle name="Komma 2 2 2 2 2 2 3" xfId="14594" xr:uid="{971A4CC9-81C3-4F64-B20A-10502D61512E}"/>
    <cellStyle name="Komma 2 2 2 2 2 2 3 2" xfId="17222" xr:uid="{4738B081-B077-4708-ADFA-EE5EA07B223C}"/>
    <cellStyle name="Komma 2 2 2 2 2 2 3 2 2" xfId="22531" xr:uid="{58B00273-F8CA-440C-A1FB-EA25C5D51208}"/>
    <cellStyle name="Komma 2 2 2 2 2 2 3 2 2 2" xfId="33539" xr:uid="{0A6D8364-8476-47B1-B643-6E140F8D904D}"/>
    <cellStyle name="Komma 2 2 2 2 2 2 3 2 3" xfId="28230" xr:uid="{97BD8B44-96DB-45B3-A171-798C80CA11E4}"/>
    <cellStyle name="Komma 2 2 2 2 2 2 3 3" xfId="19903" xr:uid="{879C4262-FC56-4A56-88FD-3FC6C0DF7948}"/>
    <cellStyle name="Komma 2 2 2 2 2 2 3 3 2" xfId="30911" xr:uid="{AC469C33-CF8B-4CDB-A8EE-BB411FFEB684}"/>
    <cellStyle name="Komma 2 2 2 2 2 2 3 4" xfId="25602" xr:uid="{6D0D49E6-ACE9-4201-A2D5-6CA4AF51D754}"/>
    <cellStyle name="Komma 2 2 2 2 2 2 4" xfId="15880" xr:uid="{B8A07ED1-6256-45B9-B59F-D42168D44997}"/>
    <cellStyle name="Komma 2 2 2 2 2 2 4 2" xfId="21189" xr:uid="{CAC25023-3180-4186-909B-289BC8CBC900}"/>
    <cellStyle name="Komma 2 2 2 2 2 2 4 2 2" xfId="32197" xr:uid="{607D965E-C23F-4FE1-9E46-13DE3869B448}"/>
    <cellStyle name="Komma 2 2 2 2 2 2 4 3" xfId="26888" xr:uid="{655855CB-A15E-4862-9AFC-D5C4986CC532}"/>
    <cellStyle name="Komma 2 2 2 2 2 2 5" xfId="18561" xr:uid="{DEF73850-5B23-4C02-866D-68171CE276B3}"/>
    <cellStyle name="Komma 2 2 2 2 2 2 5 2" xfId="29569" xr:uid="{FA963CED-A949-401C-B8A9-C8F75F892944}"/>
    <cellStyle name="Komma 2 2 2 2 2 2 6" xfId="24260" xr:uid="{E11885EF-39BB-4FE9-BADC-33C8C9DDD08E}"/>
    <cellStyle name="Komma 2 2 2 2 2 3" xfId="13587" xr:uid="{034FEE97-0E54-4A8A-8B32-8792527E2B20}"/>
    <cellStyle name="Komma 2 2 2 2 2 3 2" xfId="14929" xr:uid="{6D294907-605A-486E-B7DB-DF808100AEF0}"/>
    <cellStyle name="Komma 2 2 2 2 2 3 2 2" xfId="17557" xr:uid="{903C1D61-2975-4E00-933C-4BB15B8CA6CF}"/>
    <cellStyle name="Komma 2 2 2 2 2 3 2 2 2" xfId="22866" xr:uid="{69C1B2D9-0D42-4501-8ED2-198A0B0E1781}"/>
    <cellStyle name="Komma 2 2 2 2 2 3 2 2 2 2" xfId="33874" xr:uid="{F7EB32CF-743B-4044-9EE1-F992830AEC40}"/>
    <cellStyle name="Komma 2 2 2 2 2 3 2 2 3" xfId="28565" xr:uid="{F62C0297-6EAC-4195-9E0D-CE3AF8ACB9E0}"/>
    <cellStyle name="Komma 2 2 2 2 2 3 2 3" xfId="20238" xr:uid="{3E2C33C8-332C-482A-A6F1-DA9E61D018FA}"/>
    <cellStyle name="Komma 2 2 2 2 2 3 2 3 2" xfId="31246" xr:uid="{B4899D17-A215-46A5-865A-6A244EDC7F39}"/>
    <cellStyle name="Komma 2 2 2 2 2 3 2 4" xfId="25937" xr:uid="{FE299CAD-BA60-4F15-94EA-5E48169F5A08}"/>
    <cellStyle name="Komma 2 2 2 2 2 3 3" xfId="16215" xr:uid="{C3906B7E-8645-4F33-9D1F-A6BA1985CB21}"/>
    <cellStyle name="Komma 2 2 2 2 2 3 3 2" xfId="21524" xr:uid="{D20FC623-9C30-4C5B-BEA1-586D9CBC9DA2}"/>
    <cellStyle name="Komma 2 2 2 2 2 3 3 2 2" xfId="32532" xr:uid="{2D7DC853-E72F-45AE-BA81-950F6B5742E2}"/>
    <cellStyle name="Komma 2 2 2 2 2 3 3 3" xfId="27223" xr:uid="{F2F598A4-803F-4B2F-99D0-A1C680CABCD4}"/>
    <cellStyle name="Komma 2 2 2 2 2 3 4" xfId="18896" xr:uid="{E0D124AA-F77E-414B-B63E-58DDD1AB359A}"/>
    <cellStyle name="Komma 2 2 2 2 2 3 4 2" xfId="29904" xr:uid="{EFE6D2EB-6B48-43A0-B0F7-C81B82DB908B}"/>
    <cellStyle name="Komma 2 2 2 2 2 3 5" xfId="24595" xr:uid="{F7BE54CF-D759-4AEF-A2BD-7E2E4CFF1D74}"/>
    <cellStyle name="Komma 2 2 2 2 2 4" xfId="14257" xr:uid="{B900BFA5-BD46-46AF-AA13-6F9400375A3F}"/>
    <cellStyle name="Komma 2 2 2 2 2 4 2" xfId="16885" xr:uid="{E19F1F93-F2D3-49B1-9279-6CEB8747F5D9}"/>
    <cellStyle name="Komma 2 2 2 2 2 4 2 2" xfId="22194" xr:uid="{FAF9B26C-739D-45A8-973F-E7A947BC49E0}"/>
    <cellStyle name="Komma 2 2 2 2 2 4 2 2 2" xfId="33202" xr:uid="{A57956B2-BEFF-4D60-B716-F55452FCE212}"/>
    <cellStyle name="Komma 2 2 2 2 2 4 2 3" xfId="27893" xr:uid="{765B307C-FF62-4979-9B2E-ACFD7DA7D2F5}"/>
    <cellStyle name="Komma 2 2 2 2 2 4 3" xfId="19566" xr:uid="{B9F447B4-F526-4F17-A36F-1CD715E62253}"/>
    <cellStyle name="Komma 2 2 2 2 2 4 3 2" xfId="30574" xr:uid="{FCB49AAB-0006-4560-AD1E-A34F27691344}"/>
    <cellStyle name="Komma 2 2 2 2 2 4 4" xfId="25265" xr:uid="{FDCA8A55-C2CA-457C-95E2-87A92A5195A2}"/>
    <cellStyle name="Komma 2 2 2 2 2 5" xfId="15547" xr:uid="{1DAB99E5-9B82-4693-B69B-AA90D775BDD9}"/>
    <cellStyle name="Komma 2 2 2 2 2 5 2" xfId="20856" xr:uid="{8BFAB7EC-6730-4276-BB76-CADC6E5F1E54}"/>
    <cellStyle name="Komma 2 2 2 2 2 5 2 2" xfId="31864" xr:uid="{41B8534E-3748-43F1-8A7F-D6836699423F}"/>
    <cellStyle name="Komma 2 2 2 2 2 5 3" xfId="26555" xr:uid="{A12252D0-5760-4F8B-AC4B-BA12895D422B}"/>
    <cellStyle name="Komma 2 2 2 2 2 6" xfId="18227" xr:uid="{B486EC7F-4254-45A5-A6B2-0B2A2C839B99}"/>
    <cellStyle name="Komma 2 2 2 2 2 6 2" xfId="29235" xr:uid="{EFEF68B6-7F24-4E92-BAC4-ED77F1DA43A6}"/>
    <cellStyle name="Komma 2 2 2 2 2 7" xfId="23927" xr:uid="{77AAEE36-57C3-4EAD-8793-D7378AE7AC76}"/>
    <cellStyle name="Komma 2 2 2 2 3" xfId="9860" xr:uid="{75965B74-F0FD-4485-AA9E-D93EBD5CB6C7}"/>
    <cellStyle name="Komma 2 2 2 2 3 2" xfId="13341" xr:uid="{18E2F74A-B58B-4573-9DEB-FFF1A5A4A3A8}"/>
    <cellStyle name="Komma 2 2 2 2 3 2 2" xfId="14011" xr:uid="{3F4DFF95-7205-4625-A1B7-91AA894F585C}"/>
    <cellStyle name="Komma 2 2 2 2 3 2 2 2" xfId="15353" xr:uid="{957C46B1-8DFD-43F7-A74A-0426ABABC5D2}"/>
    <cellStyle name="Komma 2 2 2 2 3 2 2 2 2" xfId="17981" xr:uid="{F61FE2B3-A68E-481B-941D-5C924D0FE83E}"/>
    <cellStyle name="Komma 2 2 2 2 3 2 2 2 2 2" xfId="23290" xr:uid="{A37FB968-9C97-4B27-A5BB-37C05CA51049}"/>
    <cellStyle name="Komma 2 2 2 2 3 2 2 2 2 2 2" xfId="34298" xr:uid="{C8940BA6-8797-437B-9320-9CEC80F41AAD}"/>
    <cellStyle name="Komma 2 2 2 2 3 2 2 2 2 3" xfId="28989" xr:uid="{5DDED980-3AD1-4262-B899-218EDEBADFB1}"/>
    <cellStyle name="Komma 2 2 2 2 3 2 2 2 3" xfId="20662" xr:uid="{5DF5A25A-96FE-44BF-B86C-B5B6F7FD6719}"/>
    <cellStyle name="Komma 2 2 2 2 3 2 2 2 3 2" xfId="31670" xr:uid="{1CC452FF-B7CE-4DD4-A097-D47B1D5A7694}"/>
    <cellStyle name="Komma 2 2 2 2 3 2 2 2 4" xfId="26361" xr:uid="{3C4EEE14-1F8E-4037-840E-49A4AE0C45EC}"/>
    <cellStyle name="Komma 2 2 2 2 3 2 2 3" xfId="16639" xr:uid="{9AC3AB8E-D921-4565-ACE4-E7025ECD9715}"/>
    <cellStyle name="Komma 2 2 2 2 3 2 2 3 2" xfId="21948" xr:uid="{42D48C45-1D31-42C0-A8A4-BBA4E83C53E9}"/>
    <cellStyle name="Komma 2 2 2 2 3 2 2 3 2 2" xfId="32956" xr:uid="{D1923F61-8BBC-4FB7-A333-37201EBD738C}"/>
    <cellStyle name="Komma 2 2 2 2 3 2 2 3 3" xfId="27647" xr:uid="{6D651AC0-4F61-4053-95B8-D0E76BF95EDC}"/>
    <cellStyle name="Komma 2 2 2 2 3 2 2 4" xfId="19320" xr:uid="{1DBFFF81-109F-47F3-8518-751D7C0FF5D4}"/>
    <cellStyle name="Komma 2 2 2 2 3 2 2 4 2" xfId="30328" xr:uid="{7E8C7E45-DFA1-45DA-951A-086B46D2F541}"/>
    <cellStyle name="Komma 2 2 2 2 3 2 2 5" xfId="25019" xr:uid="{598849B3-BEC6-42D6-B98C-6D42B4DA639B}"/>
    <cellStyle name="Komma 2 2 2 2 3 2 3" xfId="14683" xr:uid="{6B82A277-777D-4EE2-A39A-F7896AEC3254}"/>
    <cellStyle name="Komma 2 2 2 2 3 2 3 2" xfId="17311" xr:uid="{561CD6C2-DF88-47BF-A94F-9A5666387C4B}"/>
    <cellStyle name="Komma 2 2 2 2 3 2 3 2 2" xfId="22620" xr:uid="{4E186966-E11E-4F18-B1E1-4E02BB649002}"/>
    <cellStyle name="Komma 2 2 2 2 3 2 3 2 2 2" xfId="33628" xr:uid="{F4B92EBF-DF90-4725-B025-41909D2FA6B8}"/>
    <cellStyle name="Komma 2 2 2 2 3 2 3 2 3" xfId="28319" xr:uid="{B4D183A4-CE7C-419D-A93D-286563B0B02B}"/>
    <cellStyle name="Komma 2 2 2 2 3 2 3 3" xfId="19992" xr:uid="{D6E4D0BF-F251-42A3-99E4-C4BB3F73D1C1}"/>
    <cellStyle name="Komma 2 2 2 2 3 2 3 3 2" xfId="31000" xr:uid="{55FED591-B20E-4319-A583-76C15246C6D2}"/>
    <cellStyle name="Komma 2 2 2 2 3 2 3 4" xfId="25691" xr:uid="{DE6646BC-344F-4718-BC27-F3D15153E515}"/>
    <cellStyle name="Komma 2 2 2 2 3 2 4" xfId="15969" xr:uid="{057CAB9C-0AE3-4F4C-8AE2-0C991FB5A558}"/>
    <cellStyle name="Komma 2 2 2 2 3 2 4 2" xfId="21278" xr:uid="{9FDF2DA6-F981-4610-8FDE-F9C82B35AC5B}"/>
    <cellStyle name="Komma 2 2 2 2 3 2 4 2 2" xfId="32286" xr:uid="{AB7FA0E9-0897-40B1-8EE2-7380D1CDDEB7}"/>
    <cellStyle name="Komma 2 2 2 2 3 2 4 3" xfId="26977" xr:uid="{D69381D1-71D6-4E07-AC06-15CE5DEACE21}"/>
    <cellStyle name="Komma 2 2 2 2 3 2 5" xfId="18650" xr:uid="{9CE54628-DECE-43F8-BC76-3377F405C5BF}"/>
    <cellStyle name="Komma 2 2 2 2 3 2 5 2" xfId="29658" xr:uid="{FD0A587E-BAA5-40F9-8209-F58343AD85CB}"/>
    <cellStyle name="Komma 2 2 2 2 3 2 6" xfId="24349" xr:uid="{E0D49F47-7F51-4F35-9B9E-3B6D9F45FE8B}"/>
    <cellStyle name="Komma 2 2 2 2 3 3" xfId="13675" xr:uid="{EEF93755-2714-4AA7-8FFE-D93E0D54819F}"/>
    <cellStyle name="Komma 2 2 2 2 3 3 2" xfId="15017" xr:uid="{25477330-B26F-4F08-9AD0-CB15A58AC71A}"/>
    <cellStyle name="Komma 2 2 2 2 3 3 2 2" xfId="17645" xr:uid="{F5CACAB4-C2D4-42FB-96EB-7DB34DFE29DE}"/>
    <cellStyle name="Komma 2 2 2 2 3 3 2 2 2" xfId="22954" xr:uid="{C235F859-71A1-4F16-BA42-BDE1C6BF34D8}"/>
    <cellStyle name="Komma 2 2 2 2 3 3 2 2 2 2" xfId="33962" xr:uid="{A481DC81-EF2E-417B-831A-23F4997F9207}"/>
    <cellStyle name="Komma 2 2 2 2 3 3 2 2 3" xfId="28653" xr:uid="{41855CF3-7F59-435B-869D-9C3CE7516985}"/>
    <cellStyle name="Komma 2 2 2 2 3 3 2 3" xfId="20326" xr:uid="{025F3500-A64B-41D8-B853-19B9A73D3A8B}"/>
    <cellStyle name="Komma 2 2 2 2 3 3 2 3 2" xfId="31334" xr:uid="{CCC8B104-C780-42FC-9FEA-2BA1EBF5FD22}"/>
    <cellStyle name="Komma 2 2 2 2 3 3 2 4" xfId="26025" xr:uid="{8DE360B6-963E-4F99-9980-9554812C8301}"/>
    <cellStyle name="Komma 2 2 2 2 3 3 3" xfId="16303" xr:uid="{A65A44F3-F4DB-4AC2-8F8A-6E279FD24972}"/>
    <cellStyle name="Komma 2 2 2 2 3 3 3 2" xfId="21612" xr:uid="{BC673A4A-E4AA-450D-B582-9D2E9AD26E23}"/>
    <cellStyle name="Komma 2 2 2 2 3 3 3 2 2" xfId="32620" xr:uid="{10AF369F-BC51-4E47-99FC-AA5615CBAB23}"/>
    <cellStyle name="Komma 2 2 2 2 3 3 3 3" xfId="27311" xr:uid="{D5E35187-E1D8-49D4-8C2F-6A0A3D8E4038}"/>
    <cellStyle name="Komma 2 2 2 2 3 3 4" xfId="18984" xr:uid="{61422F95-F6E7-4CAF-95FB-FB0CBF8E6B35}"/>
    <cellStyle name="Komma 2 2 2 2 3 3 4 2" xfId="29992" xr:uid="{2D985E65-8A73-4E90-921C-034F0E003F4B}"/>
    <cellStyle name="Komma 2 2 2 2 3 3 5" xfId="24683" xr:uid="{68B67FD9-5A83-4EF8-BB01-BE5182BF129D}"/>
    <cellStyle name="Komma 2 2 2 2 3 4" xfId="14347" xr:uid="{57155DDB-7C30-4FDA-81C4-A4853914C12F}"/>
    <cellStyle name="Komma 2 2 2 2 3 4 2" xfId="16975" xr:uid="{0E106736-6477-49BC-BA88-4529F18200BC}"/>
    <cellStyle name="Komma 2 2 2 2 3 4 2 2" xfId="22284" xr:uid="{DEE26CF0-0258-4E28-A943-29946D244FAB}"/>
    <cellStyle name="Komma 2 2 2 2 3 4 2 2 2" xfId="33292" xr:uid="{DB226C5A-E28A-4B2D-A435-2644D1D6D960}"/>
    <cellStyle name="Komma 2 2 2 2 3 4 2 3" xfId="27983" xr:uid="{76FEDD81-D725-45E6-969D-3D3AF22E5045}"/>
    <cellStyle name="Komma 2 2 2 2 3 4 3" xfId="19656" xr:uid="{7463260F-74AA-4A99-8F35-222276384744}"/>
    <cellStyle name="Komma 2 2 2 2 3 4 3 2" xfId="30664" xr:uid="{ABCA65D6-DEA8-4853-9920-26DE5B535332}"/>
    <cellStyle name="Komma 2 2 2 2 3 4 4" xfId="25355" xr:uid="{2C47B24C-BAF3-4FED-9B4A-7F563F4F13BD}"/>
    <cellStyle name="Komma 2 2 2 2 3 5" xfId="15634" xr:uid="{82D322B9-C922-4065-A82D-D98F6BFDE749}"/>
    <cellStyle name="Komma 2 2 2 2 3 5 2" xfId="20943" xr:uid="{582CF76E-886C-4809-A839-FF267F688598}"/>
    <cellStyle name="Komma 2 2 2 2 3 5 2 2" xfId="31951" xr:uid="{7D2D29AB-B8C8-41D0-973A-A9772B50DC3E}"/>
    <cellStyle name="Komma 2 2 2 2 3 5 3" xfId="26642" xr:uid="{10A80DB2-A4F3-40B0-AE53-80C50C65E45C}"/>
    <cellStyle name="Komma 2 2 2 2 3 6" xfId="18315" xr:uid="{5F0EFA7A-6E2C-4182-8460-0B101A10AD41}"/>
    <cellStyle name="Komma 2 2 2 2 3 6 2" xfId="29323" xr:uid="{896919D5-904C-41A6-AAA5-65EFC84781E9}"/>
    <cellStyle name="Komma 2 2 2 2 3 7" xfId="24014" xr:uid="{C85E7EBF-D0DA-4622-8130-E6E005AF49D3}"/>
    <cellStyle name="Komma 2 2 2 2 4" xfId="13148" xr:uid="{4500940A-E7F3-4891-9542-4C29EC654C03}"/>
    <cellStyle name="Komma 2 2 2 2 4 2" xfId="13818" xr:uid="{6379917C-1FE6-4AD8-8DD5-F72200399183}"/>
    <cellStyle name="Komma 2 2 2 2 4 2 2" xfId="15160" xr:uid="{7D87DBAF-8991-445D-B0A3-B7CB73F4EEB6}"/>
    <cellStyle name="Komma 2 2 2 2 4 2 2 2" xfId="17788" xr:uid="{BDC0B318-CD54-4098-B6AC-7B1C9CDF704B}"/>
    <cellStyle name="Komma 2 2 2 2 4 2 2 2 2" xfId="23097" xr:uid="{FCACA301-3AC6-430F-B654-65CC28571855}"/>
    <cellStyle name="Komma 2 2 2 2 4 2 2 2 2 2" xfId="34105" xr:uid="{3DCF142C-5E67-491E-B287-DF7EAC79909D}"/>
    <cellStyle name="Komma 2 2 2 2 4 2 2 2 3" xfId="28796" xr:uid="{F066D943-5CB4-4966-85F9-B6C5995B5D14}"/>
    <cellStyle name="Komma 2 2 2 2 4 2 2 3" xfId="20469" xr:uid="{D943B74D-58D3-4C7C-8EE2-917476B5526D}"/>
    <cellStyle name="Komma 2 2 2 2 4 2 2 3 2" xfId="31477" xr:uid="{9827E782-B805-480E-A6BA-F8D7F8E208A0}"/>
    <cellStyle name="Komma 2 2 2 2 4 2 2 4" xfId="26168" xr:uid="{A362B4B0-8AD6-4C54-B555-70F723D850C7}"/>
    <cellStyle name="Komma 2 2 2 2 4 2 3" xfId="16446" xr:uid="{16BAECF4-7AA7-44F5-BB37-2E7C26C82A04}"/>
    <cellStyle name="Komma 2 2 2 2 4 2 3 2" xfId="21755" xr:uid="{F4FCD3A1-9DA3-4844-A74A-C25D8150077D}"/>
    <cellStyle name="Komma 2 2 2 2 4 2 3 2 2" xfId="32763" xr:uid="{B2804042-5DD2-4828-8B66-8B7DEE19F0E5}"/>
    <cellStyle name="Komma 2 2 2 2 4 2 3 3" xfId="27454" xr:uid="{7510CD4A-AD18-475F-A5DC-2E0449937893}"/>
    <cellStyle name="Komma 2 2 2 2 4 2 4" xfId="19127" xr:uid="{C419A7EE-6068-43BF-92AC-A6D0A7CD7E31}"/>
    <cellStyle name="Komma 2 2 2 2 4 2 4 2" xfId="30135" xr:uid="{D33CCF46-F124-49F5-A89F-15E9E3C114F9}"/>
    <cellStyle name="Komma 2 2 2 2 4 2 5" xfId="24826" xr:uid="{93289DD4-858B-4A59-BA5C-BBE05921128E}"/>
    <cellStyle name="Komma 2 2 2 2 4 3" xfId="14490" xr:uid="{F045B7A1-DD31-4C52-B0EC-ADD0CAE6A208}"/>
    <cellStyle name="Komma 2 2 2 2 4 3 2" xfId="17118" xr:uid="{36447244-9206-41E8-A911-2935B0693AE3}"/>
    <cellStyle name="Komma 2 2 2 2 4 3 2 2" xfId="22427" xr:uid="{BBDD570F-2198-4D85-8485-72433ADCCFC0}"/>
    <cellStyle name="Komma 2 2 2 2 4 3 2 2 2" xfId="33435" xr:uid="{52039AA9-9B3D-4060-A2AE-41FC1A9B06CE}"/>
    <cellStyle name="Komma 2 2 2 2 4 3 2 3" xfId="28126" xr:uid="{3325D105-CB3C-400A-996A-3ABF5F534332}"/>
    <cellStyle name="Komma 2 2 2 2 4 3 3" xfId="19799" xr:uid="{1F351D61-26D6-45BC-A800-9ED28BE55774}"/>
    <cellStyle name="Komma 2 2 2 2 4 3 3 2" xfId="30807" xr:uid="{CBCC12FD-D039-4F4E-9DE8-02C3763F3901}"/>
    <cellStyle name="Komma 2 2 2 2 4 3 4" xfId="25498" xr:uid="{19959949-7EDC-4E7D-809D-9DD339A3EC77}"/>
    <cellStyle name="Komma 2 2 2 2 4 4" xfId="15776" xr:uid="{638CE8EC-561C-46B0-A887-F5868B3272DC}"/>
    <cellStyle name="Komma 2 2 2 2 4 4 2" xfId="21085" xr:uid="{B5D4ACB2-6437-4F24-BF28-224F56A21BCD}"/>
    <cellStyle name="Komma 2 2 2 2 4 4 2 2" xfId="32093" xr:uid="{9C647083-898F-4D7D-A0ED-8236004294F0}"/>
    <cellStyle name="Komma 2 2 2 2 4 4 3" xfId="26784" xr:uid="{8141572E-F4FA-407E-8D1E-97DB2B21F3EC}"/>
    <cellStyle name="Komma 2 2 2 2 4 5" xfId="18457" xr:uid="{E73E9B43-1C43-452C-BDAF-87541F1838C0}"/>
    <cellStyle name="Komma 2 2 2 2 4 5 2" xfId="29465" xr:uid="{B90F4A59-A53C-4EFB-9141-71C41DD4FBED}"/>
    <cellStyle name="Komma 2 2 2 2 4 6" xfId="24156" xr:uid="{1E2208B7-074A-4E43-A51F-35BE0BB46421}"/>
    <cellStyle name="Komma 2 2 2 2 5" xfId="13483" xr:uid="{47AFA1FD-1CE7-4423-9057-AAF959DBB36F}"/>
    <cellStyle name="Komma 2 2 2 2 5 2" xfId="14825" xr:uid="{D3BEE30B-3262-4BB2-8507-3F76043E391F}"/>
    <cellStyle name="Komma 2 2 2 2 5 2 2" xfId="17453" xr:uid="{335B1384-7E8B-4BEF-8717-D31655D4B8F6}"/>
    <cellStyle name="Komma 2 2 2 2 5 2 2 2" xfId="22762" xr:uid="{2EB18E8F-6C23-4BD2-A54F-ABA4951C4C03}"/>
    <cellStyle name="Komma 2 2 2 2 5 2 2 2 2" xfId="33770" xr:uid="{6827AD6B-D3B9-496A-AA53-E3CFFE6D5AA7}"/>
    <cellStyle name="Komma 2 2 2 2 5 2 2 3" xfId="28461" xr:uid="{06071754-D23D-40DE-A6F7-29EA7C4A2C57}"/>
    <cellStyle name="Komma 2 2 2 2 5 2 3" xfId="20134" xr:uid="{201C1E49-5955-4B5D-AC25-10DBEC10B4DA}"/>
    <cellStyle name="Komma 2 2 2 2 5 2 3 2" xfId="31142" xr:uid="{C068704F-38CF-44E8-9071-4D4FF449E224}"/>
    <cellStyle name="Komma 2 2 2 2 5 2 4" xfId="25833" xr:uid="{8A32558D-5168-4851-A287-3B61BAA2975D}"/>
    <cellStyle name="Komma 2 2 2 2 5 3" xfId="16111" xr:uid="{898E0A06-157F-42B1-A6F6-BC2B1ECEE3F2}"/>
    <cellStyle name="Komma 2 2 2 2 5 3 2" xfId="21420" xr:uid="{BD017E7E-AFBD-4CC5-9F10-E03F71AFF05E}"/>
    <cellStyle name="Komma 2 2 2 2 5 3 2 2" xfId="32428" xr:uid="{441C06EC-1F79-49A3-B50E-CB1F14827BFA}"/>
    <cellStyle name="Komma 2 2 2 2 5 3 3" xfId="27119" xr:uid="{8C69146F-EF2B-4FD2-B52D-2C6E822397F7}"/>
    <cellStyle name="Komma 2 2 2 2 5 4" xfId="18792" xr:uid="{8A5D9158-5623-4EB0-955E-18BBE18BB076}"/>
    <cellStyle name="Komma 2 2 2 2 5 4 2" xfId="29800" xr:uid="{D88179E1-59EA-4F09-8E53-C242CF22823F}"/>
    <cellStyle name="Komma 2 2 2 2 5 5" xfId="24491" xr:uid="{F909B952-1D54-4FB8-9C0B-F90F68CA011F}"/>
    <cellStyle name="Komma 2 2 2 2 6" xfId="14153" xr:uid="{8A49BE60-F23A-444A-8A99-00A9AEC8D7B3}"/>
    <cellStyle name="Komma 2 2 2 2 6 2" xfId="16781" xr:uid="{2044FC01-C1DB-4952-B11D-E23FE7680BD1}"/>
    <cellStyle name="Komma 2 2 2 2 6 2 2" xfId="22090" xr:uid="{26505EF8-3D0B-4C55-89EE-CA269A99B054}"/>
    <cellStyle name="Komma 2 2 2 2 6 2 2 2" xfId="33098" xr:uid="{B6435BA5-819C-46F5-A021-EA85B35CE6BA}"/>
    <cellStyle name="Komma 2 2 2 2 6 2 3" xfId="27789" xr:uid="{670DABBF-C2F5-4870-8B89-5F921D615040}"/>
    <cellStyle name="Komma 2 2 2 2 6 3" xfId="19462" xr:uid="{F637DEAD-69D5-441E-803E-E5395FD04691}"/>
    <cellStyle name="Komma 2 2 2 2 6 3 2" xfId="30470" xr:uid="{29CFD957-1A4E-4622-A630-D6962CB9D8FC}"/>
    <cellStyle name="Komma 2 2 2 2 6 4" xfId="25161" xr:uid="{148C332C-4BCF-4510-8CD0-C9F61DD92AC9}"/>
    <cellStyle name="Komma 2 2 2 2 7" xfId="15443" xr:uid="{43BC8951-1C4D-4AA9-8726-2FA950B390C3}"/>
    <cellStyle name="Komma 2 2 2 2 7 2" xfId="20752" xr:uid="{6A8C7CAE-78D4-4011-B8E6-F65CEFC1F848}"/>
    <cellStyle name="Komma 2 2 2 2 7 2 2" xfId="31760" xr:uid="{DA4A71E3-EF42-4D8A-94E5-E6498F5D4DE5}"/>
    <cellStyle name="Komma 2 2 2 2 7 3" xfId="26451" xr:uid="{AC88E847-B787-4AD9-B4ED-06D77D394DCA}"/>
    <cellStyle name="Komma 2 2 2 2 8" xfId="18123" xr:uid="{77AF62BA-4232-4640-99EB-81A08CE5AFEA}"/>
    <cellStyle name="Komma 2 2 2 2 8 2" xfId="29131" xr:uid="{7FFF619A-2F70-496D-A44E-9E5D9DD9DACC}"/>
    <cellStyle name="Komma 2 2 2 2 9" xfId="23823" xr:uid="{5534F8A0-8D92-44E8-B0C7-29311FB419CE}"/>
    <cellStyle name="Komma 2 2 2 3" xfId="1773" xr:uid="{FAA3152F-8707-403B-A8ED-751A31CA7A63}"/>
    <cellStyle name="Komma 2 2 2 3 2" xfId="13200" xr:uid="{ECBD2BD9-7B7C-4490-8A79-BF6DDA661474}"/>
    <cellStyle name="Komma 2 2 2 3 2 2" xfId="13870" xr:uid="{47F8D449-7479-468E-9F60-F4F251BED3A3}"/>
    <cellStyle name="Komma 2 2 2 3 2 2 2" xfId="15212" xr:uid="{8F7A6B81-E336-48F4-A5CC-3B5F29D039C4}"/>
    <cellStyle name="Komma 2 2 2 3 2 2 2 2" xfId="17840" xr:uid="{2220C96B-28FD-4EA6-9A57-ED6199805E07}"/>
    <cellStyle name="Komma 2 2 2 3 2 2 2 2 2" xfId="23149" xr:uid="{003CDA62-3A23-4DA3-8264-247840BD24F1}"/>
    <cellStyle name="Komma 2 2 2 3 2 2 2 2 2 2" xfId="34157" xr:uid="{23A6DE4F-3B64-4FBF-8642-2EE1B563EE02}"/>
    <cellStyle name="Komma 2 2 2 3 2 2 2 2 3" xfId="28848" xr:uid="{C1C2EBF1-28D9-4652-9BC3-9CAB5BB49C0D}"/>
    <cellStyle name="Komma 2 2 2 3 2 2 2 3" xfId="20521" xr:uid="{CC1F7B93-FE70-4FE3-836F-E51AADE0B459}"/>
    <cellStyle name="Komma 2 2 2 3 2 2 2 3 2" xfId="31529" xr:uid="{9EEB3406-B840-4921-91B0-5FB11EDE7176}"/>
    <cellStyle name="Komma 2 2 2 3 2 2 2 4" xfId="26220" xr:uid="{7468D96E-F27A-42FF-B95B-38BAA1B5F302}"/>
    <cellStyle name="Komma 2 2 2 3 2 2 3" xfId="16498" xr:uid="{F8E07186-AE1E-409F-873C-7B2C3FEDB3F3}"/>
    <cellStyle name="Komma 2 2 2 3 2 2 3 2" xfId="21807" xr:uid="{EF9852D1-704C-4590-A29D-D766E04E4A5A}"/>
    <cellStyle name="Komma 2 2 2 3 2 2 3 2 2" xfId="32815" xr:uid="{D08C07E4-6DF6-4802-91E7-AD5B6892AE0A}"/>
    <cellStyle name="Komma 2 2 2 3 2 2 3 3" xfId="27506" xr:uid="{70522F97-B962-4307-A77F-ADF75A79B8F4}"/>
    <cellStyle name="Komma 2 2 2 3 2 2 4" xfId="19179" xr:uid="{67B7D064-13CC-4F0A-8E25-D52B8A778509}"/>
    <cellStyle name="Komma 2 2 2 3 2 2 4 2" xfId="30187" xr:uid="{7A4AFF5C-C6F6-4DBC-BF70-A07932131921}"/>
    <cellStyle name="Komma 2 2 2 3 2 2 5" xfId="24878" xr:uid="{3AEEE6FD-0B70-4BF6-8D74-B94EC95CA1AB}"/>
    <cellStyle name="Komma 2 2 2 3 2 3" xfId="14542" xr:uid="{603FD732-F011-46E5-B12D-FFBE12E3D47C}"/>
    <cellStyle name="Komma 2 2 2 3 2 3 2" xfId="17170" xr:uid="{EC287FD9-8D79-44D6-8729-97C2CE6D5058}"/>
    <cellStyle name="Komma 2 2 2 3 2 3 2 2" xfId="22479" xr:uid="{F816BFEC-7F16-4C7A-A0B5-E6E299A3A3EB}"/>
    <cellStyle name="Komma 2 2 2 3 2 3 2 2 2" xfId="33487" xr:uid="{465BA3E3-D514-4B23-B0DB-82661FE735FF}"/>
    <cellStyle name="Komma 2 2 2 3 2 3 2 3" xfId="28178" xr:uid="{796E086E-BA05-4BAD-A6F2-252ACDBD701E}"/>
    <cellStyle name="Komma 2 2 2 3 2 3 3" xfId="19851" xr:uid="{506DE5EB-5414-4A68-A6F9-51FE6B1AFF6E}"/>
    <cellStyle name="Komma 2 2 2 3 2 3 3 2" xfId="30859" xr:uid="{56ECE179-D9E8-463C-A335-061C3F976ED4}"/>
    <cellStyle name="Komma 2 2 2 3 2 3 4" xfId="25550" xr:uid="{41BEB063-F28E-4867-BBC3-9C02AFDB9B86}"/>
    <cellStyle name="Komma 2 2 2 3 2 4" xfId="15828" xr:uid="{32CEA1EE-622F-40A5-9D18-4B15EEC45EF5}"/>
    <cellStyle name="Komma 2 2 2 3 2 4 2" xfId="21137" xr:uid="{C35CC0A1-CDFC-49ED-B8DE-A283087DFB3F}"/>
    <cellStyle name="Komma 2 2 2 3 2 4 2 2" xfId="32145" xr:uid="{2F227A31-CCDF-45A2-8A3C-4050DC297D83}"/>
    <cellStyle name="Komma 2 2 2 3 2 4 3" xfId="26836" xr:uid="{482C08B2-49FB-42CE-9F25-C7C34F3D656D}"/>
    <cellStyle name="Komma 2 2 2 3 2 5" xfId="18509" xr:uid="{85DE9938-E8AA-4B74-A16F-F81685611CB6}"/>
    <cellStyle name="Komma 2 2 2 3 2 5 2" xfId="29517" xr:uid="{40412D4A-EC68-4AFC-85A2-DC9E6F12EFFE}"/>
    <cellStyle name="Komma 2 2 2 3 2 6" xfId="24208" xr:uid="{9D80FD75-318D-4D63-8B93-F2BC409377C7}"/>
    <cellStyle name="Komma 2 2 2 3 3" xfId="13535" xr:uid="{84474B42-5ED1-45D4-8234-B8E310B53BD0}"/>
    <cellStyle name="Komma 2 2 2 3 3 2" xfId="14877" xr:uid="{4096E672-DE9B-4122-B6E3-913826A11CEB}"/>
    <cellStyle name="Komma 2 2 2 3 3 2 2" xfId="17505" xr:uid="{32533A19-A03B-4949-86E8-8676C869D203}"/>
    <cellStyle name="Komma 2 2 2 3 3 2 2 2" xfId="22814" xr:uid="{7DB9C3FC-A7EE-4BDC-A978-F2096015B2BC}"/>
    <cellStyle name="Komma 2 2 2 3 3 2 2 2 2" xfId="33822" xr:uid="{97922235-5110-4DC1-B044-867478CFEB57}"/>
    <cellStyle name="Komma 2 2 2 3 3 2 2 3" xfId="28513" xr:uid="{8892702B-7A1C-4191-8315-5EC5C530F4F2}"/>
    <cellStyle name="Komma 2 2 2 3 3 2 3" xfId="20186" xr:uid="{BD74FBCF-7911-4984-BCB8-C3DD5C289CB9}"/>
    <cellStyle name="Komma 2 2 2 3 3 2 3 2" xfId="31194" xr:uid="{62D6BC84-67D2-43A8-96F7-8E9D056D85FA}"/>
    <cellStyle name="Komma 2 2 2 3 3 2 4" xfId="25885" xr:uid="{E84FC35D-6903-411C-A1F6-E5CF356C16B9}"/>
    <cellStyle name="Komma 2 2 2 3 3 3" xfId="16163" xr:uid="{300DD9BB-02A3-4927-AABA-B3E5AD045C4E}"/>
    <cellStyle name="Komma 2 2 2 3 3 3 2" xfId="21472" xr:uid="{E591E3C5-0C10-4F1F-B0E6-B30DF728FF06}"/>
    <cellStyle name="Komma 2 2 2 3 3 3 2 2" xfId="32480" xr:uid="{143F2E41-4D79-47F4-A0C7-FAA6ABDA2DE2}"/>
    <cellStyle name="Komma 2 2 2 3 3 3 3" xfId="27171" xr:uid="{B1BD7E2A-DFA5-41E5-81DA-0FDD88D082BF}"/>
    <cellStyle name="Komma 2 2 2 3 3 4" xfId="18844" xr:uid="{3A61413D-353D-4D5E-A289-36272E2C8A9F}"/>
    <cellStyle name="Komma 2 2 2 3 3 4 2" xfId="29852" xr:uid="{C6789D01-A730-4F88-9A89-3E3CF34C3174}"/>
    <cellStyle name="Komma 2 2 2 3 3 5" xfId="24543" xr:uid="{DC1962A5-7A12-4264-B67F-A498B9DE2CE8}"/>
    <cellStyle name="Komma 2 2 2 3 4" xfId="14205" xr:uid="{5B185BF6-669C-47E9-870F-C344219F3647}"/>
    <cellStyle name="Komma 2 2 2 3 4 2" xfId="16833" xr:uid="{63F49818-82C5-4BCA-9A8C-534266F9C601}"/>
    <cellStyle name="Komma 2 2 2 3 4 2 2" xfId="22142" xr:uid="{C8AF0121-406C-4E36-A26C-809E8676404A}"/>
    <cellStyle name="Komma 2 2 2 3 4 2 2 2" xfId="33150" xr:uid="{124BA25E-B342-4462-B04D-69F8536502AC}"/>
    <cellStyle name="Komma 2 2 2 3 4 2 3" xfId="27841" xr:uid="{13E519D3-1817-40DF-AC14-6E39BA220ECE}"/>
    <cellStyle name="Komma 2 2 2 3 4 3" xfId="19514" xr:uid="{C814D2BC-126A-420F-AC68-60833B4DCD52}"/>
    <cellStyle name="Komma 2 2 2 3 4 3 2" xfId="30522" xr:uid="{1D46EB2C-9C1D-4681-8728-0AB412A99EF9}"/>
    <cellStyle name="Komma 2 2 2 3 4 4" xfId="25213" xr:uid="{8071A1A0-4363-4572-B2FC-8B7639D63376}"/>
    <cellStyle name="Komma 2 2 2 3 5" xfId="15495" xr:uid="{D9DB2ED3-6663-4094-B566-7A94B1AC712A}"/>
    <cellStyle name="Komma 2 2 2 3 5 2" xfId="20804" xr:uid="{EB0F5D08-2730-4C83-85CB-176C2F8E850A}"/>
    <cellStyle name="Komma 2 2 2 3 5 2 2" xfId="31812" xr:uid="{91E36647-D4E2-4BFF-98AB-C9BF19DA316A}"/>
    <cellStyle name="Komma 2 2 2 3 5 3" xfId="26503" xr:uid="{9948AAB6-A9D1-4109-B9E8-DD2FB4160023}"/>
    <cellStyle name="Komma 2 2 2 3 6" xfId="18175" xr:uid="{A6FAE31B-3C5B-416B-9320-BA99FF117899}"/>
    <cellStyle name="Komma 2 2 2 3 6 2" xfId="29183" xr:uid="{3510487D-BE07-4D1A-BABC-6A56365F9915}"/>
    <cellStyle name="Komma 2 2 2 3 7" xfId="23875" xr:uid="{9EB9F04C-3494-4C73-BF37-A085A63D8EF2}"/>
    <cellStyle name="Komma 2 2 2 4" xfId="7372" xr:uid="{2988A269-6651-4D4C-BDBF-4E904DFA7103}"/>
    <cellStyle name="Komma 2 2 2 4 2" xfId="13279" xr:uid="{B9CA184C-C80E-4E0C-A06E-9F3558D91FD0}"/>
    <cellStyle name="Komma 2 2 2 4 2 2" xfId="13949" xr:uid="{FD255D4C-C483-4F57-8EE1-25E3543A51F3}"/>
    <cellStyle name="Komma 2 2 2 4 2 2 2" xfId="15291" xr:uid="{520566C0-6B53-443F-B451-29532DCC6748}"/>
    <cellStyle name="Komma 2 2 2 4 2 2 2 2" xfId="17919" xr:uid="{9F0ED14D-FDBD-4EF5-A057-087C99EF1092}"/>
    <cellStyle name="Komma 2 2 2 4 2 2 2 2 2" xfId="23228" xr:uid="{ACDC42CE-E362-43C0-B44D-08785F4FBB36}"/>
    <cellStyle name="Komma 2 2 2 4 2 2 2 2 2 2" xfId="34236" xr:uid="{C8CCE47E-04B7-47DD-A184-90311A76CD29}"/>
    <cellStyle name="Komma 2 2 2 4 2 2 2 2 3" xfId="28927" xr:uid="{18CEE758-54A0-4E5D-B730-D17D2CBEE8CC}"/>
    <cellStyle name="Komma 2 2 2 4 2 2 2 3" xfId="20600" xr:uid="{0C6FC3FC-F7AD-4735-8AEC-D985C397CC90}"/>
    <cellStyle name="Komma 2 2 2 4 2 2 2 3 2" xfId="31608" xr:uid="{F54758A6-3B57-443A-BB51-E0EF671EB615}"/>
    <cellStyle name="Komma 2 2 2 4 2 2 2 4" xfId="26299" xr:uid="{2DC55C64-36D2-4E32-AF42-3015919E714A}"/>
    <cellStyle name="Komma 2 2 2 4 2 2 3" xfId="16577" xr:uid="{AB0ED1EC-12A9-4D0C-B92C-71277C3235B4}"/>
    <cellStyle name="Komma 2 2 2 4 2 2 3 2" xfId="21886" xr:uid="{5F09227A-DD5B-4766-A9E2-ABF40FE066CA}"/>
    <cellStyle name="Komma 2 2 2 4 2 2 3 2 2" xfId="32894" xr:uid="{CDA50F34-AA99-4029-8771-54198D8CE465}"/>
    <cellStyle name="Komma 2 2 2 4 2 2 3 3" xfId="27585" xr:uid="{1C03E3C1-6933-4DCC-86E6-71CB241D7959}"/>
    <cellStyle name="Komma 2 2 2 4 2 2 4" xfId="19258" xr:uid="{214B825D-9CEF-495F-8FBF-51985D797EEA}"/>
    <cellStyle name="Komma 2 2 2 4 2 2 4 2" xfId="30266" xr:uid="{E4E0DFF0-D0AF-4B50-919F-BAD849E8754D}"/>
    <cellStyle name="Komma 2 2 2 4 2 2 5" xfId="24957" xr:uid="{C67571A3-839A-468B-AE9C-A91C4A7EDA09}"/>
    <cellStyle name="Komma 2 2 2 4 2 3" xfId="14621" xr:uid="{C4F37B14-6514-4077-AD0D-FE622C4C5208}"/>
    <cellStyle name="Komma 2 2 2 4 2 3 2" xfId="17249" xr:uid="{A13D1E3D-393B-4E6D-ACD9-BBA4130050D9}"/>
    <cellStyle name="Komma 2 2 2 4 2 3 2 2" xfId="22558" xr:uid="{BEC45FCA-E192-4C00-95FF-A72285ADE1F9}"/>
    <cellStyle name="Komma 2 2 2 4 2 3 2 2 2" xfId="33566" xr:uid="{9EED0223-91AB-45EB-8194-CF8190D9D611}"/>
    <cellStyle name="Komma 2 2 2 4 2 3 2 3" xfId="28257" xr:uid="{A953D4C5-CC5E-491C-AF87-21FD6D896C2A}"/>
    <cellStyle name="Komma 2 2 2 4 2 3 3" xfId="19930" xr:uid="{F0A38F94-60D1-4A1C-9FEB-70F7AB845BEC}"/>
    <cellStyle name="Komma 2 2 2 4 2 3 3 2" xfId="30938" xr:uid="{7BAF8A90-C522-47BE-A0F1-9E5D7FB39B33}"/>
    <cellStyle name="Komma 2 2 2 4 2 3 4" xfId="25629" xr:uid="{C58C3D50-0E4D-408E-B710-8F0F5D357542}"/>
    <cellStyle name="Komma 2 2 2 4 2 4" xfId="15907" xr:uid="{10F5A5D3-6D66-4F27-8F76-32E58272A433}"/>
    <cellStyle name="Komma 2 2 2 4 2 4 2" xfId="21216" xr:uid="{E9E379C3-4CA6-4972-BCC6-08FA7943A878}"/>
    <cellStyle name="Komma 2 2 2 4 2 4 2 2" xfId="32224" xr:uid="{AD58BC04-BFD2-46A7-8AB1-9D4E681FB95C}"/>
    <cellStyle name="Komma 2 2 2 4 2 4 3" xfId="26915" xr:uid="{F7864343-8824-47FA-82C0-E22F7A3272FB}"/>
    <cellStyle name="Komma 2 2 2 4 2 5" xfId="18588" xr:uid="{7AB8D9E1-7E5F-4D07-A843-0023D6DCE7F0}"/>
    <cellStyle name="Komma 2 2 2 4 2 5 2" xfId="29596" xr:uid="{D6F04A42-B3F7-40CE-AF04-8C3EFA733DFD}"/>
    <cellStyle name="Komma 2 2 2 4 2 6" xfId="24287" xr:uid="{C0DC0F14-41A7-4D46-AADA-9794796F7F07}"/>
    <cellStyle name="Komma 2 2 2 4 3" xfId="13613" xr:uid="{64F7CF13-8432-4902-9532-B879FB614C11}"/>
    <cellStyle name="Komma 2 2 2 4 3 2" xfId="14955" xr:uid="{98FE364E-D5EE-48A4-8924-45D7F71974F2}"/>
    <cellStyle name="Komma 2 2 2 4 3 2 2" xfId="17583" xr:uid="{9EE5BD52-F95E-4305-ADD5-62576B006095}"/>
    <cellStyle name="Komma 2 2 2 4 3 2 2 2" xfId="22892" xr:uid="{F5444A65-D5E8-4332-84EB-46AF1EB673FF}"/>
    <cellStyle name="Komma 2 2 2 4 3 2 2 2 2" xfId="33900" xr:uid="{7EC1ED73-DB28-41CE-BA45-3A0B4B701F9D}"/>
    <cellStyle name="Komma 2 2 2 4 3 2 2 3" xfId="28591" xr:uid="{9569AFD6-C3D7-4289-B23F-0F7599819BF7}"/>
    <cellStyle name="Komma 2 2 2 4 3 2 3" xfId="20264" xr:uid="{66CD4DD4-5997-443A-B5B9-6869E1C90824}"/>
    <cellStyle name="Komma 2 2 2 4 3 2 3 2" xfId="31272" xr:uid="{89621205-842C-4FA1-860D-B49669CD79D7}"/>
    <cellStyle name="Komma 2 2 2 4 3 2 4" xfId="25963" xr:uid="{D5F92812-D518-4E01-AFE1-9634DD85B646}"/>
    <cellStyle name="Komma 2 2 2 4 3 3" xfId="16241" xr:uid="{50F527D1-BEAE-45E9-8D0D-0390F0C150A1}"/>
    <cellStyle name="Komma 2 2 2 4 3 3 2" xfId="21550" xr:uid="{75EC0F63-CBC3-4AE9-B04E-5AA68EEAD58F}"/>
    <cellStyle name="Komma 2 2 2 4 3 3 2 2" xfId="32558" xr:uid="{9325AF44-F4EB-43D6-B3AC-D6A73F94B53D}"/>
    <cellStyle name="Komma 2 2 2 4 3 3 3" xfId="27249" xr:uid="{D2DA7A25-207C-41F6-B25A-C8A8BD1A75AA}"/>
    <cellStyle name="Komma 2 2 2 4 3 4" xfId="18922" xr:uid="{E0B5C157-0B1D-412C-ADE6-BE2F11C12E0B}"/>
    <cellStyle name="Komma 2 2 2 4 3 4 2" xfId="29930" xr:uid="{17D1D2CE-387E-4F2B-9F2E-3DB302BA3CEE}"/>
    <cellStyle name="Komma 2 2 2 4 3 5" xfId="24621" xr:uid="{4D508F30-00DA-4B12-8317-D2A4A9146842}"/>
    <cellStyle name="Komma 2 2 2 4 4" xfId="14285" xr:uid="{22D007A3-4975-474B-B73E-58D58A9273D2}"/>
    <cellStyle name="Komma 2 2 2 4 4 2" xfId="16913" xr:uid="{70158332-5AFF-47DC-BF71-322B277826B2}"/>
    <cellStyle name="Komma 2 2 2 4 4 2 2" xfId="22222" xr:uid="{291AF935-33E2-4735-B837-5299122C48E0}"/>
    <cellStyle name="Komma 2 2 2 4 4 2 2 2" xfId="33230" xr:uid="{FBA107CD-AAEA-407A-9375-D4EE548E7BF8}"/>
    <cellStyle name="Komma 2 2 2 4 4 2 3" xfId="27921" xr:uid="{1B0AEF40-35C6-47AB-B878-9E103B5E4E7C}"/>
    <cellStyle name="Komma 2 2 2 4 4 3" xfId="19594" xr:uid="{7BA68DBD-DDBC-4982-8F15-6EB6E3B6B051}"/>
    <cellStyle name="Komma 2 2 2 4 4 3 2" xfId="30602" xr:uid="{CEE77F17-46C8-4E7C-A8BB-868F78C743F9}"/>
    <cellStyle name="Komma 2 2 2 4 4 4" xfId="25293" xr:uid="{75A807B4-BD83-4B4A-888F-BB3C5D8633BE}"/>
    <cellStyle name="Komma 2 2 2 4 5" xfId="15572" xr:uid="{59FC4334-BEAD-4B9C-A035-C61F5A41ABF2}"/>
    <cellStyle name="Komma 2 2 2 4 5 2" xfId="20881" xr:uid="{4E26449A-9C34-47DB-A214-F93592340846}"/>
    <cellStyle name="Komma 2 2 2 4 5 2 2" xfId="31889" xr:uid="{904E05F6-CF1A-4B82-80BB-242A24FCE281}"/>
    <cellStyle name="Komma 2 2 2 4 5 3" xfId="26580" xr:uid="{127DADAF-055C-4215-8C7A-1BE88F233D00}"/>
    <cellStyle name="Komma 2 2 2 4 6" xfId="18253" xr:uid="{57750E5A-D24A-4A26-8213-D0AFC6ACE1AD}"/>
    <cellStyle name="Komma 2 2 2 4 6 2" xfId="29261" xr:uid="{6875D8B9-D871-4DAC-9C6B-274DC1739A96}"/>
    <cellStyle name="Komma 2 2 2 4 7" xfId="23952" xr:uid="{E812F149-21A5-488D-AD2E-17724B653E65}"/>
    <cellStyle name="Komma 2 2 2 5" xfId="13096" xr:uid="{6A91E1DD-8647-438F-8858-5B95A32BFC3D}"/>
    <cellStyle name="Komma 2 2 2 5 2" xfId="13766" xr:uid="{E9947949-A852-4840-A3F8-242C8035B6DA}"/>
    <cellStyle name="Komma 2 2 2 5 2 2" xfId="15108" xr:uid="{EE675346-BAB9-42A4-9A76-5C6F78B46A97}"/>
    <cellStyle name="Komma 2 2 2 5 2 2 2" xfId="17736" xr:uid="{66AC2272-449A-4D23-9A14-B93300927D4F}"/>
    <cellStyle name="Komma 2 2 2 5 2 2 2 2" xfId="23045" xr:uid="{62615D6F-D16F-46B8-B9B7-4AB8AD93A009}"/>
    <cellStyle name="Komma 2 2 2 5 2 2 2 2 2" xfId="34053" xr:uid="{5D7C51CD-DB3F-496D-9784-43BBD4B588C1}"/>
    <cellStyle name="Komma 2 2 2 5 2 2 2 3" xfId="28744" xr:uid="{43F21859-2CFA-42EC-90FB-F1287C6C9C81}"/>
    <cellStyle name="Komma 2 2 2 5 2 2 3" xfId="20417" xr:uid="{3F2C40A1-2AF7-47D3-97A3-E15656A414E2}"/>
    <cellStyle name="Komma 2 2 2 5 2 2 3 2" xfId="31425" xr:uid="{B2834141-C2A9-4E5F-AE07-1F7AAF4629AB}"/>
    <cellStyle name="Komma 2 2 2 5 2 2 4" xfId="26116" xr:uid="{CB6FA299-ECAB-4F5D-8684-90257B460138}"/>
    <cellStyle name="Komma 2 2 2 5 2 3" xfId="16394" xr:uid="{92BBBF5B-AAEF-45D7-A598-2905ACA7E30B}"/>
    <cellStyle name="Komma 2 2 2 5 2 3 2" xfId="21703" xr:uid="{5D8239E0-70BF-4A43-B8C6-C8B89FE01A54}"/>
    <cellStyle name="Komma 2 2 2 5 2 3 2 2" xfId="32711" xr:uid="{9B52DA94-4484-42C7-B10A-AC4933EFEF86}"/>
    <cellStyle name="Komma 2 2 2 5 2 3 3" xfId="27402" xr:uid="{4154B2A2-1C36-48A3-9D53-3669E8BE7461}"/>
    <cellStyle name="Komma 2 2 2 5 2 4" xfId="19075" xr:uid="{2C53BFE8-27B4-4253-8DC9-676AA9D48314}"/>
    <cellStyle name="Komma 2 2 2 5 2 4 2" xfId="30083" xr:uid="{40741899-E294-4FFE-B7A7-99AAA28C7846}"/>
    <cellStyle name="Komma 2 2 2 5 2 5" xfId="24774" xr:uid="{8F1EF595-78C1-4465-8E9D-103D0AE376DD}"/>
    <cellStyle name="Komma 2 2 2 5 3" xfId="14438" xr:uid="{A1735D6F-5369-4BCE-8491-A42B23F1F9AB}"/>
    <cellStyle name="Komma 2 2 2 5 3 2" xfId="17066" xr:uid="{F9439011-15EE-454F-9FCC-30EB4C08D8C1}"/>
    <cellStyle name="Komma 2 2 2 5 3 2 2" xfId="22375" xr:uid="{24E1E7C5-826D-40DC-9D1F-0CFBD89630C8}"/>
    <cellStyle name="Komma 2 2 2 5 3 2 2 2" xfId="33383" xr:uid="{8C440B8C-B47D-4ECF-AFD3-2B53049FE2A2}"/>
    <cellStyle name="Komma 2 2 2 5 3 2 3" xfId="28074" xr:uid="{7FECEF17-E7DB-4001-BDC7-FC4654941B95}"/>
    <cellStyle name="Komma 2 2 2 5 3 3" xfId="19747" xr:uid="{B82FD318-9917-4A61-A038-67231A1B26CB}"/>
    <cellStyle name="Komma 2 2 2 5 3 3 2" xfId="30755" xr:uid="{7143996D-5226-4A90-8818-725FAF234A2A}"/>
    <cellStyle name="Komma 2 2 2 5 3 4" xfId="25446" xr:uid="{B8690BA5-511E-459D-8E47-00E5367A9F73}"/>
    <cellStyle name="Komma 2 2 2 5 4" xfId="15724" xr:uid="{72C7C94C-F009-4840-B220-AFFDDB62539D}"/>
    <cellStyle name="Komma 2 2 2 5 4 2" xfId="21033" xr:uid="{20956D59-EEC5-433B-8EC8-CFB5805888E8}"/>
    <cellStyle name="Komma 2 2 2 5 4 2 2" xfId="32041" xr:uid="{861AFB28-D545-4D1F-BFEE-5BC942F7BC6D}"/>
    <cellStyle name="Komma 2 2 2 5 4 3" xfId="26732" xr:uid="{326AD01D-75FB-4A1E-AE72-0F65C0EB98F8}"/>
    <cellStyle name="Komma 2 2 2 5 5" xfId="18405" xr:uid="{DBCFE404-24C8-48E6-AC7B-6E54834853A3}"/>
    <cellStyle name="Komma 2 2 2 5 5 2" xfId="29413" xr:uid="{EB52EC95-3C8A-42C6-BFB5-C73354313F56}"/>
    <cellStyle name="Komma 2 2 2 5 6" xfId="24104" xr:uid="{EAB6F354-1BBE-42D1-9B30-D8F07B1E46B4}"/>
    <cellStyle name="Komma 2 2 2 6" xfId="13431" xr:uid="{947CD612-7257-4E80-92EF-9F2CA339660A}"/>
    <cellStyle name="Komma 2 2 2 6 2" xfId="14773" xr:uid="{613BC342-92BC-40F6-93FC-78CADDD9B190}"/>
    <cellStyle name="Komma 2 2 2 6 2 2" xfId="17401" xr:uid="{E1374D38-EF51-4337-88CF-DC11647E23A7}"/>
    <cellStyle name="Komma 2 2 2 6 2 2 2" xfId="22710" xr:uid="{B0CEB736-2C23-45AD-8DFF-19F19AC4C820}"/>
    <cellStyle name="Komma 2 2 2 6 2 2 2 2" xfId="33718" xr:uid="{1DCD9A8B-80CC-4CFE-A7D5-DD83D113CCD5}"/>
    <cellStyle name="Komma 2 2 2 6 2 2 3" xfId="28409" xr:uid="{6DB3696F-D978-4152-AD83-D1E44C8C4DA3}"/>
    <cellStyle name="Komma 2 2 2 6 2 3" xfId="20082" xr:uid="{3A1CE43E-83FE-4ECC-B4F8-AD62C91EFA61}"/>
    <cellStyle name="Komma 2 2 2 6 2 3 2" xfId="31090" xr:uid="{1C926EFB-F8AA-49C0-BB2F-BC472676C563}"/>
    <cellStyle name="Komma 2 2 2 6 2 4" xfId="25781" xr:uid="{06B33D58-BD76-4D04-9AD8-0E21D1A7402D}"/>
    <cellStyle name="Komma 2 2 2 6 3" xfId="16059" xr:uid="{B041B26C-3584-4D06-87A5-E8F7494573B8}"/>
    <cellStyle name="Komma 2 2 2 6 3 2" xfId="21368" xr:uid="{F9E91D46-51DE-4EEE-848E-2E3B14356410}"/>
    <cellStyle name="Komma 2 2 2 6 3 2 2" xfId="32376" xr:uid="{C63B6799-E56F-43E5-AF26-EEB81234D296}"/>
    <cellStyle name="Komma 2 2 2 6 3 3" xfId="27067" xr:uid="{25190B02-FA81-4111-BB5E-FF8EA0434DB9}"/>
    <cellStyle name="Komma 2 2 2 6 4" xfId="18740" xr:uid="{90D3B45C-1FBF-40AF-9801-2474FA2BEF45}"/>
    <cellStyle name="Komma 2 2 2 6 4 2" xfId="29748" xr:uid="{346D1E95-D708-4093-BEFC-1B58151181FA}"/>
    <cellStyle name="Komma 2 2 2 6 5" xfId="24439" xr:uid="{E2644528-3801-4C29-B49B-46CFEB7E9618}"/>
    <cellStyle name="Komma 2 2 2 7" xfId="14101" xr:uid="{C0EC3DC1-61D7-4F0F-A48D-645AF7D6CDE2}"/>
    <cellStyle name="Komma 2 2 2 7 2" xfId="16729" xr:uid="{628BEBAA-7688-4B60-AC7C-F60ADC0324DB}"/>
    <cellStyle name="Komma 2 2 2 7 2 2" xfId="22038" xr:uid="{A8A31299-E67F-462F-8185-DDC7199D5048}"/>
    <cellStyle name="Komma 2 2 2 7 2 2 2" xfId="33046" xr:uid="{044743EC-009A-40E9-A11E-6122BCE10FD1}"/>
    <cellStyle name="Komma 2 2 2 7 2 3" xfId="27737" xr:uid="{D44604F5-1D9E-4244-858A-08055C63922D}"/>
    <cellStyle name="Komma 2 2 2 7 3" xfId="19410" xr:uid="{974FC47D-D11A-483E-8002-AFBF57C88C15}"/>
    <cellStyle name="Komma 2 2 2 7 3 2" xfId="30418" xr:uid="{6178FCA4-6670-4EC1-A287-5807E1FBF2F9}"/>
    <cellStyle name="Komma 2 2 2 7 4" xfId="25109" xr:uid="{4792366E-D20C-41B6-8400-F2EBF4208A3D}"/>
    <cellStyle name="Komma 2 2 2 8" xfId="18071" xr:uid="{8B391660-F7EC-49E7-BAAA-C5A33C514462}"/>
    <cellStyle name="Komma 2 2 2 8 2" xfId="29079" xr:uid="{BB1DD3A3-3177-4CDB-B7CF-B2C2A549B423}"/>
    <cellStyle name="Komma 2 2 2 9" xfId="23771" xr:uid="{66D7F66B-BD12-49C5-AFBE-822939BFC30B}"/>
    <cellStyle name="Komma 2 2 2_Nucléaire" xfId="11869" xr:uid="{F692D8F7-2FB1-45E0-8435-7C3D8448CBC0}"/>
    <cellStyle name="Komma 2 2 3" xfId="1421" xr:uid="{27479242-9CDE-4CF3-A483-54363F0D8D4C}"/>
    <cellStyle name="Komma 2 2 3 2" xfId="1598" xr:uid="{63D18ED1-3409-4599-A42D-451362A6BC63}"/>
    <cellStyle name="Komma 2 2 3 2 2" xfId="1835" xr:uid="{DF1C541F-408E-476B-A43C-13233CDC6DE3}"/>
    <cellStyle name="Komma 2 2 3 2 2 2" xfId="13261" xr:uid="{9E4007B9-9500-4B38-966D-AFF2F2421C62}"/>
    <cellStyle name="Komma 2 2 3 2 2 2 2" xfId="13931" xr:uid="{869DC1A2-CF80-4C67-B70A-18D8FC96907B}"/>
    <cellStyle name="Komma 2 2 3 2 2 2 2 2" xfId="15273" xr:uid="{9F6B430C-40CD-408F-A2DC-AA0E91EFD34D}"/>
    <cellStyle name="Komma 2 2 3 2 2 2 2 2 2" xfId="17901" xr:uid="{75A9C737-3B14-4D30-A6A9-F38D5AD36A99}"/>
    <cellStyle name="Komma 2 2 3 2 2 2 2 2 2 2" xfId="23210" xr:uid="{7C9AB485-1CEF-43E0-83D8-ACC7A9300962}"/>
    <cellStyle name="Komma 2 2 3 2 2 2 2 2 2 2 2" xfId="34218" xr:uid="{9DA2A545-68D1-4D75-B0A5-DEBB366F6DA5}"/>
    <cellStyle name="Komma 2 2 3 2 2 2 2 2 2 3" xfId="28909" xr:uid="{6A6D3B2A-C92F-4155-B1FD-09D79D266578}"/>
    <cellStyle name="Komma 2 2 3 2 2 2 2 2 3" xfId="20582" xr:uid="{1A754238-1FD3-471F-B096-E4F8F92D776C}"/>
    <cellStyle name="Komma 2 2 3 2 2 2 2 2 3 2" xfId="31590" xr:uid="{697F27C9-302C-4815-9D53-2D233F51B790}"/>
    <cellStyle name="Komma 2 2 3 2 2 2 2 2 4" xfId="26281" xr:uid="{4174E4B9-F3FC-4F9D-9489-6D3F792250E3}"/>
    <cellStyle name="Komma 2 2 3 2 2 2 2 3" xfId="16559" xr:uid="{A7C118D7-B4FC-4767-ADEE-F360A8014A3E}"/>
    <cellStyle name="Komma 2 2 3 2 2 2 2 3 2" xfId="21868" xr:uid="{525404B9-7E9C-4917-AC4D-B899C66A8B36}"/>
    <cellStyle name="Komma 2 2 3 2 2 2 2 3 2 2" xfId="32876" xr:uid="{A9DE313E-6023-4E19-82AD-12E6797C9932}"/>
    <cellStyle name="Komma 2 2 3 2 2 2 2 3 3" xfId="27567" xr:uid="{A8E68C58-6A52-46DC-9C9F-C5A929AA02B6}"/>
    <cellStyle name="Komma 2 2 3 2 2 2 2 4" xfId="19240" xr:uid="{D0E9B1C2-062A-400E-BA36-EF9D892BF880}"/>
    <cellStyle name="Komma 2 2 3 2 2 2 2 4 2" xfId="30248" xr:uid="{F59358FC-B450-423A-9186-4E37D484E6B2}"/>
    <cellStyle name="Komma 2 2 3 2 2 2 2 5" xfId="24939" xr:uid="{B86451EF-52FA-4638-8837-B0284EB191F9}"/>
    <cellStyle name="Komma 2 2 3 2 2 2 3" xfId="14603" xr:uid="{10EA1E3C-E2D7-43EE-AEC8-83FBB9ACEFF2}"/>
    <cellStyle name="Komma 2 2 3 2 2 2 3 2" xfId="17231" xr:uid="{EBDB609B-A3D6-4D27-A12B-35FECDE0971C}"/>
    <cellStyle name="Komma 2 2 3 2 2 2 3 2 2" xfId="22540" xr:uid="{12AC9FA4-AAC0-4806-9D31-71DEE2120940}"/>
    <cellStyle name="Komma 2 2 3 2 2 2 3 2 2 2" xfId="33548" xr:uid="{091530E2-9277-46AC-BA10-6F136264985C}"/>
    <cellStyle name="Komma 2 2 3 2 2 2 3 2 3" xfId="28239" xr:uid="{72966489-3FDD-4F95-8703-91F1C8C28F1C}"/>
    <cellStyle name="Komma 2 2 3 2 2 2 3 3" xfId="19912" xr:uid="{40899406-4E58-491D-989A-78BE343679E3}"/>
    <cellStyle name="Komma 2 2 3 2 2 2 3 3 2" xfId="30920" xr:uid="{8C65B17A-F4F6-45AC-AAA1-7E5FD4FD86DA}"/>
    <cellStyle name="Komma 2 2 3 2 2 2 3 4" xfId="25611" xr:uid="{B28B5E45-546A-419F-B5DE-E40D10F0485F}"/>
    <cellStyle name="Komma 2 2 3 2 2 2 4" xfId="15889" xr:uid="{E33C97D0-3C26-4CEC-B3BE-39F36BEAB815}"/>
    <cellStyle name="Komma 2 2 3 2 2 2 4 2" xfId="21198" xr:uid="{91025455-A885-4116-863F-38F436C9FAF0}"/>
    <cellStyle name="Komma 2 2 3 2 2 2 4 2 2" xfId="32206" xr:uid="{E55A6072-8E83-41C2-810B-064432E784BC}"/>
    <cellStyle name="Komma 2 2 3 2 2 2 4 3" xfId="26897" xr:uid="{741A64BF-EC08-4F4F-905E-2092163D8E22}"/>
    <cellStyle name="Komma 2 2 3 2 2 2 5" xfId="18570" xr:uid="{7A1C360A-979F-45FA-84AE-FF9141C402F8}"/>
    <cellStyle name="Komma 2 2 3 2 2 2 5 2" xfId="29578" xr:uid="{89F922A2-752F-4143-ABDF-F82901233882}"/>
    <cellStyle name="Komma 2 2 3 2 2 2 6" xfId="24269" xr:uid="{6FA0E05A-46B2-432C-9B19-EF55AF535327}"/>
    <cellStyle name="Komma 2 2 3 2 2 3" xfId="13596" xr:uid="{EED05A3D-9D86-424A-9FDE-ADEADE02CD3F}"/>
    <cellStyle name="Komma 2 2 3 2 2 3 2" xfId="14938" xr:uid="{FABD4A8B-C74B-46C7-8B05-B5580800357E}"/>
    <cellStyle name="Komma 2 2 3 2 2 3 2 2" xfId="17566" xr:uid="{1B8CEC66-384A-48C1-A1CF-C5EDADF4C5D0}"/>
    <cellStyle name="Komma 2 2 3 2 2 3 2 2 2" xfId="22875" xr:uid="{C946D492-5780-42FD-9986-4044D008BB67}"/>
    <cellStyle name="Komma 2 2 3 2 2 3 2 2 2 2" xfId="33883" xr:uid="{5674D6F6-56B4-41E2-AE15-B7F8B28DDF41}"/>
    <cellStyle name="Komma 2 2 3 2 2 3 2 2 3" xfId="28574" xr:uid="{4973F3AC-77ED-45E3-901A-B25CD560D6B7}"/>
    <cellStyle name="Komma 2 2 3 2 2 3 2 3" xfId="20247" xr:uid="{1F5A6A4A-3D99-4704-92C2-4C8A71F002BE}"/>
    <cellStyle name="Komma 2 2 3 2 2 3 2 3 2" xfId="31255" xr:uid="{8C059D38-58FE-4D1E-BDA1-71D338BD797C}"/>
    <cellStyle name="Komma 2 2 3 2 2 3 2 4" xfId="25946" xr:uid="{22B49150-6F4C-4457-AD63-A85BF174A1F3}"/>
    <cellStyle name="Komma 2 2 3 2 2 3 3" xfId="16224" xr:uid="{4833A089-5153-4395-ABF3-0699511CFD43}"/>
    <cellStyle name="Komma 2 2 3 2 2 3 3 2" xfId="21533" xr:uid="{41606AD6-1817-4140-B6F1-3198B2C29F94}"/>
    <cellStyle name="Komma 2 2 3 2 2 3 3 2 2" xfId="32541" xr:uid="{01775D6F-B173-4F61-ACBF-2C976D1CA4BF}"/>
    <cellStyle name="Komma 2 2 3 2 2 3 3 3" xfId="27232" xr:uid="{6FFD0844-76CC-4417-9B5A-6E7E15A66CCD}"/>
    <cellStyle name="Komma 2 2 3 2 2 3 4" xfId="18905" xr:uid="{7A4C5D6C-CF0B-4559-A263-8E576889DE41}"/>
    <cellStyle name="Komma 2 2 3 2 2 3 4 2" xfId="29913" xr:uid="{DFFBDA57-18F8-4F89-BFDD-24D3528AF2C2}"/>
    <cellStyle name="Komma 2 2 3 2 2 3 5" xfId="24604" xr:uid="{D5123772-220A-4F63-88A1-8C630C4DE4A3}"/>
    <cellStyle name="Komma 2 2 3 2 2 4" xfId="14266" xr:uid="{45C91D76-30E7-4D90-9D6A-7BDE8970A5AD}"/>
    <cellStyle name="Komma 2 2 3 2 2 4 2" xfId="16894" xr:uid="{21FC98D6-8D57-4DB9-8BBD-55D51F61BEBE}"/>
    <cellStyle name="Komma 2 2 3 2 2 4 2 2" xfId="22203" xr:uid="{D5DD7213-765A-417D-B560-13D1072A621D}"/>
    <cellStyle name="Komma 2 2 3 2 2 4 2 2 2" xfId="33211" xr:uid="{4D09CAC0-2BAC-4C49-8930-B7F00615BF7F}"/>
    <cellStyle name="Komma 2 2 3 2 2 4 2 3" xfId="27902" xr:uid="{47A67E17-A221-4FC1-823C-20C408A2649D}"/>
    <cellStyle name="Komma 2 2 3 2 2 4 3" xfId="19575" xr:uid="{25034B90-A309-4B91-A17F-EFD388B1A55C}"/>
    <cellStyle name="Komma 2 2 3 2 2 4 3 2" xfId="30583" xr:uid="{39A7F0CE-D6B1-47B5-9E1C-81B1D5373A80}"/>
    <cellStyle name="Komma 2 2 3 2 2 4 4" xfId="25274" xr:uid="{2327AE39-B45E-4366-A522-D62B6ED7CC7C}"/>
    <cellStyle name="Komma 2 2 3 2 2 5" xfId="15556" xr:uid="{D3AF0A99-D875-4B12-8FFF-388C115463FB}"/>
    <cellStyle name="Komma 2 2 3 2 2 5 2" xfId="20865" xr:uid="{1CEF15FD-FCB2-466A-A2E5-0AE6B849692A}"/>
    <cellStyle name="Komma 2 2 3 2 2 5 2 2" xfId="31873" xr:uid="{A1815598-D16E-4037-8445-05ACE39D620D}"/>
    <cellStyle name="Komma 2 2 3 2 2 5 3" xfId="26564" xr:uid="{4F0083EB-3076-4FC9-A70F-F5F5F03C9F59}"/>
    <cellStyle name="Komma 2 2 3 2 2 6" xfId="18236" xr:uid="{D11F406D-5B21-43C8-8D72-99C4457A2A82}"/>
    <cellStyle name="Komma 2 2 3 2 2 6 2" xfId="29244" xr:uid="{D6AF634E-58F6-40BA-92D6-A5C9C049DCD8}"/>
    <cellStyle name="Komma 2 2 3 2 2 7" xfId="23936" xr:uid="{E91634FC-2065-47C2-815F-461487D233A6}"/>
    <cellStyle name="Komma 2 2 3 2 3" xfId="13157" xr:uid="{4E66F896-4F6E-4567-B5A1-6C65775BE566}"/>
    <cellStyle name="Komma 2 2 3 2 3 2" xfId="13827" xr:uid="{46D766BB-4B51-4642-9C75-F1BE9DFD99FE}"/>
    <cellStyle name="Komma 2 2 3 2 3 2 2" xfId="15169" xr:uid="{8F76C1AD-86E3-44A9-B159-92E37008AFAF}"/>
    <cellStyle name="Komma 2 2 3 2 3 2 2 2" xfId="17797" xr:uid="{03481AF3-C65E-4CA0-8565-16B19DF16D8C}"/>
    <cellStyle name="Komma 2 2 3 2 3 2 2 2 2" xfId="23106" xr:uid="{FD83BBC3-04B0-4093-B203-B92A4EB1E1E1}"/>
    <cellStyle name="Komma 2 2 3 2 3 2 2 2 2 2" xfId="34114" xr:uid="{1CBAE004-EF31-4E8D-A42D-AE6BA6F8D00E}"/>
    <cellStyle name="Komma 2 2 3 2 3 2 2 2 3" xfId="28805" xr:uid="{8E760D4F-4248-41EE-939A-72C0AED265AB}"/>
    <cellStyle name="Komma 2 2 3 2 3 2 2 3" xfId="20478" xr:uid="{AB0BF97C-48D3-4860-B6E9-1EDA933FAE23}"/>
    <cellStyle name="Komma 2 2 3 2 3 2 2 3 2" xfId="31486" xr:uid="{E0000FD4-E0AE-408C-A00A-7302E326D1B3}"/>
    <cellStyle name="Komma 2 2 3 2 3 2 2 4" xfId="26177" xr:uid="{BFEC7B5D-4FF3-42E3-839C-DA7D58FBE9C8}"/>
    <cellStyle name="Komma 2 2 3 2 3 2 3" xfId="16455" xr:uid="{685461B1-B459-45CC-A793-771A22962F38}"/>
    <cellStyle name="Komma 2 2 3 2 3 2 3 2" xfId="21764" xr:uid="{9AA18AF7-5AB0-46C5-8950-2641363CCFD4}"/>
    <cellStyle name="Komma 2 2 3 2 3 2 3 2 2" xfId="32772" xr:uid="{66499B03-4154-404F-8B4E-0079D3C80D13}"/>
    <cellStyle name="Komma 2 2 3 2 3 2 3 3" xfId="27463" xr:uid="{4B9369AF-9703-4B41-B53C-DD1C7A9ED4F1}"/>
    <cellStyle name="Komma 2 2 3 2 3 2 4" xfId="19136" xr:uid="{A9F27141-7833-4AF3-AD13-776427586D35}"/>
    <cellStyle name="Komma 2 2 3 2 3 2 4 2" xfId="30144" xr:uid="{D8DC2479-B78C-479B-B095-CC1E7B373067}"/>
    <cellStyle name="Komma 2 2 3 2 3 2 5" xfId="24835" xr:uid="{11A7E368-6C0F-4996-9D12-51114683B2BF}"/>
    <cellStyle name="Komma 2 2 3 2 3 3" xfId="14499" xr:uid="{B93AD8CA-3881-421F-9ED6-ED9DB81239FC}"/>
    <cellStyle name="Komma 2 2 3 2 3 3 2" xfId="17127" xr:uid="{E552FE16-7C90-47F0-B5EE-D1033042ED68}"/>
    <cellStyle name="Komma 2 2 3 2 3 3 2 2" xfId="22436" xr:uid="{23A26148-278F-46C2-8FF4-C9873F00F0CA}"/>
    <cellStyle name="Komma 2 2 3 2 3 3 2 2 2" xfId="33444" xr:uid="{954F1864-1BBB-4D34-A78B-2ACEAFFADD6A}"/>
    <cellStyle name="Komma 2 2 3 2 3 3 2 3" xfId="28135" xr:uid="{4B3FE4CA-8433-4419-BC19-955E462D60E5}"/>
    <cellStyle name="Komma 2 2 3 2 3 3 3" xfId="19808" xr:uid="{98D60F1E-BE4C-4A8F-A28C-6CAB55DEB7BD}"/>
    <cellStyle name="Komma 2 2 3 2 3 3 3 2" xfId="30816" xr:uid="{E52639E5-1028-4292-9319-F56D541C4B22}"/>
    <cellStyle name="Komma 2 2 3 2 3 3 4" xfId="25507" xr:uid="{C9B8914B-0893-4497-A9D1-380915D9924D}"/>
    <cellStyle name="Komma 2 2 3 2 3 4" xfId="15785" xr:uid="{5D5F91F9-3346-4F4E-9D78-3B0F76A14B38}"/>
    <cellStyle name="Komma 2 2 3 2 3 4 2" xfId="21094" xr:uid="{2A87E2E8-C908-49F9-8294-6CCD64F4CB6D}"/>
    <cellStyle name="Komma 2 2 3 2 3 4 2 2" xfId="32102" xr:uid="{B2C63624-0468-4784-959C-87DE06C98833}"/>
    <cellStyle name="Komma 2 2 3 2 3 4 3" xfId="26793" xr:uid="{AFD183C8-191F-4517-ACDE-81F74FA3B829}"/>
    <cellStyle name="Komma 2 2 3 2 3 5" xfId="18466" xr:uid="{73393FBF-188F-4026-9017-0703F925794A}"/>
    <cellStyle name="Komma 2 2 3 2 3 5 2" xfId="29474" xr:uid="{16B798E8-7EE8-4D07-9900-3110A40E39D5}"/>
    <cellStyle name="Komma 2 2 3 2 3 6" xfId="24165" xr:uid="{8F6A2AC1-CCDC-4209-977D-4BFD4A3FC76E}"/>
    <cellStyle name="Komma 2 2 3 2 4" xfId="13492" xr:uid="{CD30E7C3-AEAC-4277-9706-8BA485CDEF52}"/>
    <cellStyle name="Komma 2 2 3 2 4 2" xfId="14834" xr:uid="{D57AE631-C4FA-4D26-A692-27AA6D31AE71}"/>
    <cellStyle name="Komma 2 2 3 2 4 2 2" xfId="17462" xr:uid="{8C4092DB-15F2-42DC-B6C1-44C6B3DE9816}"/>
    <cellStyle name="Komma 2 2 3 2 4 2 2 2" xfId="22771" xr:uid="{51F921FD-1EBF-4962-9B40-D1716DC4C912}"/>
    <cellStyle name="Komma 2 2 3 2 4 2 2 2 2" xfId="33779" xr:uid="{504EFEDC-8C70-4E00-A448-01754000FE10}"/>
    <cellStyle name="Komma 2 2 3 2 4 2 2 3" xfId="28470" xr:uid="{6036BE13-4EDC-4F28-AE44-0E1EC9AA4912}"/>
    <cellStyle name="Komma 2 2 3 2 4 2 3" xfId="20143" xr:uid="{A3363DF5-1880-4068-A129-B3499F9D8F67}"/>
    <cellStyle name="Komma 2 2 3 2 4 2 3 2" xfId="31151" xr:uid="{C457BD89-6CDC-4858-8F17-9D184209CE89}"/>
    <cellStyle name="Komma 2 2 3 2 4 2 4" xfId="25842" xr:uid="{949811C9-17A9-4310-89CA-68DEFFD21324}"/>
    <cellStyle name="Komma 2 2 3 2 4 3" xfId="16120" xr:uid="{CD675018-E786-4746-880E-91D4563C4E3A}"/>
    <cellStyle name="Komma 2 2 3 2 4 3 2" xfId="21429" xr:uid="{B6E081AF-FBB9-43ED-8D27-144D59F3176F}"/>
    <cellStyle name="Komma 2 2 3 2 4 3 2 2" xfId="32437" xr:uid="{07CE6444-D858-4E94-8AC2-14454B250C56}"/>
    <cellStyle name="Komma 2 2 3 2 4 3 3" xfId="27128" xr:uid="{5D8BAAA2-C112-459A-9D1D-1645F2EAAD77}"/>
    <cellStyle name="Komma 2 2 3 2 4 4" xfId="18801" xr:uid="{3BB3FED6-E791-4E00-A30F-9842FECF069C}"/>
    <cellStyle name="Komma 2 2 3 2 4 4 2" xfId="29809" xr:uid="{DDDD0255-9887-4D38-BE9E-63E202EDF0BA}"/>
    <cellStyle name="Komma 2 2 3 2 4 5" xfId="24500" xr:uid="{036017A1-F7CE-4F7D-8DFD-E78F95EB530F}"/>
    <cellStyle name="Komma 2 2 3 2 5" xfId="14162" xr:uid="{D792A735-D8B4-458C-AB49-D9C901D1AE85}"/>
    <cellStyle name="Komma 2 2 3 2 5 2" xfId="16790" xr:uid="{7EC1AB5F-A8B0-4C92-A75B-B6D57E701446}"/>
    <cellStyle name="Komma 2 2 3 2 5 2 2" xfId="22099" xr:uid="{604B237C-8700-47D4-B88F-C84B7B152716}"/>
    <cellStyle name="Komma 2 2 3 2 5 2 2 2" xfId="33107" xr:uid="{516BB9E4-AABD-4536-9FE7-9453CEED59CE}"/>
    <cellStyle name="Komma 2 2 3 2 5 2 3" xfId="27798" xr:uid="{0851DC62-B07B-4C33-AB19-8493C4A3FCC5}"/>
    <cellStyle name="Komma 2 2 3 2 5 3" xfId="19471" xr:uid="{73D2FD57-6768-488B-ACB8-A9E972FB9ABD}"/>
    <cellStyle name="Komma 2 2 3 2 5 3 2" xfId="30479" xr:uid="{B646472B-BCBA-4524-9E1D-42A5A67E34B9}"/>
    <cellStyle name="Komma 2 2 3 2 5 4" xfId="25170" xr:uid="{E95AE650-FF7F-4D9B-BD67-E1D6E0429B96}"/>
    <cellStyle name="Komma 2 2 3 2 6" xfId="15452" xr:uid="{D1213F70-C9DA-48FD-8393-F895F1502680}"/>
    <cellStyle name="Komma 2 2 3 2 6 2" xfId="20761" xr:uid="{2DF0FFCE-9852-4CA0-B7F8-A623F8DA5C2F}"/>
    <cellStyle name="Komma 2 2 3 2 6 2 2" xfId="31769" xr:uid="{B521CB85-4C4D-4DC4-B453-405894A6EFD0}"/>
    <cellStyle name="Komma 2 2 3 2 6 3" xfId="26460" xr:uid="{5DC8429F-1129-4B21-8F45-E5686135C52B}"/>
    <cellStyle name="Komma 2 2 3 2 7" xfId="18132" xr:uid="{EE2868B2-7004-4C01-8F82-2E467F9D7DF6}"/>
    <cellStyle name="Komma 2 2 3 2 7 2" xfId="29140" xr:uid="{1D3B31C9-F2E7-479A-A52D-992CEE6D985D}"/>
    <cellStyle name="Komma 2 2 3 2 8" xfId="23832" xr:uid="{23C4BE8C-A10B-48DB-9C27-FAFBF15DCD73}"/>
    <cellStyle name="Komma 2 2 3 3" xfId="1782" xr:uid="{2F5696FA-3BD9-418B-B7D3-FE588BDF635A}"/>
    <cellStyle name="Komma 2 2 3 3 2" xfId="13209" xr:uid="{CDB3D024-98A6-4109-A94B-3CD116D035EE}"/>
    <cellStyle name="Komma 2 2 3 3 2 2" xfId="13879" xr:uid="{37AB4CFF-2A52-43D4-8B6E-8889C3F8D046}"/>
    <cellStyle name="Komma 2 2 3 3 2 2 2" xfId="15221" xr:uid="{8EF422FD-AB80-45F6-9402-859932A1467C}"/>
    <cellStyle name="Komma 2 2 3 3 2 2 2 2" xfId="17849" xr:uid="{3A1F43A1-D88D-4894-A40A-BAD94C7C787E}"/>
    <cellStyle name="Komma 2 2 3 3 2 2 2 2 2" xfId="23158" xr:uid="{F0AC0C98-239E-4413-BE47-90357CDEAED2}"/>
    <cellStyle name="Komma 2 2 3 3 2 2 2 2 2 2" xfId="34166" xr:uid="{1CE5D513-4FF1-4965-A4FE-CF4DFE5156B9}"/>
    <cellStyle name="Komma 2 2 3 3 2 2 2 2 3" xfId="28857" xr:uid="{B871981A-DB2D-405D-9F8B-C6BEB09C9FCC}"/>
    <cellStyle name="Komma 2 2 3 3 2 2 2 3" xfId="20530" xr:uid="{7A1873EC-02FE-4575-B264-8F2BCB27FA88}"/>
    <cellStyle name="Komma 2 2 3 3 2 2 2 3 2" xfId="31538" xr:uid="{EF34B223-A034-49EE-99B2-1A1839A041E4}"/>
    <cellStyle name="Komma 2 2 3 3 2 2 2 4" xfId="26229" xr:uid="{C3CC6D4F-7D02-46E0-A2D7-5EC3667D163C}"/>
    <cellStyle name="Komma 2 2 3 3 2 2 3" xfId="16507" xr:uid="{F6DCF293-F38D-4E4C-BFF5-8A80C392C3ED}"/>
    <cellStyle name="Komma 2 2 3 3 2 2 3 2" xfId="21816" xr:uid="{CD0AEF55-DE2D-4532-824B-D1A43896FDFB}"/>
    <cellStyle name="Komma 2 2 3 3 2 2 3 2 2" xfId="32824" xr:uid="{4D53C258-4BCD-4051-A66C-7839132D35F2}"/>
    <cellStyle name="Komma 2 2 3 3 2 2 3 3" xfId="27515" xr:uid="{64BD8C2C-1F4E-4FED-8E76-8FF1259EC112}"/>
    <cellStyle name="Komma 2 2 3 3 2 2 4" xfId="19188" xr:uid="{D3FC3A5C-D5A1-4473-B924-FF3A19D4A7D3}"/>
    <cellStyle name="Komma 2 2 3 3 2 2 4 2" xfId="30196" xr:uid="{924C006B-D1F6-48BA-B56D-4BA62C15F2FB}"/>
    <cellStyle name="Komma 2 2 3 3 2 2 5" xfId="24887" xr:uid="{41301284-195C-4D12-B3A6-35EA8E30A381}"/>
    <cellStyle name="Komma 2 2 3 3 2 3" xfId="14551" xr:uid="{6F2B597A-82AC-4B49-A3E7-9DB5211D9D35}"/>
    <cellStyle name="Komma 2 2 3 3 2 3 2" xfId="17179" xr:uid="{B61F08B8-D757-46DB-BE0C-E8FFF212B48E}"/>
    <cellStyle name="Komma 2 2 3 3 2 3 2 2" xfId="22488" xr:uid="{C5A22F5D-6744-4588-A561-0DE3134E0C30}"/>
    <cellStyle name="Komma 2 2 3 3 2 3 2 2 2" xfId="33496" xr:uid="{F56A2B99-1FA3-477B-84CC-D77930AC34C0}"/>
    <cellStyle name="Komma 2 2 3 3 2 3 2 3" xfId="28187" xr:uid="{AFC73BCD-1723-4707-8EC7-5A1C1BFE0417}"/>
    <cellStyle name="Komma 2 2 3 3 2 3 3" xfId="19860" xr:uid="{C2F3B7C0-2E9B-46D5-BCF2-E8705DFD1040}"/>
    <cellStyle name="Komma 2 2 3 3 2 3 3 2" xfId="30868" xr:uid="{48B83F63-98E6-4DE5-B583-23A1E063060B}"/>
    <cellStyle name="Komma 2 2 3 3 2 3 4" xfId="25559" xr:uid="{228D0DD9-1F14-43DA-9161-53865A32555B}"/>
    <cellStyle name="Komma 2 2 3 3 2 4" xfId="15837" xr:uid="{E0038FCC-76EA-4785-823C-9FAF9C87C32D}"/>
    <cellStyle name="Komma 2 2 3 3 2 4 2" xfId="21146" xr:uid="{7FD514C4-9486-4326-8D1D-D44FAB44DCE0}"/>
    <cellStyle name="Komma 2 2 3 3 2 4 2 2" xfId="32154" xr:uid="{984DF28E-5A48-4F85-8E8B-841D9A9CDC81}"/>
    <cellStyle name="Komma 2 2 3 3 2 4 3" xfId="26845" xr:uid="{D71D6937-1858-41A6-9CC1-4963B5475E4F}"/>
    <cellStyle name="Komma 2 2 3 3 2 5" xfId="18518" xr:uid="{31426617-CD8D-4E30-886A-62DF5EA556A1}"/>
    <cellStyle name="Komma 2 2 3 3 2 5 2" xfId="29526" xr:uid="{BC378442-A4CE-449D-A462-92A10A7FCCDC}"/>
    <cellStyle name="Komma 2 2 3 3 2 6" xfId="24217" xr:uid="{E01E4539-2417-4580-A591-A5632DABBE1B}"/>
    <cellStyle name="Komma 2 2 3 3 3" xfId="13544" xr:uid="{34FFD702-0EEE-48B6-9D7C-6664CC396CB2}"/>
    <cellStyle name="Komma 2 2 3 3 3 2" xfId="14886" xr:uid="{424BDE55-CBC6-4C3D-863D-A26A80123A2F}"/>
    <cellStyle name="Komma 2 2 3 3 3 2 2" xfId="17514" xr:uid="{D938E8DD-1B48-4ADC-92E4-502D1291832B}"/>
    <cellStyle name="Komma 2 2 3 3 3 2 2 2" xfId="22823" xr:uid="{0BFE36B0-B8A5-4E88-9D76-1E2151E6D898}"/>
    <cellStyle name="Komma 2 2 3 3 3 2 2 2 2" xfId="33831" xr:uid="{7991C61A-58F9-4117-920B-DE8E09C75577}"/>
    <cellStyle name="Komma 2 2 3 3 3 2 2 3" xfId="28522" xr:uid="{91C2D30D-F2D2-42C2-8B0D-CB51CE314D6B}"/>
    <cellStyle name="Komma 2 2 3 3 3 2 3" xfId="20195" xr:uid="{3F4ECA40-291A-48E4-AD63-E8411F26F064}"/>
    <cellStyle name="Komma 2 2 3 3 3 2 3 2" xfId="31203" xr:uid="{13297731-7ECF-46A3-9FC5-67EEC065A580}"/>
    <cellStyle name="Komma 2 2 3 3 3 2 4" xfId="25894" xr:uid="{4740A7E6-2800-48E1-85EC-97365312AC11}"/>
    <cellStyle name="Komma 2 2 3 3 3 3" xfId="16172" xr:uid="{B0ED6F8F-8075-4CA2-929C-D5A98696E9FB}"/>
    <cellStyle name="Komma 2 2 3 3 3 3 2" xfId="21481" xr:uid="{5F7D5C27-5B4D-4E65-8FEE-9A1FAEF07E16}"/>
    <cellStyle name="Komma 2 2 3 3 3 3 2 2" xfId="32489" xr:uid="{0F929303-9CEE-4629-B43D-B131D204C2AF}"/>
    <cellStyle name="Komma 2 2 3 3 3 3 3" xfId="27180" xr:uid="{033FF7CB-DFFD-4280-9D2E-023D8D0D238E}"/>
    <cellStyle name="Komma 2 2 3 3 3 4" xfId="18853" xr:uid="{D240CF5C-77F9-42BF-859B-9C134D725D32}"/>
    <cellStyle name="Komma 2 2 3 3 3 4 2" xfId="29861" xr:uid="{ADDB18B4-D37A-4780-A41C-8F45972FC71C}"/>
    <cellStyle name="Komma 2 2 3 3 3 5" xfId="24552" xr:uid="{977047F4-6C1F-498D-ADD5-0ED78EB491D9}"/>
    <cellStyle name="Komma 2 2 3 3 4" xfId="14214" xr:uid="{7CE34321-BEEF-467C-A987-1FE5D58D14B3}"/>
    <cellStyle name="Komma 2 2 3 3 4 2" xfId="16842" xr:uid="{6E404EFE-E1CC-4D9A-A9BF-B91B892D7E17}"/>
    <cellStyle name="Komma 2 2 3 3 4 2 2" xfId="22151" xr:uid="{211624B5-E00A-4E1E-A54F-306C773D2757}"/>
    <cellStyle name="Komma 2 2 3 3 4 2 2 2" xfId="33159" xr:uid="{D76602B2-D203-4102-9162-534AF51EAF07}"/>
    <cellStyle name="Komma 2 2 3 3 4 2 3" xfId="27850" xr:uid="{02BF81D7-C4DF-4315-85F9-EE3ED8F45BF0}"/>
    <cellStyle name="Komma 2 2 3 3 4 3" xfId="19523" xr:uid="{D72409BF-497F-4310-AF55-59F87456D8AD}"/>
    <cellStyle name="Komma 2 2 3 3 4 3 2" xfId="30531" xr:uid="{72283E0A-415B-4CFD-A29E-F609CCB3E5DB}"/>
    <cellStyle name="Komma 2 2 3 3 4 4" xfId="25222" xr:uid="{48E6BCA7-6AF0-4DFA-81C2-8F8BDE546B5D}"/>
    <cellStyle name="Komma 2 2 3 3 5" xfId="15504" xr:uid="{A62C4C81-1FCB-4B6E-A974-67E65C3145CE}"/>
    <cellStyle name="Komma 2 2 3 3 5 2" xfId="20813" xr:uid="{3305087E-ABED-4656-8936-D3F8C81590DC}"/>
    <cellStyle name="Komma 2 2 3 3 5 2 2" xfId="31821" xr:uid="{8F816CCC-94A5-4B9F-BA28-8A6973AFF625}"/>
    <cellStyle name="Komma 2 2 3 3 5 3" xfId="26512" xr:uid="{926318DE-C5EA-4200-8CBE-2605C3CA9521}"/>
    <cellStyle name="Komma 2 2 3 3 6" xfId="18184" xr:uid="{F54A47F2-8DAA-4D47-8302-BA46F49F720D}"/>
    <cellStyle name="Komma 2 2 3 3 6 2" xfId="29192" xr:uid="{4A2BF29A-B1C6-488B-A950-EF263B6E7E3E}"/>
    <cellStyle name="Komma 2 2 3 3 7" xfId="23884" xr:uid="{1ED8D517-0B64-4E5D-BFB8-F3F9BC31BC3E}"/>
    <cellStyle name="Komma 2 2 3 4" xfId="9859" xr:uid="{F2F998B1-CC3C-4534-A12B-522C34192841}"/>
    <cellStyle name="Komma 2 2 3 4 2" xfId="13340" xr:uid="{F10259A3-3405-4366-B986-270DB78480F9}"/>
    <cellStyle name="Komma 2 2 3 4 2 2" xfId="14010" xr:uid="{6F8A6689-0E8F-4B82-98A4-C9D8DE8C9A30}"/>
    <cellStyle name="Komma 2 2 3 4 2 2 2" xfId="15352" xr:uid="{67BBF538-8637-4750-A598-3D9E2D76F981}"/>
    <cellStyle name="Komma 2 2 3 4 2 2 2 2" xfId="17980" xr:uid="{54DC3FB8-3845-49CA-B7FB-605C9DAF4E7E}"/>
    <cellStyle name="Komma 2 2 3 4 2 2 2 2 2" xfId="23289" xr:uid="{4EB3121A-9A27-4D06-B5DC-1E37B949A776}"/>
    <cellStyle name="Komma 2 2 3 4 2 2 2 2 2 2" xfId="34297" xr:uid="{F252FF8A-A2FB-4927-8B13-D99E558AE06F}"/>
    <cellStyle name="Komma 2 2 3 4 2 2 2 2 3" xfId="28988" xr:uid="{9E2FEEE6-2397-4A91-A3EF-B9F656E447CC}"/>
    <cellStyle name="Komma 2 2 3 4 2 2 2 3" xfId="20661" xr:uid="{681A6EE6-68AC-410E-9F6D-6EABE6688AA2}"/>
    <cellStyle name="Komma 2 2 3 4 2 2 2 3 2" xfId="31669" xr:uid="{5972C05A-3D01-44C2-AB3E-CD871A996F55}"/>
    <cellStyle name="Komma 2 2 3 4 2 2 2 4" xfId="26360" xr:uid="{A5C43E15-3582-47F0-9058-40F8C24652FE}"/>
    <cellStyle name="Komma 2 2 3 4 2 2 3" xfId="16638" xr:uid="{90CD550F-4CB5-436C-B9F9-70A4F8C617FE}"/>
    <cellStyle name="Komma 2 2 3 4 2 2 3 2" xfId="21947" xr:uid="{8CF56272-FDC2-4711-B840-841FB5A315CF}"/>
    <cellStyle name="Komma 2 2 3 4 2 2 3 2 2" xfId="32955" xr:uid="{6DB242A0-0DA9-4902-82EE-34CD107F55B0}"/>
    <cellStyle name="Komma 2 2 3 4 2 2 3 3" xfId="27646" xr:uid="{24AA1F10-6D76-46C4-8C27-95759225F8AB}"/>
    <cellStyle name="Komma 2 2 3 4 2 2 4" xfId="19319" xr:uid="{466E23D0-EDDF-4096-A595-AEDFD5A7FDD3}"/>
    <cellStyle name="Komma 2 2 3 4 2 2 4 2" xfId="30327" xr:uid="{1570EE92-4534-43EC-BD4D-8B812933333C}"/>
    <cellStyle name="Komma 2 2 3 4 2 2 5" xfId="25018" xr:uid="{80C6B6F0-8041-48A3-B56E-3471D0C39A96}"/>
    <cellStyle name="Komma 2 2 3 4 2 3" xfId="14682" xr:uid="{EA9AD49B-DB61-4C4D-8DA7-F0F422E0F880}"/>
    <cellStyle name="Komma 2 2 3 4 2 3 2" xfId="17310" xr:uid="{49EC6859-DB9A-4A0C-9567-11E3AE0A3094}"/>
    <cellStyle name="Komma 2 2 3 4 2 3 2 2" xfId="22619" xr:uid="{AFD513A0-14BA-4292-8E21-7940C54BE5FC}"/>
    <cellStyle name="Komma 2 2 3 4 2 3 2 2 2" xfId="33627" xr:uid="{141CDA77-71F5-4C6A-AF6D-AD5A58CF5B6C}"/>
    <cellStyle name="Komma 2 2 3 4 2 3 2 3" xfId="28318" xr:uid="{8B6977D1-EF8E-409C-BAE1-6CD64DDF01CC}"/>
    <cellStyle name="Komma 2 2 3 4 2 3 3" xfId="19991" xr:uid="{AA6417C2-244A-40C5-A17A-FF5ABF82C9B6}"/>
    <cellStyle name="Komma 2 2 3 4 2 3 3 2" xfId="30999" xr:uid="{FDEAD410-271A-490C-A1B1-4E1CF47536FC}"/>
    <cellStyle name="Komma 2 2 3 4 2 3 4" xfId="25690" xr:uid="{D70DBB4E-E3FC-41EE-BF2D-8C41EB65CAE6}"/>
    <cellStyle name="Komma 2 2 3 4 2 4" xfId="15968" xr:uid="{B935F30B-B78A-4911-8CCD-A1A0448CC0EF}"/>
    <cellStyle name="Komma 2 2 3 4 2 4 2" xfId="21277" xr:uid="{D8E5A4D1-B1A1-409F-A122-EB2DAD83393C}"/>
    <cellStyle name="Komma 2 2 3 4 2 4 2 2" xfId="32285" xr:uid="{BF7FBEE0-3504-418E-907E-6097DF5F543B}"/>
    <cellStyle name="Komma 2 2 3 4 2 4 3" xfId="26976" xr:uid="{F4B1D059-4AED-41B9-BA2E-AC2C54F0FFAD}"/>
    <cellStyle name="Komma 2 2 3 4 2 5" xfId="18649" xr:uid="{3A59BF09-C06B-48E2-922A-432FA4891054}"/>
    <cellStyle name="Komma 2 2 3 4 2 5 2" xfId="29657" xr:uid="{0CA7BA96-7AE4-4A35-AFA9-4F89D4ED4FC0}"/>
    <cellStyle name="Komma 2 2 3 4 2 6" xfId="24348" xr:uid="{7F577AD9-952B-46E5-96F7-03E3F2E2EFCA}"/>
    <cellStyle name="Komma 2 2 3 4 3" xfId="13674" xr:uid="{A600013E-81B3-4ADD-A5C7-3BA8C6C23F26}"/>
    <cellStyle name="Komma 2 2 3 4 3 2" xfId="15016" xr:uid="{B67A4765-F5A3-4617-A35F-F08A577BE6DF}"/>
    <cellStyle name="Komma 2 2 3 4 3 2 2" xfId="17644" xr:uid="{9003E135-09CC-44ED-A51F-4397DD51CDA4}"/>
    <cellStyle name="Komma 2 2 3 4 3 2 2 2" xfId="22953" xr:uid="{F93EE52E-12CD-40EF-AFE0-C5251E8F376D}"/>
    <cellStyle name="Komma 2 2 3 4 3 2 2 2 2" xfId="33961" xr:uid="{1F535159-C930-48E7-AC5E-46B3599DCB9F}"/>
    <cellStyle name="Komma 2 2 3 4 3 2 2 3" xfId="28652" xr:uid="{BD3827E3-1E86-42D0-8AB2-6CB6F8EA689B}"/>
    <cellStyle name="Komma 2 2 3 4 3 2 3" xfId="20325" xr:uid="{E304C1BE-62A4-4C77-85C7-2A4A5D81D858}"/>
    <cellStyle name="Komma 2 2 3 4 3 2 3 2" xfId="31333" xr:uid="{08ECC907-33B9-4DBA-828E-8C444AE941E4}"/>
    <cellStyle name="Komma 2 2 3 4 3 2 4" xfId="26024" xr:uid="{1E8254CA-AA55-4C75-B108-A447C66DE40C}"/>
    <cellStyle name="Komma 2 2 3 4 3 3" xfId="16302" xr:uid="{ABB248CE-095A-48C4-BE42-91E443933CF8}"/>
    <cellStyle name="Komma 2 2 3 4 3 3 2" xfId="21611" xr:uid="{D2F9A39A-A3DF-477D-B427-333C72040DA7}"/>
    <cellStyle name="Komma 2 2 3 4 3 3 2 2" xfId="32619" xr:uid="{D0949B0A-022F-48CD-A27E-ACA9CBDE50BC}"/>
    <cellStyle name="Komma 2 2 3 4 3 3 3" xfId="27310" xr:uid="{955FBFFA-66D5-4EB7-82BB-E8829587DA84}"/>
    <cellStyle name="Komma 2 2 3 4 3 4" xfId="18983" xr:uid="{B1D1D914-C710-45F3-A108-5C278369E5F3}"/>
    <cellStyle name="Komma 2 2 3 4 3 4 2" xfId="29991" xr:uid="{A9F223FE-9A3A-408A-96FE-E3BA544D08B2}"/>
    <cellStyle name="Komma 2 2 3 4 3 5" xfId="24682" xr:uid="{235B42D4-9AFE-462F-A2A4-CF873961DC4E}"/>
    <cellStyle name="Komma 2 2 3 4 4" xfId="14346" xr:uid="{BB756DCA-C067-4B34-8321-257360B6FFB7}"/>
    <cellStyle name="Komma 2 2 3 4 4 2" xfId="16974" xr:uid="{82EC96F2-4CAD-4043-AEC0-6EE1E829437B}"/>
    <cellStyle name="Komma 2 2 3 4 4 2 2" xfId="22283" xr:uid="{0E2F9E0D-AF98-47CE-BE68-11EB8C5A7C1F}"/>
    <cellStyle name="Komma 2 2 3 4 4 2 2 2" xfId="33291" xr:uid="{DFF3104E-2C4C-4F23-905B-A00F781CB15A}"/>
    <cellStyle name="Komma 2 2 3 4 4 2 3" xfId="27982" xr:uid="{FE7E687C-E895-4A76-B224-645628C18D94}"/>
    <cellStyle name="Komma 2 2 3 4 4 3" xfId="19655" xr:uid="{3CA41576-FF1B-4AF3-AF5D-3D372BB80C3B}"/>
    <cellStyle name="Komma 2 2 3 4 4 3 2" xfId="30663" xr:uid="{80D1C532-79D9-4F3F-8F4B-0215E17BA5E2}"/>
    <cellStyle name="Komma 2 2 3 4 4 4" xfId="25354" xr:uid="{460863BA-03D6-44A5-AECB-46135FEFD814}"/>
    <cellStyle name="Komma 2 2 3 4 5" xfId="15633" xr:uid="{D3B273A5-54DC-4FF2-BA5B-E532D491DC66}"/>
    <cellStyle name="Komma 2 2 3 4 5 2" xfId="20942" xr:uid="{BDCFFD24-5EBB-4E67-AF4A-E11293D581A2}"/>
    <cellStyle name="Komma 2 2 3 4 5 2 2" xfId="31950" xr:uid="{D4CCE660-A05B-4185-8611-88F00D19CFBE}"/>
    <cellStyle name="Komma 2 2 3 4 5 3" xfId="26641" xr:uid="{94C542F0-65EC-43B8-8B1B-E59D4A5E2247}"/>
    <cellStyle name="Komma 2 2 3 4 6" xfId="18314" xr:uid="{196661DA-B84A-4E0F-9CC9-E9D5A4CED3FD}"/>
    <cellStyle name="Komma 2 2 3 4 6 2" xfId="29322" xr:uid="{A4CA8A4A-9481-429D-86E2-C3B898A1E657}"/>
    <cellStyle name="Komma 2 2 3 4 7" xfId="24013" xr:uid="{F4FB61DB-B42F-4F30-9B97-8EA6F09BBB45}"/>
    <cellStyle name="Komma 2 2 3 5" xfId="13105" xr:uid="{62FC1ACB-7A63-46EA-AE68-41A9A9D66464}"/>
    <cellStyle name="Komma 2 2 3 5 2" xfId="13775" xr:uid="{0CA927DA-A291-4D09-9E21-B52F76665948}"/>
    <cellStyle name="Komma 2 2 3 5 2 2" xfId="15117" xr:uid="{4CE26278-76C2-4448-B919-63E369D89C77}"/>
    <cellStyle name="Komma 2 2 3 5 2 2 2" xfId="17745" xr:uid="{6260FB11-AB9D-459E-930D-D7B539E125E1}"/>
    <cellStyle name="Komma 2 2 3 5 2 2 2 2" xfId="23054" xr:uid="{06E04B0A-A2F8-40B8-A85A-11C1A538D41A}"/>
    <cellStyle name="Komma 2 2 3 5 2 2 2 2 2" xfId="34062" xr:uid="{E055A4C3-9B17-4808-A01A-D3F14CC3ED72}"/>
    <cellStyle name="Komma 2 2 3 5 2 2 2 3" xfId="28753" xr:uid="{4219E08C-EAFA-445A-BA92-E22D315FD565}"/>
    <cellStyle name="Komma 2 2 3 5 2 2 3" xfId="20426" xr:uid="{C12C8EAE-0804-4EBD-B90C-0B1428A80C25}"/>
    <cellStyle name="Komma 2 2 3 5 2 2 3 2" xfId="31434" xr:uid="{98EEE21F-29FA-4F5B-BDB7-7B91CD9653A5}"/>
    <cellStyle name="Komma 2 2 3 5 2 2 4" xfId="26125" xr:uid="{E074990A-2A30-4716-81F2-68977D90DECC}"/>
    <cellStyle name="Komma 2 2 3 5 2 3" xfId="16403" xr:uid="{205949F0-6B8F-4F9E-BBB6-4F4EA07C0297}"/>
    <cellStyle name="Komma 2 2 3 5 2 3 2" xfId="21712" xr:uid="{FA7DB91C-80E6-4628-975E-298F503F73F2}"/>
    <cellStyle name="Komma 2 2 3 5 2 3 2 2" xfId="32720" xr:uid="{8F312CA3-D739-402F-9D8D-B7A98C54D9D2}"/>
    <cellStyle name="Komma 2 2 3 5 2 3 3" xfId="27411" xr:uid="{5305EAA0-99E5-46D4-82F1-6B77E1F7435E}"/>
    <cellStyle name="Komma 2 2 3 5 2 4" xfId="19084" xr:uid="{5DAEAC09-4899-476C-949A-F1A9BCADB134}"/>
    <cellStyle name="Komma 2 2 3 5 2 4 2" xfId="30092" xr:uid="{DD7C2E79-F2BF-4B88-889C-3E5CA4A891BC}"/>
    <cellStyle name="Komma 2 2 3 5 2 5" xfId="24783" xr:uid="{58258FE4-A58E-4600-81F0-7F1D7B9E69FA}"/>
    <cellStyle name="Komma 2 2 3 5 3" xfId="14447" xr:uid="{8B63233E-E6B7-4C5F-8827-F4E07863ABAA}"/>
    <cellStyle name="Komma 2 2 3 5 3 2" xfId="17075" xr:uid="{A25036C7-1370-4A4D-9760-D9BBF5ED44AE}"/>
    <cellStyle name="Komma 2 2 3 5 3 2 2" xfId="22384" xr:uid="{592AD000-981D-4D40-8E13-E745250CD8D8}"/>
    <cellStyle name="Komma 2 2 3 5 3 2 2 2" xfId="33392" xr:uid="{F2FCA3A7-D3DE-41B5-BBFF-161CE948C0E4}"/>
    <cellStyle name="Komma 2 2 3 5 3 2 3" xfId="28083" xr:uid="{917CD1B9-E420-420E-8002-A3291721F4D0}"/>
    <cellStyle name="Komma 2 2 3 5 3 3" xfId="19756" xr:uid="{A1ADD585-7E16-428D-BD0A-26EB9EE1AB7C}"/>
    <cellStyle name="Komma 2 2 3 5 3 3 2" xfId="30764" xr:uid="{D6BE9370-4C10-4CA7-BF9B-5FBCF0247DBB}"/>
    <cellStyle name="Komma 2 2 3 5 3 4" xfId="25455" xr:uid="{9E4DF7D4-74D1-4477-8A7E-29BC3FCE2752}"/>
    <cellStyle name="Komma 2 2 3 5 4" xfId="15733" xr:uid="{33DCDC95-920A-4925-8385-106448EFD776}"/>
    <cellStyle name="Komma 2 2 3 5 4 2" xfId="21042" xr:uid="{F2442A67-232E-4813-9E8D-A6073DC22BAB}"/>
    <cellStyle name="Komma 2 2 3 5 4 2 2" xfId="32050" xr:uid="{09AA0F3B-C758-4874-A450-76AA4471BEC3}"/>
    <cellStyle name="Komma 2 2 3 5 4 3" xfId="26741" xr:uid="{C80441C6-EE14-433D-AC08-D7041F018E78}"/>
    <cellStyle name="Komma 2 2 3 5 5" xfId="18414" xr:uid="{7B2AA544-E1D8-49D9-A36C-3DFCD5C2EDC2}"/>
    <cellStyle name="Komma 2 2 3 5 5 2" xfId="29422" xr:uid="{39CA57EC-9A0A-40CF-9A79-47F83027A8C3}"/>
    <cellStyle name="Komma 2 2 3 5 6" xfId="24113" xr:uid="{7ADF877F-634E-4BC4-9229-69E33EECE8E0}"/>
    <cellStyle name="Komma 2 2 3 6" xfId="13440" xr:uid="{493E073B-C67B-405C-9751-9814497330F5}"/>
    <cellStyle name="Komma 2 2 3 6 2" xfId="14782" xr:uid="{2CCE28D9-1B29-49FB-AB75-6E06E0108791}"/>
    <cellStyle name="Komma 2 2 3 6 2 2" xfId="17410" xr:uid="{57DB5F13-2B9E-43FB-B933-3C50F3C25155}"/>
    <cellStyle name="Komma 2 2 3 6 2 2 2" xfId="22719" xr:uid="{3736B4DF-3B4E-4228-A1B6-758A6D527EE6}"/>
    <cellStyle name="Komma 2 2 3 6 2 2 2 2" xfId="33727" xr:uid="{E635E49B-9960-4A67-A2E9-D3F34CE20562}"/>
    <cellStyle name="Komma 2 2 3 6 2 2 3" xfId="28418" xr:uid="{71B3A5F6-BB4A-4487-A35A-135D9670159A}"/>
    <cellStyle name="Komma 2 2 3 6 2 3" xfId="20091" xr:uid="{B6DFC197-2AE0-40AF-BD1B-E7B233E4900A}"/>
    <cellStyle name="Komma 2 2 3 6 2 3 2" xfId="31099" xr:uid="{72C343C9-E229-493B-AF89-10404CE94462}"/>
    <cellStyle name="Komma 2 2 3 6 2 4" xfId="25790" xr:uid="{83C9152B-5A87-470E-B0B0-9BA8AF27E61C}"/>
    <cellStyle name="Komma 2 2 3 6 3" xfId="16068" xr:uid="{2B54C88A-ED14-4DA1-8EF7-83057E4BC0C5}"/>
    <cellStyle name="Komma 2 2 3 6 3 2" xfId="21377" xr:uid="{0B34B372-0FDA-478C-8DA7-0A9847CE9B69}"/>
    <cellStyle name="Komma 2 2 3 6 3 2 2" xfId="32385" xr:uid="{854597EB-49A5-450C-A641-F6707AC6A9A4}"/>
    <cellStyle name="Komma 2 2 3 6 3 3" xfId="27076" xr:uid="{DDC8BEE9-D16B-433B-B2CA-8B1569E274E2}"/>
    <cellStyle name="Komma 2 2 3 6 4" xfId="18749" xr:uid="{1B61ECDF-A346-46B1-8078-E0356770F65B}"/>
    <cellStyle name="Komma 2 2 3 6 4 2" xfId="29757" xr:uid="{427A9C84-4EAD-4C75-8F42-F8EEA7F7F9D0}"/>
    <cellStyle name="Komma 2 2 3 6 5" xfId="24448" xr:uid="{D5C05314-F5EA-4226-8E87-BDED3ED0605D}"/>
    <cellStyle name="Komma 2 2 3 7" xfId="14110" xr:uid="{5AA742E2-4AEA-49B1-9BBE-E50BF71AF9EE}"/>
    <cellStyle name="Komma 2 2 3 7 2" xfId="16738" xr:uid="{572B085D-B2E9-477B-851C-83A2C86DED8E}"/>
    <cellStyle name="Komma 2 2 3 7 2 2" xfId="22047" xr:uid="{8A7B1D13-1FB8-48F9-B1B4-D10C2AB2D9A7}"/>
    <cellStyle name="Komma 2 2 3 7 2 2 2" xfId="33055" xr:uid="{5A4D1948-CB21-4651-8532-B7DC2D915EBF}"/>
    <cellStyle name="Komma 2 2 3 7 2 3" xfId="27746" xr:uid="{A161B8BA-AB7B-4246-A985-421EC5951883}"/>
    <cellStyle name="Komma 2 2 3 7 3" xfId="19419" xr:uid="{31EFECB7-3AC6-42AF-A1D8-333BD3634769}"/>
    <cellStyle name="Komma 2 2 3 7 3 2" xfId="30427" xr:uid="{5DFCFD07-D679-47B1-86BF-333D4B86F5E1}"/>
    <cellStyle name="Komma 2 2 3 7 4" xfId="25118" xr:uid="{DF87155D-BC79-4FDA-A28B-ED6C95674E84}"/>
    <cellStyle name="Komma 2 2 3 8" xfId="18080" xr:uid="{C80E6B4C-3CB3-4CD0-9A22-6E7685D9758B}"/>
    <cellStyle name="Komma 2 2 3 8 2" xfId="29088" xr:uid="{F442A735-300A-47B4-8015-ACF26E1E6AB9}"/>
    <cellStyle name="Komma 2 2 3 9" xfId="23780" xr:uid="{A5ADC60E-AFE0-470B-A5D3-989A26911E8A}"/>
    <cellStyle name="Komma 2 2 4" xfId="1557" xr:uid="{DE724981-6A89-4AD9-86C7-B0C01C26E676}"/>
    <cellStyle name="Komma 2 2 4 2" xfId="1794" xr:uid="{5038705E-B685-4000-AF67-B85236D69936}"/>
    <cellStyle name="Komma 2 2 4 2 2" xfId="13220" xr:uid="{A69AF474-03D4-4105-BC0A-00AD79BFF3A7}"/>
    <cellStyle name="Komma 2 2 4 2 2 2" xfId="13890" xr:uid="{C2107CF5-61F9-4886-8036-779C2A41BB4B}"/>
    <cellStyle name="Komma 2 2 4 2 2 2 2" xfId="15232" xr:uid="{0F2C9FF0-6B95-4076-9490-8D74EC65F846}"/>
    <cellStyle name="Komma 2 2 4 2 2 2 2 2" xfId="17860" xr:uid="{6039DBA1-A244-4B07-88BF-53FEAAADF62B}"/>
    <cellStyle name="Komma 2 2 4 2 2 2 2 2 2" xfId="23169" xr:uid="{7BDF8E8F-0B01-4546-9CB5-2EA8F0CAD0AA}"/>
    <cellStyle name="Komma 2 2 4 2 2 2 2 2 2 2" xfId="34177" xr:uid="{D722E747-3A92-4381-AA86-926826068B1D}"/>
    <cellStyle name="Komma 2 2 4 2 2 2 2 2 3" xfId="28868" xr:uid="{8D9956B2-D9F2-4C4F-BA16-F0A456F8C249}"/>
    <cellStyle name="Komma 2 2 4 2 2 2 2 3" xfId="20541" xr:uid="{AA486EAE-BE0C-4A1E-9BFC-AD8295509A4D}"/>
    <cellStyle name="Komma 2 2 4 2 2 2 2 3 2" xfId="31549" xr:uid="{4729DD8D-1BDF-47BF-81E8-04AB7A25B2DC}"/>
    <cellStyle name="Komma 2 2 4 2 2 2 2 4" xfId="26240" xr:uid="{250B8C6F-84E0-498F-9A15-EA93BBC947F1}"/>
    <cellStyle name="Komma 2 2 4 2 2 2 3" xfId="16518" xr:uid="{71F02B5D-48CD-4376-B7DF-FCBC3A40B770}"/>
    <cellStyle name="Komma 2 2 4 2 2 2 3 2" xfId="21827" xr:uid="{C0234A99-B464-4A64-AFAF-5EF4C9E6763A}"/>
    <cellStyle name="Komma 2 2 4 2 2 2 3 2 2" xfId="32835" xr:uid="{A08891A8-26A8-4B4F-B2B9-7AA1EC0974E6}"/>
    <cellStyle name="Komma 2 2 4 2 2 2 3 3" xfId="27526" xr:uid="{4780679A-8B40-4BFA-84CC-CBB17F4CAF89}"/>
    <cellStyle name="Komma 2 2 4 2 2 2 4" xfId="19199" xr:uid="{5D7DBF84-3049-44C4-983B-DA882865A3C5}"/>
    <cellStyle name="Komma 2 2 4 2 2 2 4 2" xfId="30207" xr:uid="{8075B5E8-940E-4340-B0F3-65412E3CCA78}"/>
    <cellStyle name="Komma 2 2 4 2 2 2 5" xfId="24898" xr:uid="{00BFD30E-0A05-4163-BBBD-F195E1178659}"/>
    <cellStyle name="Komma 2 2 4 2 2 3" xfId="14562" xr:uid="{881D7B22-5656-4B1D-BB7F-BB2923A46AC0}"/>
    <cellStyle name="Komma 2 2 4 2 2 3 2" xfId="17190" xr:uid="{208A9B7D-3905-4C27-8844-D612DCF34FEB}"/>
    <cellStyle name="Komma 2 2 4 2 2 3 2 2" xfId="22499" xr:uid="{979048A4-922F-47A6-AF44-C739AE2D813A}"/>
    <cellStyle name="Komma 2 2 4 2 2 3 2 2 2" xfId="33507" xr:uid="{D9922191-3CA2-453A-9665-B0BAD3F155A1}"/>
    <cellStyle name="Komma 2 2 4 2 2 3 2 3" xfId="28198" xr:uid="{5B9D83E6-77AB-4A1C-8F44-4231897F58A2}"/>
    <cellStyle name="Komma 2 2 4 2 2 3 3" xfId="19871" xr:uid="{B5127D1D-803A-423A-913B-CADD1C220517}"/>
    <cellStyle name="Komma 2 2 4 2 2 3 3 2" xfId="30879" xr:uid="{4C99824B-0A7D-4684-AD96-3E39494A5C6C}"/>
    <cellStyle name="Komma 2 2 4 2 2 3 4" xfId="25570" xr:uid="{7C9E2457-D528-4081-BA51-0940C15E7EAC}"/>
    <cellStyle name="Komma 2 2 4 2 2 4" xfId="15848" xr:uid="{3EEFF07A-BC69-4914-AB2C-031A4C1158E1}"/>
    <cellStyle name="Komma 2 2 4 2 2 4 2" xfId="21157" xr:uid="{51B83B49-FF6E-4D44-B1A5-8CAEB8C1E5A5}"/>
    <cellStyle name="Komma 2 2 4 2 2 4 2 2" xfId="32165" xr:uid="{89031DF1-3B8D-4BAD-ADC6-785329632144}"/>
    <cellStyle name="Komma 2 2 4 2 2 4 3" xfId="26856" xr:uid="{42A66741-FB84-4DBD-92A1-8121FA4EDD8F}"/>
    <cellStyle name="Komma 2 2 4 2 2 5" xfId="18529" xr:uid="{EE39239C-9480-4C39-8584-A7E64D747ACA}"/>
    <cellStyle name="Komma 2 2 4 2 2 5 2" xfId="29537" xr:uid="{D6DB74AE-C696-41CE-80C6-85715FDAFE40}"/>
    <cellStyle name="Komma 2 2 4 2 2 6" xfId="24228" xr:uid="{EAF15542-C2CE-49D6-A4A9-AB1DF7F258D6}"/>
    <cellStyle name="Komma 2 2 4 2 3" xfId="13555" xr:uid="{AEB64105-3696-46BA-8939-C49B375F8905}"/>
    <cellStyle name="Komma 2 2 4 2 3 2" xfId="14897" xr:uid="{22815564-BA0F-4468-9FC8-8F1E151C86D2}"/>
    <cellStyle name="Komma 2 2 4 2 3 2 2" xfId="17525" xr:uid="{81DBDA62-E41F-40F4-B1C5-929EF19A9692}"/>
    <cellStyle name="Komma 2 2 4 2 3 2 2 2" xfId="22834" xr:uid="{FA98D2C9-0A52-498F-B279-5CE554941A5C}"/>
    <cellStyle name="Komma 2 2 4 2 3 2 2 2 2" xfId="33842" xr:uid="{54860FEC-AC9F-48DA-AC99-2BCDA4E365C9}"/>
    <cellStyle name="Komma 2 2 4 2 3 2 2 3" xfId="28533" xr:uid="{31B8FFE5-7BC8-46F3-A09D-0FA6D7BAB1B7}"/>
    <cellStyle name="Komma 2 2 4 2 3 2 3" xfId="20206" xr:uid="{C527AC2F-FC25-4761-A074-6DFEC5038009}"/>
    <cellStyle name="Komma 2 2 4 2 3 2 3 2" xfId="31214" xr:uid="{0DC2F0BE-E631-441C-AF30-5D8E24039036}"/>
    <cellStyle name="Komma 2 2 4 2 3 2 4" xfId="25905" xr:uid="{B1F19D10-87A7-4CB9-A452-AB524EFB81F6}"/>
    <cellStyle name="Komma 2 2 4 2 3 3" xfId="16183" xr:uid="{0374802F-D50A-4CB3-9103-38E25982C39F}"/>
    <cellStyle name="Komma 2 2 4 2 3 3 2" xfId="21492" xr:uid="{6D2608FA-0FB2-469F-9D30-1D758D72825D}"/>
    <cellStyle name="Komma 2 2 4 2 3 3 2 2" xfId="32500" xr:uid="{9FF78793-DF74-4A1F-B449-97FD30DC58FD}"/>
    <cellStyle name="Komma 2 2 4 2 3 3 3" xfId="27191" xr:uid="{1DB9F407-7564-4301-B317-6519701B990C}"/>
    <cellStyle name="Komma 2 2 4 2 3 4" xfId="18864" xr:uid="{AD68BC93-EB65-4D7E-8A76-420C30754094}"/>
    <cellStyle name="Komma 2 2 4 2 3 4 2" xfId="29872" xr:uid="{1A39A8BD-9282-4E64-BB7F-6A8E61B70D6C}"/>
    <cellStyle name="Komma 2 2 4 2 3 5" xfId="24563" xr:uid="{C46FCB61-2138-4030-A7A7-03DB7A9032AD}"/>
    <cellStyle name="Komma 2 2 4 2 4" xfId="14225" xr:uid="{2C8A180B-7F8A-47D8-A6B2-D4A2CEDB4F1E}"/>
    <cellStyle name="Komma 2 2 4 2 4 2" xfId="16853" xr:uid="{4EE2B122-C3D4-4A55-A798-42EEF02C1A67}"/>
    <cellStyle name="Komma 2 2 4 2 4 2 2" xfId="22162" xr:uid="{9B41B07F-685B-4B87-B3AE-702543BD0938}"/>
    <cellStyle name="Komma 2 2 4 2 4 2 2 2" xfId="33170" xr:uid="{3898AE9C-2F2E-42FB-9D1D-842A560AFB46}"/>
    <cellStyle name="Komma 2 2 4 2 4 2 3" xfId="27861" xr:uid="{6A77030D-96F9-48DF-9CEB-F97FB6DC928A}"/>
    <cellStyle name="Komma 2 2 4 2 4 3" xfId="19534" xr:uid="{608EB3BB-CEF4-4CC9-A14C-8CFFA3A1E6AE}"/>
    <cellStyle name="Komma 2 2 4 2 4 3 2" xfId="30542" xr:uid="{68AF6AA6-A7EC-437B-9F2E-98CAF5B5C606}"/>
    <cellStyle name="Komma 2 2 4 2 4 4" xfId="25233" xr:uid="{3756C982-BF0E-41F1-89FF-392557AB2B59}"/>
    <cellStyle name="Komma 2 2 4 2 5" xfId="15515" xr:uid="{C5654429-AC97-4A8D-BD47-E37E87ABD272}"/>
    <cellStyle name="Komma 2 2 4 2 5 2" xfId="20824" xr:uid="{C69F890A-8BC8-4750-A765-734CA0681AD7}"/>
    <cellStyle name="Komma 2 2 4 2 5 2 2" xfId="31832" xr:uid="{9723ECB3-FF22-4552-AF2D-5E420DA56BC3}"/>
    <cellStyle name="Komma 2 2 4 2 5 3" xfId="26523" xr:uid="{FE037E04-41D0-4955-BF1D-120A9F5A7831}"/>
    <cellStyle name="Komma 2 2 4 2 6" xfId="18195" xr:uid="{4DEBCF7C-AD4E-44A6-8801-D6D052F92F49}"/>
    <cellStyle name="Komma 2 2 4 2 6 2" xfId="29203" xr:uid="{63D620E5-F9B1-47AA-8447-4870757F80D1}"/>
    <cellStyle name="Komma 2 2 4 2 7" xfId="23895" xr:uid="{C6005680-6A70-411E-B3BC-EF3792E5152D}"/>
    <cellStyle name="Komma 2 2 4 3" xfId="13116" xr:uid="{1A28D5A6-C6BF-4C61-B808-856023330F9E}"/>
    <cellStyle name="Komma 2 2 4 3 2" xfId="13786" xr:uid="{30E2711B-AD68-4217-A37F-240647E262AA}"/>
    <cellStyle name="Komma 2 2 4 3 2 2" xfId="15128" xr:uid="{EBC816D8-EE5C-46F6-B41D-43BAA40DE61D}"/>
    <cellStyle name="Komma 2 2 4 3 2 2 2" xfId="17756" xr:uid="{28A90776-2552-4851-896E-E45CFBA8D228}"/>
    <cellStyle name="Komma 2 2 4 3 2 2 2 2" xfId="23065" xr:uid="{27FD0F79-3D03-4A67-85D8-F4575FD3F774}"/>
    <cellStyle name="Komma 2 2 4 3 2 2 2 2 2" xfId="34073" xr:uid="{00C149B2-EA20-4CAF-AD46-6F89327AC2C9}"/>
    <cellStyle name="Komma 2 2 4 3 2 2 2 3" xfId="28764" xr:uid="{30DB3594-0682-4402-9667-ADED19089CA0}"/>
    <cellStyle name="Komma 2 2 4 3 2 2 3" xfId="20437" xr:uid="{63614730-B78C-425A-BFB9-2FF098B26639}"/>
    <cellStyle name="Komma 2 2 4 3 2 2 3 2" xfId="31445" xr:uid="{622A09E3-099C-4AE4-9B7A-9E3467BE7FAA}"/>
    <cellStyle name="Komma 2 2 4 3 2 2 4" xfId="26136" xr:uid="{76E2A460-86B1-4117-AD5E-2591B2F0D5FB}"/>
    <cellStyle name="Komma 2 2 4 3 2 3" xfId="16414" xr:uid="{E029EFA4-1853-48A3-9CDE-86E37D6215F6}"/>
    <cellStyle name="Komma 2 2 4 3 2 3 2" xfId="21723" xr:uid="{5157F589-C847-431D-A0F4-9CAC993DE552}"/>
    <cellStyle name="Komma 2 2 4 3 2 3 2 2" xfId="32731" xr:uid="{1B42AE93-0260-4890-9F50-1349A367B9EE}"/>
    <cellStyle name="Komma 2 2 4 3 2 3 3" xfId="27422" xr:uid="{B97D65B9-3C40-470F-9DB6-2F2225314C31}"/>
    <cellStyle name="Komma 2 2 4 3 2 4" xfId="19095" xr:uid="{41E1F6A3-4F19-4183-ADFC-B1F3E0E4C4C9}"/>
    <cellStyle name="Komma 2 2 4 3 2 4 2" xfId="30103" xr:uid="{8028BF35-FE38-4C2B-BB51-CF9779CA2DB3}"/>
    <cellStyle name="Komma 2 2 4 3 2 5" xfId="24794" xr:uid="{E6F35DB8-BC3E-461C-A5AC-106ACFA664A9}"/>
    <cellStyle name="Komma 2 2 4 3 3" xfId="14458" xr:uid="{43BF179E-06FA-4EFC-B21C-1885434118F2}"/>
    <cellStyle name="Komma 2 2 4 3 3 2" xfId="17086" xr:uid="{0BB21869-A116-4D74-B36A-E9D89C557B32}"/>
    <cellStyle name="Komma 2 2 4 3 3 2 2" xfId="22395" xr:uid="{C4CAC187-8792-46F1-AE2C-1DDD991B0183}"/>
    <cellStyle name="Komma 2 2 4 3 3 2 2 2" xfId="33403" xr:uid="{20E7828B-58C1-4950-AD27-0A7486E64BA2}"/>
    <cellStyle name="Komma 2 2 4 3 3 2 3" xfId="28094" xr:uid="{1BAA1B47-3B98-40B8-AECC-6A38F05D3343}"/>
    <cellStyle name="Komma 2 2 4 3 3 3" xfId="19767" xr:uid="{0CDC79C6-1EDA-46AB-A34A-1D676F9651F9}"/>
    <cellStyle name="Komma 2 2 4 3 3 3 2" xfId="30775" xr:uid="{E7469B73-93B4-432F-81CF-ADF68EF3F3BB}"/>
    <cellStyle name="Komma 2 2 4 3 3 4" xfId="25466" xr:uid="{FDF53FF6-2DBA-4411-80DA-7A54B4AE21B9}"/>
    <cellStyle name="Komma 2 2 4 3 4" xfId="15744" xr:uid="{2F1B8F0E-FB7A-4E44-AE4A-3DAAA8A127F6}"/>
    <cellStyle name="Komma 2 2 4 3 4 2" xfId="21053" xr:uid="{7B685D49-ED10-439F-B6B1-5CF991DFBA7B}"/>
    <cellStyle name="Komma 2 2 4 3 4 2 2" xfId="32061" xr:uid="{104029FE-4668-496D-BE53-F4A7C50B526E}"/>
    <cellStyle name="Komma 2 2 4 3 4 3" xfId="26752" xr:uid="{083EB43A-E7C4-4953-8A8B-936C9219389D}"/>
    <cellStyle name="Komma 2 2 4 3 5" xfId="18425" xr:uid="{4549A416-471D-42C6-A167-8ABFC393B0A6}"/>
    <cellStyle name="Komma 2 2 4 3 5 2" xfId="29433" xr:uid="{3E85E6DC-046D-41D2-9B92-4CD1040A422E}"/>
    <cellStyle name="Komma 2 2 4 3 6" xfId="24124" xr:uid="{A9802D45-CE01-48F0-B9E0-A9FAA166727F}"/>
    <cellStyle name="Komma 2 2 4 4" xfId="13451" xr:uid="{6A8C8BAD-3E82-45D9-A3B0-BFE07A686692}"/>
    <cellStyle name="Komma 2 2 4 4 2" xfId="14793" xr:uid="{FBAEA4A3-A2DF-4E99-8006-91B96399AE4B}"/>
    <cellStyle name="Komma 2 2 4 4 2 2" xfId="17421" xr:uid="{EA86A324-CFA2-48A3-B810-280D3CC253BF}"/>
    <cellStyle name="Komma 2 2 4 4 2 2 2" xfId="22730" xr:uid="{BB9F62F3-F9EF-4663-93EA-78B40A302C4A}"/>
    <cellStyle name="Komma 2 2 4 4 2 2 2 2" xfId="33738" xr:uid="{1305C2B8-7800-4AD1-A92C-0CB9AAEE2192}"/>
    <cellStyle name="Komma 2 2 4 4 2 2 3" xfId="28429" xr:uid="{C245475A-E22C-4913-B223-5F3971525ED6}"/>
    <cellStyle name="Komma 2 2 4 4 2 3" xfId="20102" xr:uid="{F161A0F0-8886-454F-8A92-C0A3191E3DF0}"/>
    <cellStyle name="Komma 2 2 4 4 2 3 2" xfId="31110" xr:uid="{E5B3B4FC-F9C5-4CD3-9B95-C0AF5F4C829B}"/>
    <cellStyle name="Komma 2 2 4 4 2 4" xfId="25801" xr:uid="{E0ED0F4C-5E9A-4502-800F-72E525D4C7A6}"/>
    <cellStyle name="Komma 2 2 4 4 3" xfId="16079" xr:uid="{656B8551-4E61-433E-AACD-E53E8EA004A6}"/>
    <cellStyle name="Komma 2 2 4 4 3 2" xfId="21388" xr:uid="{4A00EC3B-9BC6-453E-8467-B263D2614EB4}"/>
    <cellStyle name="Komma 2 2 4 4 3 2 2" xfId="32396" xr:uid="{FBFED4AC-21DD-4F72-88B4-CA01C7662010}"/>
    <cellStyle name="Komma 2 2 4 4 3 3" xfId="27087" xr:uid="{6973C6FD-4F5D-4EA7-AFFB-319C5DCC97A6}"/>
    <cellStyle name="Komma 2 2 4 4 4" xfId="18760" xr:uid="{2621FA7F-6C4C-46B6-94A1-ECC7509D3A64}"/>
    <cellStyle name="Komma 2 2 4 4 4 2" xfId="29768" xr:uid="{E38E15E1-B83F-4CB0-A480-889A3A7D1C7B}"/>
    <cellStyle name="Komma 2 2 4 4 5" xfId="24459" xr:uid="{3B647DDF-161A-44EF-A50E-1B2B68B46A8D}"/>
    <cellStyle name="Komma 2 2 4 5" xfId="14121" xr:uid="{1A244A29-4A9E-4E77-860E-B7DBA6B30B3E}"/>
    <cellStyle name="Komma 2 2 4 5 2" xfId="16749" xr:uid="{0703818B-D493-4BBF-A746-EBB172B50A20}"/>
    <cellStyle name="Komma 2 2 4 5 2 2" xfId="22058" xr:uid="{F0D1B8D4-96E1-4481-9E58-6F41FA4C1014}"/>
    <cellStyle name="Komma 2 2 4 5 2 2 2" xfId="33066" xr:uid="{DDC2A830-A696-473F-8042-E8CF7C49A4E5}"/>
    <cellStyle name="Komma 2 2 4 5 2 3" xfId="27757" xr:uid="{FBD5CCD8-ABCE-4B0D-98DC-B00F39338142}"/>
    <cellStyle name="Komma 2 2 4 5 3" xfId="19430" xr:uid="{E0643200-D6E9-48A2-997D-9347BFD8F131}"/>
    <cellStyle name="Komma 2 2 4 5 3 2" xfId="30438" xr:uid="{687199EF-7D5B-416A-AE3B-86AB967CF311}"/>
    <cellStyle name="Komma 2 2 4 5 4" xfId="25129" xr:uid="{37B81A83-433A-4409-9C7E-EABD8B9C7EA8}"/>
    <cellStyle name="Komma 2 2 4 6" xfId="15411" xr:uid="{8D135420-8947-4A1C-A1F2-DD1CA53B1D4F}"/>
    <cellStyle name="Komma 2 2 4 6 2" xfId="20720" xr:uid="{A8DABBA2-F101-4842-924F-547699740D43}"/>
    <cellStyle name="Komma 2 2 4 6 2 2" xfId="31728" xr:uid="{53AD4A5D-6110-48BD-A563-DC1A902ECD40}"/>
    <cellStyle name="Komma 2 2 4 6 3" xfId="26419" xr:uid="{EA4B84D0-0DCE-4306-B442-C4CA9DF7486B}"/>
    <cellStyle name="Komma 2 2 4 7" xfId="18091" xr:uid="{73B26241-4844-4B31-BD6C-50A6DA78C8EE}"/>
    <cellStyle name="Komma 2 2 4 7 2" xfId="29099" xr:uid="{4C42A006-1EFD-41AF-A520-821BD02C8694}"/>
    <cellStyle name="Komma 2 2 4 8" xfId="23791" xr:uid="{382220DF-35B5-486C-B17A-4384CBC4BBAB}"/>
    <cellStyle name="Komma 2 2 5" xfId="1741" xr:uid="{E526F24C-68D1-4CA4-90A0-DB0EF141B8E2}"/>
    <cellStyle name="Komma 2 2 5 2" xfId="13168" xr:uid="{E8DA9A46-ACB1-4731-A475-BE36A052F892}"/>
    <cellStyle name="Komma 2 2 5 2 2" xfId="13838" xr:uid="{26D77D31-50D9-40F9-A8FA-27AD3121F52F}"/>
    <cellStyle name="Komma 2 2 5 2 2 2" xfId="15180" xr:uid="{4B73245B-1B14-4F24-8619-294F7DD60BB3}"/>
    <cellStyle name="Komma 2 2 5 2 2 2 2" xfId="17808" xr:uid="{DA4136BF-7DBD-4AB4-8FDD-2700C72200D9}"/>
    <cellStyle name="Komma 2 2 5 2 2 2 2 2" xfId="23117" xr:uid="{CF759B13-AF44-4BFF-860A-65A528633067}"/>
    <cellStyle name="Komma 2 2 5 2 2 2 2 2 2" xfId="34125" xr:uid="{78704EF7-6519-465A-A323-05896EABD6F1}"/>
    <cellStyle name="Komma 2 2 5 2 2 2 2 3" xfId="28816" xr:uid="{DBD62187-A8C7-48FA-9FC5-4A8BB71D1C4D}"/>
    <cellStyle name="Komma 2 2 5 2 2 2 3" xfId="20489" xr:uid="{BB2F2096-B7AC-4F94-9F88-8CF0301F0014}"/>
    <cellStyle name="Komma 2 2 5 2 2 2 3 2" xfId="31497" xr:uid="{38EDFB46-2997-4549-939A-8A01E0B84873}"/>
    <cellStyle name="Komma 2 2 5 2 2 2 4" xfId="26188" xr:uid="{333D30FA-8426-410A-91DB-A5403C846A01}"/>
    <cellStyle name="Komma 2 2 5 2 2 3" xfId="16466" xr:uid="{78083058-D6C2-41C5-AF7E-DAD585A6CA9E}"/>
    <cellStyle name="Komma 2 2 5 2 2 3 2" xfId="21775" xr:uid="{EAC2423E-4487-4BB4-B755-3DD16236C948}"/>
    <cellStyle name="Komma 2 2 5 2 2 3 2 2" xfId="32783" xr:uid="{062FDBF6-305C-4A8E-9FC5-29F3EAE88D5F}"/>
    <cellStyle name="Komma 2 2 5 2 2 3 3" xfId="27474" xr:uid="{211D48BA-BC7B-4ADC-B50F-A48E5CDC3CB9}"/>
    <cellStyle name="Komma 2 2 5 2 2 4" xfId="19147" xr:uid="{E0830C33-8A8E-49D7-9C7D-9E393C23C0E0}"/>
    <cellStyle name="Komma 2 2 5 2 2 4 2" xfId="30155" xr:uid="{5D8CAF0A-2163-49F8-9108-2CB533BD187C}"/>
    <cellStyle name="Komma 2 2 5 2 2 5" xfId="24846" xr:uid="{1B88289F-F638-4142-B129-3B1706C9C153}"/>
    <cellStyle name="Komma 2 2 5 2 3" xfId="14510" xr:uid="{CF22061E-5A84-442A-8992-1FF418D740DE}"/>
    <cellStyle name="Komma 2 2 5 2 3 2" xfId="17138" xr:uid="{B8A4AD0B-5039-4F68-ADB0-63BC7A610622}"/>
    <cellStyle name="Komma 2 2 5 2 3 2 2" xfId="22447" xr:uid="{89EE1CC5-33CA-4A52-95F7-82BA28085DC8}"/>
    <cellStyle name="Komma 2 2 5 2 3 2 2 2" xfId="33455" xr:uid="{BF6A05FD-1E90-4F74-8093-7AD1A104313F}"/>
    <cellStyle name="Komma 2 2 5 2 3 2 3" xfId="28146" xr:uid="{A9C291C6-DE4E-4802-8047-42D18959D945}"/>
    <cellStyle name="Komma 2 2 5 2 3 3" xfId="19819" xr:uid="{93D6CB7A-DF4C-43EA-BEDF-E937DB46C015}"/>
    <cellStyle name="Komma 2 2 5 2 3 3 2" xfId="30827" xr:uid="{CC6E3479-71AF-4E61-B8A7-009D70D8B136}"/>
    <cellStyle name="Komma 2 2 5 2 3 4" xfId="25518" xr:uid="{E45F3240-8E18-44DB-B86B-FAA96CEC5D01}"/>
    <cellStyle name="Komma 2 2 5 2 4" xfId="15796" xr:uid="{84B00770-4D50-46BF-A795-68957F7B3312}"/>
    <cellStyle name="Komma 2 2 5 2 4 2" xfId="21105" xr:uid="{BCBCBF58-6898-4E54-968D-EF40B944D070}"/>
    <cellStyle name="Komma 2 2 5 2 4 2 2" xfId="32113" xr:uid="{B3C8B260-9321-4539-813A-9BAA89230CF7}"/>
    <cellStyle name="Komma 2 2 5 2 4 3" xfId="26804" xr:uid="{0621244F-276D-4685-B16F-B353FCF60600}"/>
    <cellStyle name="Komma 2 2 5 2 5" xfId="18477" xr:uid="{C36160A0-6435-4CCA-BA49-108167ED5F1C}"/>
    <cellStyle name="Komma 2 2 5 2 5 2" xfId="29485" xr:uid="{0B6E49FA-D96D-44A9-99D2-008F1A9962BA}"/>
    <cellStyle name="Komma 2 2 5 2 6" xfId="24176" xr:uid="{799198AB-7CDB-4B37-B9CA-C391C97EB642}"/>
    <cellStyle name="Komma 2 2 5 3" xfId="13503" xr:uid="{4CBAB5D4-81DA-417D-8A08-3989FF0CE8D7}"/>
    <cellStyle name="Komma 2 2 5 3 2" xfId="14845" xr:uid="{E86D3858-1F76-489B-8AA9-FBBF61F573C4}"/>
    <cellStyle name="Komma 2 2 5 3 2 2" xfId="17473" xr:uid="{61FD78B2-1C35-4C5A-A3AD-274D70716155}"/>
    <cellStyle name="Komma 2 2 5 3 2 2 2" xfId="22782" xr:uid="{2425B74F-5222-4E9C-B703-BC3A3883B3D8}"/>
    <cellStyle name="Komma 2 2 5 3 2 2 2 2" xfId="33790" xr:uid="{8A8D4351-660E-4714-B265-4353688DDE77}"/>
    <cellStyle name="Komma 2 2 5 3 2 2 3" xfId="28481" xr:uid="{F061B41B-65A9-4305-9C01-1927CF9E987F}"/>
    <cellStyle name="Komma 2 2 5 3 2 3" xfId="20154" xr:uid="{33A09194-6C65-487C-A0F0-8FB379DFCA25}"/>
    <cellStyle name="Komma 2 2 5 3 2 3 2" xfId="31162" xr:uid="{217A12DA-5B18-4393-A709-5197EE92FA80}"/>
    <cellStyle name="Komma 2 2 5 3 2 4" xfId="25853" xr:uid="{85646572-E0D8-41CE-8311-093FEF73A75F}"/>
    <cellStyle name="Komma 2 2 5 3 3" xfId="16131" xr:uid="{8FD19976-FDD1-4649-99DA-80D8A3C1F36B}"/>
    <cellStyle name="Komma 2 2 5 3 3 2" xfId="21440" xr:uid="{D46ED60C-95EE-43C6-B6F8-1BE7406AF39D}"/>
    <cellStyle name="Komma 2 2 5 3 3 2 2" xfId="32448" xr:uid="{01D09D95-8AB4-434E-A055-84221AD2275D}"/>
    <cellStyle name="Komma 2 2 5 3 3 3" xfId="27139" xr:uid="{AE398F27-CDBC-46A4-A5CE-D5AEF66D0855}"/>
    <cellStyle name="Komma 2 2 5 3 4" xfId="18812" xr:uid="{6F681111-A20E-44FB-9BCF-A4F57F7DE6CF}"/>
    <cellStyle name="Komma 2 2 5 3 4 2" xfId="29820" xr:uid="{0EE24F2C-1A83-411E-969D-08DBE991196C}"/>
    <cellStyle name="Komma 2 2 5 3 5" xfId="24511" xr:uid="{A2A9506A-9593-4A79-93BC-32F5E7F85BEB}"/>
    <cellStyle name="Komma 2 2 5 4" xfId="14173" xr:uid="{F71873BE-6FCA-4AFC-A803-DBD054D160E1}"/>
    <cellStyle name="Komma 2 2 5 4 2" xfId="16801" xr:uid="{F1361885-5CD5-46EA-B2BF-AC4B615D4775}"/>
    <cellStyle name="Komma 2 2 5 4 2 2" xfId="22110" xr:uid="{B6F83B95-BABF-4C05-AE74-6ACDE97E9C6D}"/>
    <cellStyle name="Komma 2 2 5 4 2 2 2" xfId="33118" xr:uid="{74B3B58A-E7E7-4ECB-ACDE-70B072472642}"/>
    <cellStyle name="Komma 2 2 5 4 2 3" xfId="27809" xr:uid="{404038DB-010B-49DF-8A68-CBC47627E929}"/>
    <cellStyle name="Komma 2 2 5 4 3" xfId="19482" xr:uid="{5BCA6606-1D7B-443A-A238-C209AE6EA112}"/>
    <cellStyle name="Komma 2 2 5 4 3 2" xfId="30490" xr:uid="{DD909FCE-7ED8-428B-8FC2-B27A344FE76F}"/>
    <cellStyle name="Komma 2 2 5 4 4" xfId="25181" xr:uid="{54AD2086-7750-4973-B546-C23FD4ED8BD0}"/>
    <cellStyle name="Komma 2 2 5 5" xfId="15463" xr:uid="{6D27FD58-D592-469F-BC35-041DE7A26C7F}"/>
    <cellStyle name="Komma 2 2 5 5 2" xfId="20772" xr:uid="{77EA0038-470E-41A4-B5BF-6C7049A88FC4}"/>
    <cellStyle name="Komma 2 2 5 5 2 2" xfId="31780" xr:uid="{40C9E3E4-7564-4688-956C-1F8F91D077A9}"/>
    <cellStyle name="Komma 2 2 5 5 3" xfId="26471" xr:uid="{3A903E1D-D305-41C0-B0B2-E06F37E905F0}"/>
    <cellStyle name="Komma 2 2 5 6" xfId="18143" xr:uid="{D5A9B444-BE62-4263-8953-FD997AA851EC}"/>
    <cellStyle name="Komma 2 2 5 6 2" xfId="29151" xr:uid="{DCF4561F-1519-46CF-B2C4-CB92630B48B7}"/>
    <cellStyle name="Komma 2 2 5 7" xfId="23843" xr:uid="{CD043C89-96AE-4AA4-9292-5558CFF4C4E2}"/>
    <cellStyle name="Komma 2 2 6" xfId="7371" xr:uid="{4759BB4B-AB2A-4946-BBF5-1C8FF9FF9E01}"/>
    <cellStyle name="Komma 2 2 6 2" xfId="13278" xr:uid="{286B0EEB-DA72-4764-925E-627CFDCD394B}"/>
    <cellStyle name="Komma 2 2 6 2 2" xfId="13948" xr:uid="{8DD7125E-1DE8-4378-9DAB-1F5687606F3A}"/>
    <cellStyle name="Komma 2 2 6 2 2 2" xfId="15290" xr:uid="{77CE7B80-A27E-49CD-B8A6-D6B6C0619F32}"/>
    <cellStyle name="Komma 2 2 6 2 2 2 2" xfId="17918" xr:uid="{1B381F9E-3116-4060-A3C3-F8BA35771987}"/>
    <cellStyle name="Komma 2 2 6 2 2 2 2 2" xfId="23227" xr:uid="{3AAF5ED2-FA7C-4800-B9CA-97E8C9D46FD8}"/>
    <cellStyle name="Komma 2 2 6 2 2 2 2 2 2" xfId="34235" xr:uid="{427E8239-D382-4FE8-97EC-EC2D2E3680BC}"/>
    <cellStyle name="Komma 2 2 6 2 2 2 2 3" xfId="28926" xr:uid="{CAD44508-7E47-4D49-A939-32A98E8C7EAD}"/>
    <cellStyle name="Komma 2 2 6 2 2 2 3" xfId="20599" xr:uid="{1AA9B56A-100F-4C43-AC50-74257A7882FA}"/>
    <cellStyle name="Komma 2 2 6 2 2 2 3 2" xfId="31607" xr:uid="{E596BA5A-6EC2-47A6-9D48-A5305993FEA4}"/>
    <cellStyle name="Komma 2 2 6 2 2 2 4" xfId="26298" xr:uid="{49F14BF5-35A7-445D-B967-267C00037403}"/>
    <cellStyle name="Komma 2 2 6 2 2 3" xfId="16576" xr:uid="{5AD0BE84-2C2F-4CA7-93B0-343D53A314C7}"/>
    <cellStyle name="Komma 2 2 6 2 2 3 2" xfId="21885" xr:uid="{9063533F-643D-4D0D-BF04-1F0DFA87F2F0}"/>
    <cellStyle name="Komma 2 2 6 2 2 3 2 2" xfId="32893" xr:uid="{294CDC2D-2EDC-4A1D-8F6D-B0E44845C4F9}"/>
    <cellStyle name="Komma 2 2 6 2 2 3 3" xfId="27584" xr:uid="{7683DDBB-DCED-41F5-9491-54AC4F902FB4}"/>
    <cellStyle name="Komma 2 2 6 2 2 4" xfId="19257" xr:uid="{8F29E575-D7EC-43E4-9095-DEDE29E28889}"/>
    <cellStyle name="Komma 2 2 6 2 2 4 2" xfId="30265" xr:uid="{2C0DAD7F-A235-4A8F-9E32-334CA74652D2}"/>
    <cellStyle name="Komma 2 2 6 2 2 5" xfId="24956" xr:uid="{408FB498-EEC7-4BB3-8938-957AEF940809}"/>
    <cellStyle name="Komma 2 2 6 2 3" xfId="14620" xr:uid="{844219CA-B088-431C-9F65-68832E3ABA6C}"/>
    <cellStyle name="Komma 2 2 6 2 3 2" xfId="17248" xr:uid="{883A05E4-0C50-4E6E-B724-7469BA1FA29F}"/>
    <cellStyle name="Komma 2 2 6 2 3 2 2" xfId="22557" xr:uid="{09E9F0DA-FFE9-4808-8790-D134D0B94B4C}"/>
    <cellStyle name="Komma 2 2 6 2 3 2 2 2" xfId="33565" xr:uid="{FBABA392-4D50-42BB-9F2E-D3CBD7473A33}"/>
    <cellStyle name="Komma 2 2 6 2 3 2 3" xfId="28256" xr:uid="{BF8A93B6-E7FA-4170-9BB9-FAA5A95DB99C}"/>
    <cellStyle name="Komma 2 2 6 2 3 3" xfId="19929" xr:uid="{2D3C6934-B2D7-4D70-8D25-A07BBF2E7CFC}"/>
    <cellStyle name="Komma 2 2 6 2 3 3 2" xfId="30937" xr:uid="{38048CE4-DC3B-47CF-A59B-0D7B7654A3D3}"/>
    <cellStyle name="Komma 2 2 6 2 3 4" xfId="25628" xr:uid="{8074818A-6A71-40F9-8FDA-CF4321D21A0B}"/>
    <cellStyle name="Komma 2 2 6 2 4" xfId="15906" xr:uid="{68A2CABA-B928-4C37-970C-85D49E5CC604}"/>
    <cellStyle name="Komma 2 2 6 2 4 2" xfId="21215" xr:uid="{65D8BCAE-4A86-4CF7-834F-B5D29EBC6C46}"/>
    <cellStyle name="Komma 2 2 6 2 4 2 2" xfId="32223" xr:uid="{69C629E4-C8FF-40AD-B034-250B77C18097}"/>
    <cellStyle name="Komma 2 2 6 2 4 3" xfId="26914" xr:uid="{12A4A1B6-CB63-4942-8C28-CB347F054FC2}"/>
    <cellStyle name="Komma 2 2 6 2 5" xfId="18587" xr:uid="{DA9E112D-3041-43D8-9EC3-BD5B4949BCDF}"/>
    <cellStyle name="Komma 2 2 6 2 5 2" xfId="29595" xr:uid="{AD76A1DE-9261-4921-82B7-853F141F7855}"/>
    <cellStyle name="Komma 2 2 6 2 6" xfId="24286" xr:uid="{6CC6EDA9-37E8-4F28-A1D7-A9C946DFA090}"/>
    <cellStyle name="Komma 2 2 6 3" xfId="13612" xr:uid="{07B24EA5-A1D2-45A8-8752-72AB8198F090}"/>
    <cellStyle name="Komma 2 2 6 3 2" xfId="14954" xr:uid="{CAD69CB4-7A3B-4730-BA31-21D097C43CCE}"/>
    <cellStyle name="Komma 2 2 6 3 2 2" xfId="17582" xr:uid="{0CE9F134-0396-4E94-A0C3-B17D6EFF24F0}"/>
    <cellStyle name="Komma 2 2 6 3 2 2 2" xfId="22891" xr:uid="{5B833CCE-44A9-4B3F-B1B6-BFB8C9662921}"/>
    <cellStyle name="Komma 2 2 6 3 2 2 2 2" xfId="33899" xr:uid="{F1B32385-52EF-4304-A5A2-DFF3353783DF}"/>
    <cellStyle name="Komma 2 2 6 3 2 2 3" xfId="28590" xr:uid="{70702D53-FAF2-45F0-A31C-F70F2783C671}"/>
    <cellStyle name="Komma 2 2 6 3 2 3" xfId="20263" xr:uid="{0266F997-A506-4F0E-BA61-43F7EC4D0A9B}"/>
    <cellStyle name="Komma 2 2 6 3 2 3 2" xfId="31271" xr:uid="{E2B5B533-E81E-4F06-9F64-DC2FB4B4FE06}"/>
    <cellStyle name="Komma 2 2 6 3 2 4" xfId="25962" xr:uid="{EFF68C98-A00B-4298-9931-118233EE2715}"/>
    <cellStyle name="Komma 2 2 6 3 3" xfId="16240" xr:uid="{DF04F25E-ADCE-437F-9502-24A4C3CF7B00}"/>
    <cellStyle name="Komma 2 2 6 3 3 2" xfId="21549" xr:uid="{AEB740CE-4175-49E8-AEAF-6E075AC01798}"/>
    <cellStyle name="Komma 2 2 6 3 3 2 2" xfId="32557" xr:uid="{F646ABE0-D7F8-4D87-B5A5-BE924BFE4B89}"/>
    <cellStyle name="Komma 2 2 6 3 3 3" xfId="27248" xr:uid="{D7388034-3122-413A-8D7E-D8664B801616}"/>
    <cellStyle name="Komma 2 2 6 3 4" xfId="18921" xr:uid="{271B41FA-8FC2-4979-82B6-A0C66286B038}"/>
    <cellStyle name="Komma 2 2 6 3 4 2" xfId="29929" xr:uid="{1FCAC522-186D-49DF-9D54-C4D9207C458D}"/>
    <cellStyle name="Komma 2 2 6 3 5" xfId="24620" xr:uid="{5A7B953B-78AE-4A9A-A0AB-A380C09715DD}"/>
    <cellStyle name="Komma 2 2 6 4" xfId="14284" xr:uid="{380DF6E6-E045-4BCA-94D8-C84351CEA246}"/>
    <cellStyle name="Komma 2 2 6 4 2" xfId="16912" xr:uid="{D4D55327-AC8D-4F94-BC0D-1BC3B763C28D}"/>
    <cellStyle name="Komma 2 2 6 4 2 2" xfId="22221" xr:uid="{0C6432F3-6F23-4C8E-BF1E-57B60D2F7B3A}"/>
    <cellStyle name="Komma 2 2 6 4 2 2 2" xfId="33229" xr:uid="{476E43EE-E4BB-4520-98CA-1229CD6C31BB}"/>
    <cellStyle name="Komma 2 2 6 4 2 3" xfId="27920" xr:uid="{B7A0A551-6CDA-4A1B-90C7-5FDB57D437DB}"/>
    <cellStyle name="Komma 2 2 6 4 3" xfId="19593" xr:uid="{3DF08AF6-D2C1-43DD-9E7F-37E96CEEAAAC}"/>
    <cellStyle name="Komma 2 2 6 4 3 2" xfId="30601" xr:uid="{2542F5E8-0305-4242-AB92-0F123C3C8622}"/>
    <cellStyle name="Komma 2 2 6 4 4" xfId="25292" xr:uid="{4A0FA7AA-76BD-4BE2-861C-A3C84E11D69F}"/>
    <cellStyle name="Komma 2 2 6 5" xfId="15571" xr:uid="{5B9397C7-3CB4-4A5B-A879-F3E53CBF7ED1}"/>
    <cellStyle name="Komma 2 2 6 5 2" xfId="20880" xr:uid="{BA2E5041-819D-42E1-8238-838A0698152C}"/>
    <cellStyle name="Komma 2 2 6 5 2 2" xfId="31888" xr:uid="{F5EE2898-68EF-430F-B5C0-708D6DE891E1}"/>
    <cellStyle name="Komma 2 2 6 5 3" xfId="26579" xr:uid="{0262A0F9-8930-44DA-B24B-50BB1483CD6A}"/>
    <cellStyle name="Komma 2 2 6 6" xfId="18252" xr:uid="{AEF2857B-1C79-4762-B3F4-65675725B7E8}"/>
    <cellStyle name="Komma 2 2 6 6 2" xfId="29260" xr:uid="{E52C6BF2-E206-425D-9370-470C66045CC0}"/>
    <cellStyle name="Komma 2 2 6 7" xfId="23951" xr:uid="{18FF39F3-4954-444C-9846-16BE2027E0AE}"/>
    <cellStyle name="Komma 2 2 7" xfId="13064" xr:uid="{EF4B4BA7-9076-425C-880D-C3FD9133F547}"/>
    <cellStyle name="Komma 2 2 7 2" xfId="13734" xr:uid="{ACA2B4CF-61B2-497A-B2D3-BCF96D12B5CA}"/>
    <cellStyle name="Komma 2 2 7 2 2" xfId="15076" xr:uid="{0C84BC56-EE05-4858-9957-EE3874BFB821}"/>
    <cellStyle name="Komma 2 2 7 2 2 2" xfId="17704" xr:uid="{7C241A1B-C769-4063-82E4-1684A561B82E}"/>
    <cellStyle name="Komma 2 2 7 2 2 2 2" xfId="23013" xr:uid="{E37F7294-E440-4056-8B52-25DBD8D5FFD9}"/>
    <cellStyle name="Komma 2 2 7 2 2 2 2 2" xfId="34021" xr:uid="{7CDF10F5-7DF4-4435-8B16-25090A5A33ED}"/>
    <cellStyle name="Komma 2 2 7 2 2 2 3" xfId="28712" xr:uid="{5D8AA316-689E-4C1E-A5C8-75F76E063187}"/>
    <cellStyle name="Komma 2 2 7 2 2 3" xfId="20385" xr:uid="{35744CD4-90DF-404B-8164-C1317BC90DCA}"/>
    <cellStyle name="Komma 2 2 7 2 2 3 2" xfId="31393" xr:uid="{D2D327B0-E42E-425D-AA9F-7CEDFFA3D884}"/>
    <cellStyle name="Komma 2 2 7 2 2 4" xfId="26084" xr:uid="{2CCDEE31-7A67-476D-8EC0-EDC396743CBA}"/>
    <cellStyle name="Komma 2 2 7 2 3" xfId="16362" xr:uid="{5CF7363A-CC6D-4E6E-962B-A04CD2356D6E}"/>
    <cellStyle name="Komma 2 2 7 2 3 2" xfId="21671" xr:uid="{F70B45CD-1DB4-45AF-95D2-3A49F71EEF29}"/>
    <cellStyle name="Komma 2 2 7 2 3 2 2" xfId="32679" xr:uid="{B9775AA0-B905-418D-83D4-C6C92F39596E}"/>
    <cellStyle name="Komma 2 2 7 2 3 3" xfId="27370" xr:uid="{F78E6E85-02F6-45CC-9C74-C541949A6971}"/>
    <cellStyle name="Komma 2 2 7 2 4" xfId="19043" xr:uid="{A8927203-14DF-4685-B9A7-AFA0E3C6A8D6}"/>
    <cellStyle name="Komma 2 2 7 2 4 2" xfId="30051" xr:uid="{C4E7C837-7A1D-4D5F-971C-339FF0F229C8}"/>
    <cellStyle name="Komma 2 2 7 2 5" xfId="24742" xr:uid="{6A0D88F9-2816-4DE6-95E2-9C73D570D5CA}"/>
    <cellStyle name="Komma 2 2 7 3" xfId="14406" xr:uid="{F80E12AE-220E-4007-9F7D-145F46C745C3}"/>
    <cellStyle name="Komma 2 2 7 3 2" xfId="17034" xr:uid="{99194168-D109-4BCD-AAFD-2D07D7271BB8}"/>
    <cellStyle name="Komma 2 2 7 3 2 2" xfId="22343" xr:uid="{37C47C3F-069C-4881-9B92-1D93C5677FCC}"/>
    <cellStyle name="Komma 2 2 7 3 2 2 2" xfId="33351" xr:uid="{21765DB9-0EDB-4E9B-B63B-CB221E17EC8A}"/>
    <cellStyle name="Komma 2 2 7 3 2 3" xfId="28042" xr:uid="{84FB58A1-79AA-443A-9F2C-87EDD25854E0}"/>
    <cellStyle name="Komma 2 2 7 3 3" xfId="19715" xr:uid="{736C9485-6021-4093-BD63-721C7D1ABD79}"/>
    <cellStyle name="Komma 2 2 7 3 3 2" xfId="30723" xr:uid="{D34ACD99-7000-4944-BA75-65EF25AA839C}"/>
    <cellStyle name="Komma 2 2 7 3 4" xfId="25414" xr:uid="{BC69BB13-0BD4-4095-B98E-744976BC203C}"/>
    <cellStyle name="Komma 2 2 7 4" xfId="15692" xr:uid="{05D9CD59-1050-4D82-A705-48CFDCE883FC}"/>
    <cellStyle name="Komma 2 2 7 4 2" xfId="21001" xr:uid="{50F01157-A5D9-405A-B2C1-812EED764BA2}"/>
    <cellStyle name="Komma 2 2 7 4 2 2" xfId="32009" xr:uid="{2C28DD42-D3EA-4992-89C6-ECCB1D86E875}"/>
    <cellStyle name="Komma 2 2 7 4 3" xfId="26700" xr:uid="{ECA7E710-C25D-4A8A-9DBA-1C5CF09B42CA}"/>
    <cellStyle name="Komma 2 2 7 5" xfId="18373" xr:uid="{CC585218-2BBF-4CDF-B97D-A722BAB402F9}"/>
    <cellStyle name="Komma 2 2 7 5 2" xfId="29381" xr:uid="{2E953F55-8453-489B-9247-ABA2C94FB1C1}"/>
    <cellStyle name="Komma 2 2 7 6" xfId="24072" xr:uid="{37998B83-F1E0-4474-8AAF-967B1A491ACE}"/>
    <cellStyle name="Komma 2 2 8" xfId="13399" xr:uid="{6D027B8B-43AA-4AC2-9EA9-A7C15E45CC70}"/>
    <cellStyle name="Komma 2 2 8 2" xfId="14741" xr:uid="{0AC03E74-9F19-4670-9B06-DC0D16054168}"/>
    <cellStyle name="Komma 2 2 8 2 2" xfId="17369" xr:uid="{6CD5CDEF-EA63-48CA-80D7-2341E94BCDAB}"/>
    <cellStyle name="Komma 2 2 8 2 2 2" xfId="22678" xr:uid="{58565B9B-8F18-48FB-8E2F-6326D7295B76}"/>
    <cellStyle name="Komma 2 2 8 2 2 2 2" xfId="33686" xr:uid="{2199D18F-714C-4687-88BD-61294677C68F}"/>
    <cellStyle name="Komma 2 2 8 2 2 3" xfId="28377" xr:uid="{587A6B84-7AB2-4BCD-8FB1-822E5FA08B8D}"/>
    <cellStyle name="Komma 2 2 8 2 3" xfId="20050" xr:uid="{54326339-FFAB-4088-9516-ECD4C3C6FA68}"/>
    <cellStyle name="Komma 2 2 8 2 3 2" xfId="31058" xr:uid="{0B50DE99-EB91-4A08-A27F-BB18830B7775}"/>
    <cellStyle name="Komma 2 2 8 2 4" xfId="25749" xr:uid="{B7DD72D8-18CA-44BE-88B7-5B509BC3AC63}"/>
    <cellStyle name="Komma 2 2 8 3" xfId="16027" xr:uid="{8B21856F-B63D-46A8-A446-BE9A1CC4BD54}"/>
    <cellStyle name="Komma 2 2 8 3 2" xfId="21336" xr:uid="{E34FE039-995D-4FCB-B06A-63497339AD2B}"/>
    <cellStyle name="Komma 2 2 8 3 2 2" xfId="32344" xr:uid="{7C61EC61-49E8-42CC-9674-03D319DB78FE}"/>
    <cellStyle name="Komma 2 2 8 3 3" xfId="27035" xr:uid="{31470624-301B-4A3E-9196-D1461CDD42D5}"/>
    <cellStyle name="Komma 2 2 8 4" xfId="18708" xr:uid="{B8EF016F-1676-40B5-AB1A-D065CBE4C6A3}"/>
    <cellStyle name="Komma 2 2 8 4 2" xfId="29716" xr:uid="{B2265081-762D-4A83-B4AE-E5A5FCD52D26}"/>
    <cellStyle name="Komma 2 2 8 5" xfId="24407" xr:uid="{528C117A-78A0-4695-8D96-9332840DCA3B}"/>
    <cellStyle name="Komma 2 2 9" xfId="14069" xr:uid="{9F3ACDB6-33E6-4FC5-BB72-7E462489A262}"/>
    <cellStyle name="Komma 2 2 9 2" xfId="16697" xr:uid="{F0BCE8FD-647C-4CB8-B348-5117BFB0DF4B}"/>
    <cellStyle name="Komma 2 2 9 2 2" xfId="22006" xr:uid="{15D2A1A0-0D07-41C1-8538-5D84102F87CE}"/>
    <cellStyle name="Komma 2 2 9 2 2 2" xfId="33014" xr:uid="{EEA64345-2E8B-4E44-B7EB-60CED546ED70}"/>
    <cellStyle name="Komma 2 2 9 2 3" xfId="27705" xr:uid="{59067C32-E8A2-498F-80C6-942A7916E596}"/>
    <cellStyle name="Komma 2 2 9 3" xfId="19378" xr:uid="{2D617093-B2DE-408E-AAC6-67FD135050B4}"/>
    <cellStyle name="Komma 2 2 9 3 2" xfId="30386" xr:uid="{C3038023-11D1-4604-BA68-FAA2FA92DB14}"/>
    <cellStyle name="Komma 2 2 9 4" xfId="25077" xr:uid="{6892209F-1CAE-4221-AF76-D78C66FC3810}"/>
    <cellStyle name="Komma 2 2_Nucléaire" xfId="11868" xr:uid="{ED9BEA3D-FB72-4626-96D9-46DB5575B9E3}"/>
    <cellStyle name="Komma 2 3" xfId="904" xr:uid="{525938E9-6864-40FD-8A18-3FC5D14AA4CE}"/>
    <cellStyle name="Komma 2 3 10" xfId="1303" xr:uid="{E758CCE1-4368-4956-AE87-ACD881FC0466}"/>
    <cellStyle name="Komma 2 3 2" xfId="1588" xr:uid="{BB8644F2-772E-41E3-90C7-3C3485781B4F}"/>
    <cellStyle name="Komma 2 3 2 2" xfId="1825" xr:uid="{C430A3E0-FFA2-47C2-9840-89AFD3EBCDE5}"/>
    <cellStyle name="Komma 2 3 2 2 2" xfId="13251" xr:uid="{9EF8B1E5-881C-4D6C-A8EC-2478E8F3610F}"/>
    <cellStyle name="Komma 2 3 2 2 2 2" xfId="13921" xr:uid="{9648B898-0A92-4109-A774-779A19A8ECCB}"/>
    <cellStyle name="Komma 2 3 2 2 2 2 2" xfId="15263" xr:uid="{9CF7D718-91A6-49D6-9F46-D5037B8DA5AB}"/>
    <cellStyle name="Komma 2 3 2 2 2 2 2 2" xfId="17891" xr:uid="{FE885EF0-67E1-4495-B9DC-6CD5B44D74A0}"/>
    <cellStyle name="Komma 2 3 2 2 2 2 2 2 2" xfId="23200" xr:uid="{8A353DAC-E7FC-4713-A674-7A44B2BEE54D}"/>
    <cellStyle name="Komma 2 3 2 2 2 2 2 2 2 2" xfId="34208" xr:uid="{217A4AF2-DAC5-41A4-A2FC-00FAB8FA0168}"/>
    <cellStyle name="Komma 2 3 2 2 2 2 2 2 3" xfId="28899" xr:uid="{C1ABD0D5-7E6C-4041-9973-535AA6E0D22E}"/>
    <cellStyle name="Komma 2 3 2 2 2 2 2 3" xfId="20572" xr:uid="{42E699A8-0C8C-4533-9A29-F07B4A985785}"/>
    <cellStyle name="Komma 2 3 2 2 2 2 2 3 2" xfId="31580" xr:uid="{EE8740C1-50D2-4224-9F2F-8054FCDAC431}"/>
    <cellStyle name="Komma 2 3 2 2 2 2 2 4" xfId="26271" xr:uid="{A957178B-837E-4D53-96CE-9CB21E21AC51}"/>
    <cellStyle name="Komma 2 3 2 2 2 2 3" xfId="16549" xr:uid="{36BEEE27-C4B7-493E-BB60-9D7205F4B378}"/>
    <cellStyle name="Komma 2 3 2 2 2 2 3 2" xfId="21858" xr:uid="{FC065FB2-5E71-44B0-A857-BEB195E7A097}"/>
    <cellStyle name="Komma 2 3 2 2 2 2 3 2 2" xfId="32866" xr:uid="{C13663BE-B3AE-4B4E-8680-FB217707F49F}"/>
    <cellStyle name="Komma 2 3 2 2 2 2 3 3" xfId="27557" xr:uid="{91F8977B-ED99-487E-8B00-96D07F79FB89}"/>
    <cellStyle name="Komma 2 3 2 2 2 2 4" xfId="19230" xr:uid="{E30AE8D8-98D0-4700-8663-15E82BC6104F}"/>
    <cellStyle name="Komma 2 3 2 2 2 2 4 2" xfId="30238" xr:uid="{65DA90EA-BBAC-4A05-8DA6-3FF5936A0F17}"/>
    <cellStyle name="Komma 2 3 2 2 2 2 5" xfId="24929" xr:uid="{E46D0302-7FEA-4018-B666-EC43F3498CBB}"/>
    <cellStyle name="Komma 2 3 2 2 2 3" xfId="14593" xr:uid="{0A0E2CC0-5141-4285-8152-8E43EF2D3128}"/>
    <cellStyle name="Komma 2 3 2 2 2 3 2" xfId="17221" xr:uid="{8CE7953A-2176-43B7-8C2D-89AF69C93797}"/>
    <cellStyle name="Komma 2 3 2 2 2 3 2 2" xfId="22530" xr:uid="{54B16471-66C0-42B2-86DB-3B7E85392A74}"/>
    <cellStyle name="Komma 2 3 2 2 2 3 2 2 2" xfId="33538" xr:uid="{FBF3F624-DA6C-49AC-997E-7608DD754EFF}"/>
    <cellStyle name="Komma 2 3 2 2 2 3 2 3" xfId="28229" xr:uid="{EA3303EB-B24C-4683-B48D-97584FF48CE5}"/>
    <cellStyle name="Komma 2 3 2 2 2 3 3" xfId="19902" xr:uid="{A1E68E42-C359-4DB3-844F-C07E3644E602}"/>
    <cellStyle name="Komma 2 3 2 2 2 3 3 2" xfId="30910" xr:uid="{AB752AEC-9380-4EC3-A734-F3209A6BAFAC}"/>
    <cellStyle name="Komma 2 3 2 2 2 3 4" xfId="25601" xr:uid="{5457917D-5D54-4781-B04D-80A83AA02F1B}"/>
    <cellStyle name="Komma 2 3 2 2 2 4" xfId="15879" xr:uid="{2C4666BA-F7C7-4343-B045-31631A7B2964}"/>
    <cellStyle name="Komma 2 3 2 2 2 4 2" xfId="21188" xr:uid="{C1AFE5EB-6619-483D-BD7A-9032D5B38E8F}"/>
    <cellStyle name="Komma 2 3 2 2 2 4 2 2" xfId="32196" xr:uid="{9275FAB4-E7B2-4027-8599-B6AF928BEFC1}"/>
    <cellStyle name="Komma 2 3 2 2 2 4 3" xfId="26887" xr:uid="{3D3E0B53-A65A-4CAD-8CB0-E4D15DE4F329}"/>
    <cellStyle name="Komma 2 3 2 2 2 5" xfId="18560" xr:uid="{D2B66DCD-2BE3-491A-87C6-11EC1BC9ADD8}"/>
    <cellStyle name="Komma 2 3 2 2 2 5 2" xfId="29568" xr:uid="{D642B5B8-5C35-4B48-A2B9-9E8E419F6BE8}"/>
    <cellStyle name="Komma 2 3 2 2 2 6" xfId="24259" xr:uid="{21279C9B-8975-4B85-843A-85DA5ACD8282}"/>
    <cellStyle name="Komma 2 3 2 2 3" xfId="13586" xr:uid="{0EB3E49E-5B3F-4B8A-AB1E-738FF11E6A09}"/>
    <cellStyle name="Komma 2 3 2 2 3 2" xfId="14928" xr:uid="{172CC054-FB0B-4DC0-82C4-1E5925BCBE51}"/>
    <cellStyle name="Komma 2 3 2 2 3 2 2" xfId="17556" xr:uid="{1C2C432B-20FB-41D4-93FA-7F868AA0C0BB}"/>
    <cellStyle name="Komma 2 3 2 2 3 2 2 2" xfId="22865" xr:uid="{1B37D8BE-55D7-4AD6-9F32-8655198D7139}"/>
    <cellStyle name="Komma 2 3 2 2 3 2 2 2 2" xfId="33873" xr:uid="{B498A386-F38B-4711-98A2-5E74EA34210A}"/>
    <cellStyle name="Komma 2 3 2 2 3 2 2 3" xfId="28564" xr:uid="{92BD0DEF-B3CD-4CE1-BD53-BF30995B50CE}"/>
    <cellStyle name="Komma 2 3 2 2 3 2 3" xfId="20237" xr:uid="{0FEF0F04-560C-47AA-A687-77D4D8CD9D1C}"/>
    <cellStyle name="Komma 2 3 2 2 3 2 3 2" xfId="31245" xr:uid="{0224C509-B07D-498E-836D-1E5793A1870D}"/>
    <cellStyle name="Komma 2 3 2 2 3 2 4" xfId="25936" xr:uid="{005CBAF1-FD48-445F-9C43-104594699DC5}"/>
    <cellStyle name="Komma 2 3 2 2 3 3" xfId="16214" xr:uid="{42934804-E4E0-4155-B9C2-486E3469B317}"/>
    <cellStyle name="Komma 2 3 2 2 3 3 2" xfId="21523" xr:uid="{31F22561-336D-44D1-BBED-D635BFC57266}"/>
    <cellStyle name="Komma 2 3 2 2 3 3 2 2" xfId="32531" xr:uid="{C8968438-0903-476A-B2D3-7648B98BD395}"/>
    <cellStyle name="Komma 2 3 2 2 3 3 3" xfId="27222" xr:uid="{21199E7D-799A-4035-9515-1F8450173C63}"/>
    <cellStyle name="Komma 2 3 2 2 3 4" xfId="18895" xr:uid="{43D309CB-6D1B-4A20-970B-6BB74ECCC562}"/>
    <cellStyle name="Komma 2 3 2 2 3 4 2" xfId="29903" xr:uid="{811F2046-6535-44D0-B23F-BF0675D57BA7}"/>
    <cellStyle name="Komma 2 3 2 2 3 5" xfId="24594" xr:uid="{4001A1BC-3550-4066-AD92-C59DE2371500}"/>
    <cellStyle name="Komma 2 3 2 2 4" xfId="14256" xr:uid="{BCFE42C4-062B-4755-9A6D-54093BAA0702}"/>
    <cellStyle name="Komma 2 3 2 2 4 2" xfId="16884" xr:uid="{F49B42E6-688A-4D4E-9B04-7E878F71FCFF}"/>
    <cellStyle name="Komma 2 3 2 2 4 2 2" xfId="22193" xr:uid="{755AE6AA-4769-4ACF-A08A-D905413AC65B}"/>
    <cellStyle name="Komma 2 3 2 2 4 2 2 2" xfId="33201" xr:uid="{1C81C673-9ED9-48F9-9604-B25952A5F126}"/>
    <cellStyle name="Komma 2 3 2 2 4 2 3" xfId="27892" xr:uid="{DAC61EAC-B867-43EB-97DC-A8872EEC8995}"/>
    <cellStyle name="Komma 2 3 2 2 4 3" xfId="19565" xr:uid="{C7277E32-B33F-47BB-B3FA-0D9E0027CB59}"/>
    <cellStyle name="Komma 2 3 2 2 4 3 2" xfId="30573" xr:uid="{A4E832B1-8640-4853-9639-A236EED819E4}"/>
    <cellStyle name="Komma 2 3 2 2 4 4" xfId="25264" xr:uid="{1A8F8A67-E751-40E3-8C05-F8E981A540BB}"/>
    <cellStyle name="Komma 2 3 2 2 5" xfId="15546" xr:uid="{10F73B5E-EE88-4ED4-B876-BD0DA7983121}"/>
    <cellStyle name="Komma 2 3 2 2 5 2" xfId="20855" xr:uid="{E0273289-8D10-486F-8865-FD58DA204891}"/>
    <cellStyle name="Komma 2 3 2 2 5 2 2" xfId="31863" xr:uid="{63B4B2E4-D52E-4D43-8FC4-369600301A8E}"/>
    <cellStyle name="Komma 2 3 2 2 5 3" xfId="26554" xr:uid="{E8707599-7405-422C-936B-175BC8542FE9}"/>
    <cellStyle name="Komma 2 3 2 2 6" xfId="18226" xr:uid="{E6093E8F-1D0C-4076-BC84-06D1CF6A67E8}"/>
    <cellStyle name="Komma 2 3 2 2 6 2" xfId="29234" xr:uid="{55F3FA8C-1B36-48EF-A602-4DC8DA429859}"/>
    <cellStyle name="Komma 2 3 2 2 7" xfId="23926" xr:uid="{7B736DAC-0766-41D4-B091-4BC12DF32FBB}"/>
    <cellStyle name="Komma 2 3 2 3" xfId="9861" xr:uid="{233159A2-BD19-4943-A6EE-3774A10DF27B}"/>
    <cellStyle name="Komma 2 3 2 3 2" xfId="13342" xr:uid="{6546FB8F-BD1A-4A20-909C-FD85EC92DA6C}"/>
    <cellStyle name="Komma 2 3 2 3 2 2" xfId="14012" xr:uid="{EEABDD93-9695-44C2-BD4E-75AA2DFF5EF7}"/>
    <cellStyle name="Komma 2 3 2 3 2 2 2" xfId="15354" xr:uid="{7BA97440-0DC9-49F7-902B-992E578A1790}"/>
    <cellStyle name="Komma 2 3 2 3 2 2 2 2" xfId="17982" xr:uid="{702222D1-0EEA-4219-87DB-7B738B76C587}"/>
    <cellStyle name="Komma 2 3 2 3 2 2 2 2 2" xfId="23291" xr:uid="{BC43FFCC-D598-4CF7-9F7E-860B7D9B61A2}"/>
    <cellStyle name="Komma 2 3 2 3 2 2 2 2 2 2" xfId="34299" xr:uid="{F9A79FD2-B711-4E34-B34F-AA3D86070DE8}"/>
    <cellStyle name="Komma 2 3 2 3 2 2 2 2 3" xfId="28990" xr:uid="{CF7969B1-3FD2-44FA-B566-F3F3550E7987}"/>
    <cellStyle name="Komma 2 3 2 3 2 2 2 3" xfId="20663" xr:uid="{83A5E3C5-2980-4272-9C27-6B5B33C05C37}"/>
    <cellStyle name="Komma 2 3 2 3 2 2 2 3 2" xfId="31671" xr:uid="{50627454-DE85-4317-8BF0-DBCFD7EF9467}"/>
    <cellStyle name="Komma 2 3 2 3 2 2 2 4" xfId="26362" xr:uid="{12263F9B-EA3C-4DAF-8A42-AABAC84CF49A}"/>
    <cellStyle name="Komma 2 3 2 3 2 2 3" xfId="16640" xr:uid="{9C06C5D5-DCB5-48C7-B686-6764985C8C6F}"/>
    <cellStyle name="Komma 2 3 2 3 2 2 3 2" xfId="21949" xr:uid="{754BC5D6-9D8E-4B3E-8CFB-9683E358CD96}"/>
    <cellStyle name="Komma 2 3 2 3 2 2 3 2 2" xfId="32957" xr:uid="{789E6021-FD39-498E-A7D0-0BE88FC51675}"/>
    <cellStyle name="Komma 2 3 2 3 2 2 3 3" xfId="27648" xr:uid="{B2BFDFCE-54E7-4A92-9FFA-77B0C0047820}"/>
    <cellStyle name="Komma 2 3 2 3 2 2 4" xfId="19321" xr:uid="{75EDDE52-80B8-4137-B075-1598F42C0B10}"/>
    <cellStyle name="Komma 2 3 2 3 2 2 4 2" xfId="30329" xr:uid="{E35FDB14-50EE-4315-94B1-114490A5C89D}"/>
    <cellStyle name="Komma 2 3 2 3 2 2 5" xfId="25020" xr:uid="{895B3728-6C44-4113-A50A-F48FA0E05D4E}"/>
    <cellStyle name="Komma 2 3 2 3 2 3" xfId="14684" xr:uid="{B451F400-4B90-4A54-8102-A5391AA7F062}"/>
    <cellStyle name="Komma 2 3 2 3 2 3 2" xfId="17312" xr:uid="{EA12ED0D-4640-45B2-A80F-15D55ADA9857}"/>
    <cellStyle name="Komma 2 3 2 3 2 3 2 2" xfId="22621" xr:uid="{C76DB0F7-A232-46AD-B36C-B1339A8F187C}"/>
    <cellStyle name="Komma 2 3 2 3 2 3 2 2 2" xfId="33629" xr:uid="{F31AC2B4-8A83-4B2D-9C6A-A2EB895FB7FF}"/>
    <cellStyle name="Komma 2 3 2 3 2 3 2 3" xfId="28320" xr:uid="{EED0AFED-4FE1-496C-9CA6-C84C0ECEB320}"/>
    <cellStyle name="Komma 2 3 2 3 2 3 3" xfId="19993" xr:uid="{56720ED3-005A-495C-8E40-CF8505B831B5}"/>
    <cellStyle name="Komma 2 3 2 3 2 3 3 2" xfId="31001" xr:uid="{F6960050-2C1D-4342-8FE5-6C9E8F0E2D3A}"/>
    <cellStyle name="Komma 2 3 2 3 2 3 4" xfId="25692" xr:uid="{D34347AA-4ED6-451A-88F6-3DB0BACAE24B}"/>
    <cellStyle name="Komma 2 3 2 3 2 4" xfId="15970" xr:uid="{7AAC2D98-5FBA-44F2-9E93-AB5CFA4583B7}"/>
    <cellStyle name="Komma 2 3 2 3 2 4 2" xfId="21279" xr:uid="{EB5959DF-BD50-4438-B6F1-B28AB12D427E}"/>
    <cellStyle name="Komma 2 3 2 3 2 4 2 2" xfId="32287" xr:uid="{3678F5EA-6F16-4979-BA8F-851B197A6404}"/>
    <cellStyle name="Komma 2 3 2 3 2 4 3" xfId="26978" xr:uid="{3167DA96-CE37-4818-91C8-7BAA3DA4C989}"/>
    <cellStyle name="Komma 2 3 2 3 2 5" xfId="18651" xr:uid="{85BF6B60-3946-46D7-B39B-87AACA91733D}"/>
    <cellStyle name="Komma 2 3 2 3 2 5 2" xfId="29659" xr:uid="{A739F76A-C807-4CAE-8F40-BD82ADB1F67F}"/>
    <cellStyle name="Komma 2 3 2 3 2 6" xfId="24350" xr:uid="{C6D901CA-83C5-41CF-9AE2-7FAF8463B5BC}"/>
    <cellStyle name="Komma 2 3 2 3 3" xfId="13676" xr:uid="{6A9D48A5-0AB4-4563-BBDC-D30B5D51175B}"/>
    <cellStyle name="Komma 2 3 2 3 3 2" xfId="15018" xr:uid="{C7528F53-CB7B-494C-B5A6-40B07A04A174}"/>
    <cellStyle name="Komma 2 3 2 3 3 2 2" xfId="17646" xr:uid="{C460F2F2-A84D-43A4-84C4-6A952B041C26}"/>
    <cellStyle name="Komma 2 3 2 3 3 2 2 2" xfId="22955" xr:uid="{5FA4507B-63BF-44CC-B9BD-016771F29179}"/>
    <cellStyle name="Komma 2 3 2 3 3 2 2 2 2" xfId="33963" xr:uid="{83AD5C8F-7162-41BF-8725-11D62F684EC3}"/>
    <cellStyle name="Komma 2 3 2 3 3 2 2 3" xfId="28654" xr:uid="{23E1DA59-B3FA-4C09-8AB3-6F576A07E45A}"/>
    <cellStyle name="Komma 2 3 2 3 3 2 3" xfId="20327" xr:uid="{66F9CA6E-8724-4AE4-A30A-BCBA92A51D7F}"/>
    <cellStyle name="Komma 2 3 2 3 3 2 3 2" xfId="31335" xr:uid="{AFDB0844-2521-4D4E-9FAB-8A17D90AB855}"/>
    <cellStyle name="Komma 2 3 2 3 3 2 4" xfId="26026" xr:uid="{E4395C5A-1ED3-431F-A480-6FFD539E2BCA}"/>
    <cellStyle name="Komma 2 3 2 3 3 3" xfId="16304" xr:uid="{0C69B016-3458-4E20-BC41-1D43502EFC0B}"/>
    <cellStyle name="Komma 2 3 2 3 3 3 2" xfId="21613" xr:uid="{6EB141D9-D869-42A0-B39F-236855CF6DAF}"/>
    <cellStyle name="Komma 2 3 2 3 3 3 2 2" xfId="32621" xr:uid="{5706B7BA-E190-4482-AAF3-3AADB1A9C9FB}"/>
    <cellStyle name="Komma 2 3 2 3 3 3 3" xfId="27312" xr:uid="{74B58A36-28D0-4E50-AE2C-A93F51BD595E}"/>
    <cellStyle name="Komma 2 3 2 3 3 4" xfId="18985" xr:uid="{CD06BC50-930C-4009-A768-8A8AE60501AB}"/>
    <cellStyle name="Komma 2 3 2 3 3 4 2" xfId="29993" xr:uid="{11927EF7-ED33-494A-B51A-374197EC64A6}"/>
    <cellStyle name="Komma 2 3 2 3 3 5" xfId="24684" xr:uid="{62EE4816-0777-4FD7-AABD-B1BDA6D4E9B6}"/>
    <cellStyle name="Komma 2 3 2 3 4" xfId="14348" xr:uid="{3829C3A8-2C21-4305-BA21-C02F63D80A30}"/>
    <cellStyle name="Komma 2 3 2 3 4 2" xfId="16976" xr:uid="{A9C16BF4-50B3-4972-AC94-72850ED04F48}"/>
    <cellStyle name="Komma 2 3 2 3 4 2 2" xfId="22285" xr:uid="{F1849D94-2BBF-49C6-844A-237E70253C39}"/>
    <cellStyle name="Komma 2 3 2 3 4 2 2 2" xfId="33293" xr:uid="{C84DD48A-79D5-4DCC-BDFB-0062088A7FEE}"/>
    <cellStyle name="Komma 2 3 2 3 4 2 3" xfId="27984" xr:uid="{838B2293-00BC-4ACC-9DAA-934AE92414BE}"/>
    <cellStyle name="Komma 2 3 2 3 4 3" xfId="19657" xr:uid="{679BC82A-AD5A-46BA-A3EC-46990AF2C05B}"/>
    <cellStyle name="Komma 2 3 2 3 4 3 2" xfId="30665" xr:uid="{953272CB-E960-4E07-8B1B-6F4883D44A26}"/>
    <cellStyle name="Komma 2 3 2 3 4 4" xfId="25356" xr:uid="{8EC0B19D-D26D-48F7-808E-DAD81ABE6DBA}"/>
    <cellStyle name="Komma 2 3 2 3 5" xfId="15635" xr:uid="{785BBCA4-90B4-4786-B280-C8257A34496E}"/>
    <cellStyle name="Komma 2 3 2 3 5 2" xfId="20944" xr:uid="{94B3C2EE-A7A1-4D6F-90C3-23F25A208A21}"/>
    <cellStyle name="Komma 2 3 2 3 5 2 2" xfId="31952" xr:uid="{3168D336-3ABB-4026-AA4F-47DC5A1FA20B}"/>
    <cellStyle name="Komma 2 3 2 3 5 3" xfId="26643" xr:uid="{35D0300D-B254-4D96-8EB5-641DD94F9F5A}"/>
    <cellStyle name="Komma 2 3 2 3 6" xfId="18316" xr:uid="{3F7903A6-01B7-4001-906B-3809156D0914}"/>
    <cellStyle name="Komma 2 3 2 3 6 2" xfId="29324" xr:uid="{674B8C95-F7A1-4AA0-AD9B-26AEE16F802F}"/>
    <cellStyle name="Komma 2 3 2 3 7" xfId="24015" xr:uid="{3CD8A0FF-F98C-4333-97E8-112EB80DC39C}"/>
    <cellStyle name="Komma 2 3 2 4" xfId="13147" xr:uid="{A2DEE224-FB14-4300-9033-5B8A99B7E650}"/>
    <cellStyle name="Komma 2 3 2 4 2" xfId="13817" xr:uid="{65EC3601-AC72-4593-AFBB-01BE13EF5B85}"/>
    <cellStyle name="Komma 2 3 2 4 2 2" xfId="15159" xr:uid="{8AE9A4F8-434C-4F90-B326-671BFA640338}"/>
    <cellStyle name="Komma 2 3 2 4 2 2 2" xfId="17787" xr:uid="{A92641C4-DF71-4202-9C28-08D1A7ADBDF4}"/>
    <cellStyle name="Komma 2 3 2 4 2 2 2 2" xfId="23096" xr:uid="{E982677A-7A1C-46B7-9629-9183CE991A87}"/>
    <cellStyle name="Komma 2 3 2 4 2 2 2 2 2" xfId="34104" xr:uid="{F7C16826-1113-4766-99BF-2AA3E057D50D}"/>
    <cellStyle name="Komma 2 3 2 4 2 2 2 3" xfId="28795" xr:uid="{FE09AA9F-9315-4ED8-952E-3AE33BBC9066}"/>
    <cellStyle name="Komma 2 3 2 4 2 2 3" xfId="20468" xr:uid="{0FF8ECE8-AC4B-46EF-8771-C7879FC2B250}"/>
    <cellStyle name="Komma 2 3 2 4 2 2 3 2" xfId="31476" xr:uid="{8FF594AA-D72E-484F-8446-7FB2148096D9}"/>
    <cellStyle name="Komma 2 3 2 4 2 2 4" xfId="26167" xr:uid="{B00F59B5-2A57-45FC-A76D-15F54BD4B0D6}"/>
    <cellStyle name="Komma 2 3 2 4 2 3" xfId="16445" xr:uid="{6298EC1E-AECB-4835-B04D-6446824B6041}"/>
    <cellStyle name="Komma 2 3 2 4 2 3 2" xfId="21754" xr:uid="{36F505E7-2DC6-4D1D-9B47-1D0E7F198902}"/>
    <cellStyle name="Komma 2 3 2 4 2 3 2 2" xfId="32762" xr:uid="{546EB8DA-3162-4F0E-B909-3D394D4A016A}"/>
    <cellStyle name="Komma 2 3 2 4 2 3 3" xfId="27453" xr:uid="{92F684AB-CCEC-4C86-8617-57D7ADA2DF34}"/>
    <cellStyle name="Komma 2 3 2 4 2 4" xfId="19126" xr:uid="{F511258D-329B-4662-B446-C955D62C4172}"/>
    <cellStyle name="Komma 2 3 2 4 2 4 2" xfId="30134" xr:uid="{31D9635D-D377-482D-85E1-E18DBB958C79}"/>
    <cellStyle name="Komma 2 3 2 4 2 5" xfId="24825" xr:uid="{DB8C002A-A264-40F7-889F-2815375EE61F}"/>
    <cellStyle name="Komma 2 3 2 4 3" xfId="14489" xr:uid="{B8A250E3-B008-42C2-81BF-3628A7387C72}"/>
    <cellStyle name="Komma 2 3 2 4 3 2" xfId="17117" xr:uid="{D902A1EB-28A7-4A92-9652-F25B520D8C2A}"/>
    <cellStyle name="Komma 2 3 2 4 3 2 2" xfId="22426" xr:uid="{DC2A80BE-85D4-40A6-8C2C-CAD56B6C733F}"/>
    <cellStyle name="Komma 2 3 2 4 3 2 2 2" xfId="33434" xr:uid="{96FB62CA-3910-4DDA-8C77-CAB6BAEDDCA7}"/>
    <cellStyle name="Komma 2 3 2 4 3 2 3" xfId="28125" xr:uid="{EB5F656C-115D-4513-88BA-5B23DB83F860}"/>
    <cellStyle name="Komma 2 3 2 4 3 3" xfId="19798" xr:uid="{C21F298F-E805-4578-B8DC-06D609CAFCAD}"/>
    <cellStyle name="Komma 2 3 2 4 3 3 2" xfId="30806" xr:uid="{FCC40979-2458-4AA9-9D08-6D9CEAE684C6}"/>
    <cellStyle name="Komma 2 3 2 4 3 4" xfId="25497" xr:uid="{F86FEE60-C378-43D1-8B7A-91256A10686C}"/>
    <cellStyle name="Komma 2 3 2 4 4" xfId="15775" xr:uid="{ECBD5947-0096-4FEC-ABF1-E77BB5CF2B63}"/>
    <cellStyle name="Komma 2 3 2 4 4 2" xfId="21084" xr:uid="{1B00830A-4430-4F2E-AA0C-EAB616CE9850}"/>
    <cellStyle name="Komma 2 3 2 4 4 2 2" xfId="32092" xr:uid="{F8A5DCCE-32EC-4686-ABB1-3E118862C255}"/>
    <cellStyle name="Komma 2 3 2 4 4 3" xfId="26783" xr:uid="{2637D6DC-1FD1-4049-8443-75E312F9A58A}"/>
    <cellStyle name="Komma 2 3 2 4 5" xfId="18456" xr:uid="{0F6E3302-CF27-4A06-B05C-E8B3983F8DC8}"/>
    <cellStyle name="Komma 2 3 2 4 5 2" xfId="29464" xr:uid="{ED16F169-26AF-4157-848E-E6D228B82015}"/>
    <cellStyle name="Komma 2 3 2 4 6" xfId="24155" xr:uid="{32AEE43C-9C63-49AC-B0EF-B8DDDC2A185F}"/>
    <cellStyle name="Komma 2 3 2 5" xfId="13482" xr:uid="{4070DB4B-C9BB-4F1A-BB19-A9A6A4E02244}"/>
    <cellStyle name="Komma 2 3 2 5 2" xfId="14824" xr:uid="{3AE4F33C-577A-4650-A7CC-0DD384F080A6}"/>
    <cellStyle name="Komma 2 3 2 5 2 2" xfId="17452" xr:uid="{C7B0F1A4-F955-4C24-BBE2-F389D40631D2}"/>
    <cellStyle name="Komma 2 3 2 5 2 2 2" xfId="22761" xr:uid="{6CB35F87-516B-4018-96CE-EE3270203263}"/>
    <cellStyle name="Komma 2 3 2 5 2 2 2 2" xfId="33769" xr:uid="{F5663EC6-D3DF-446E-A885-4B7D46822AA0}"/>
    <cellStyle name="Komma 2 3 2 5 2 2 3" xfId="28460" xr:uid="{D54592CA-E583-4737-98D6-D38F31BB1435}"/>
    <cellStyle name="Komma 2 3 2 5 2 3" xfId="20133" xr:uid="{4B0DBD05-2E59-43B3-BAE6-CB7658C15C1D}"/>
    <cellStyle name="Komma 2 3 2 5 2 3 2" xfId="31141" xr:uid="{04E0ABEE-17BC-480F-95CB-3178AD1ACB5F}"/>
    <cellStyle name="Komma 2 3 2 5 2 4" xfId="25832" xr:uid="{DD2FAA77-8A6C-4326-9550-E0BB7AEF0F10}"/>
    <cellStyle name="Komma 2 3 2 5 3" xfId="16110" xr:uid="{D5CF5550-07D3-4362-AFD2-EF770D0ACEE8}"/>
    <cellStyle name="Komma 2 3 2 5 3 2" xfId="21419" xr:uid="{3A5F8689-B7AE-4083-A681-974E0AA5C237}"/>
    <cellStyle name="Komma 2 3 2 5 3 2 2" xfId="32427" xr:uid="{6D8B1CFB-B68C-4E78-80BB-EDF04CEB53BA}"/>
    <cellStyle name="Komma 2 3 2 5 3 3" xfId="27118" xr:uid="{ED2F6DEB-4268-4B6D-A2B0-95A2E31D4F42}"/>
    <cellStyle name="Komma 2 3 2 5 4" xfId="18791" xr:uid="{0D9B56CD-D1BF-47E3-BB9C-BD02B26582A5}"/>
    <cellStyle name="Komma 2 3 2 5 4 2" xfId="29799" xr:uid="{0F39F29E-8DC9-4FFE-9D70-A39A830FDDF6}"/>
    <cellStyle name="Komma 2 3 2 5 5" xfId="24490" xr:uid="{8FEFDF9E-30F7-4B4F-A0FE-31034E053E9A}"/>
    <cellStyle name="Komma 2 3 2 6" xfId="14152" xr:uid="{60986218-E96E-4BB4-A241-9494680CF26D}"/>
    <cellStyle name="Komma 2 3 2 6 2" xfId="16780" xr:uid="{B4796018-1E32-49FB-A82A-2BDCAB41234B}"/>
    <cellStyle name="Komma 2 3 2 6 2 2" xfId="22089" xr:uid="{9E4BCB72-AE9F-44FE-A2C7-9FFAD906A55E}"/>
    <cellStyle name="Komma 2 3 2 6 2 2 2" xfId="33097" xr:uid="{66AF5FFC-4C36-4B36-9BC0-E729AA93D388}"/>
    <cellStyle name="Komma 2 3 2 6 2 3" xfId="27788" xr:uid="{125EDFB7-6DA0-4843-B3F8-47C2F8283AF9}"/>
    <cellStyle name="Komma 2 3 2 6 3" xfId="19461" xr:uid="{ED8FB609-7A5A-4C43-BAB4-5BDBD0144DA5}"/>
    <cellStyle name="Komma 2 3 2 6 3 2" xfId="30469" xr:uid="{57B253CF-40E1-4F6F-A4AA-F6D26BD1E680}"/>
    <cellStyle name="Komma 2 3 2 6 4" xfId="25160" xr:uid="{1207EEA0-9CD3-474D-A856-2E545A495AE2}"/>
    <cellStyle name="Komma 2 3 2 7" xfId="15442" xr:uid="{928C610F-84D0-430B-BFAB-2E2948C8DA26}"/>
    <cellStyle name="Komma 2 3 2 7 2" xfId="20751" xr:uid="{D1041B70-9844-4328-849B-1A08E332E6BB}"/>
    <cellStyle name="Komma 2 3 2 7 2 2" xfId="31759" xr:uid="{65ECA39C-ADA7-44F3-AEC1-D0E533FB8E66}"/>
    <cellStyle name="Komma 2 3 2 7 3" xfId="26450" xr:uid="{30503EDC-35F7-4D0C-8A3B-0466D208CB36}"/>
    <cellStyle name="Komma 2 3 2 8" xfId="18122" xr:uid="{357BD183-19B7-4A15-9A3D-37F56625C570}"/>
    <cellStyle name="Komma 2 3 2 8 2" xfId="29130" xr:uid="{8DDE249D-B2E8-4C09-8B9C-8263B7672ACF}"/>
    <cellStyle name="Komma 2 3 2 9" xfId="23822" xr:uid="{EC01F0CD-ECC9-41CF-88AD-0C2BE53927B8}"/>
    <cellStyle name="Komma 2 3 3" xfId="1772" xr:uid="{C97123C9-8698-45F5-AB4C-9096CBFD4DB5}"/>
    <cellStyle name="Komma 2 3 3 2" xfId="13199" xr:uid="{C5512D37-7FED-4B81-A8AA-4BDCA8D7B9BD}"/>
    <cellStyle name="Komma 2 3 3 2 2" xfId="13869" xr:uid="{0FABE259-8EA8-4358-A9B7-B7C55DC319C8}"/>
    <cellStyle name="Komma 2 3 3 2 2 2" xfId="15211" xr:uid="{DFAB4BA5-7203-41BE-A3AA-A6298278A5B0}"/>
    <cellStyle name="Komma 2 3 3 2 2 2 2" xfId="17839" xr:uid="{B324BEFD-7A53-4A7F-AC48-A6289D75E241}"/>
    <cellStyle name="Komma 2 3 3 2 2 2 2 2" xfId="23148" xr:uid="{9EC91223-14F6-41FC-842D-E4F89F3A1DB4}"/>
    <cellStyle name="Komma 2 3 3 2 2 2 2 2 2" xfId="34156" xr:uid="{1FA25BBB-3174-4C87-9CB7-E503139087A1}"/>
    <cellStyle name="Komma 2 3 3 2 2 2 2 3" xfId="28847" xr:uid="{94FB5FF9-1E99-42AD-991A-6DF9B0AEF76B}"/>
    <cellStyle name="Komma 2 3 3 2 2 2 3" xfId="20520" xr:uid="{5154557B-0824-461B-91F8-392A82A76320}"/>
    <cellStyle name="Komma 2 3 3 2 2 2 3 2" xfId="31528" xr:uid="{6923BA43-4F79-4420-81E3-8782F4BFB7D1}"/>
    <cellStyle name="Komma 2 3 3 2 2 2 4" xfId="26219" xr:uid="{81390F85-F93C-4028-8197-EC2CAF4ACA29}"/>
    <cellStyle name="Komma 2 3 3 2 2 3" xfId="16497" xr:uid="{B87A7EE6-F72A-4D80-987B-0BA075C0585B}"/>
    <cellStyle name="Komma 2 3 3 2 2 3 2" xfId="21806" xr:uid="{ACECCD03-11D6-4FDD-B957-DE90DC177884}"/>
    <cellStyle name="Komma 2 3 3 2 2 3 2 2" xfId="32814" xr:uid="{D8529412-16EC-4191-AE1A-7467F4728067}"/>
    <cellStyle name="Komma 2 3 3 2 2 3 3" xfId="27505" xr:uid="{EDB2C5BC-ECD0-4CF0-B541-9B490F790DDA}"/>
    <cellStyle name="Komma 2 3 3 2 2 4" xfId="19178" xr:uid="{9938D88E-1564-46C0-8745-0B44BE477F9A}"/>
    <cellStyle name="Komma 2 3 3 2 2 4 2" xfId="30186" xr:uid="{097B4F7E-B817-451A-8BEB-18BAFB1B280D}"/>
    <cellStyle name="Komma 2 3 3 2 2 5" xfId="24877" xr:uid="{E55B66FB-A39E-40E8-BF3A-2C85CCB4591C}"/>
    <cellStyle name="Komma 2 3 3 2 3" xfId="14541" xr:uid="{B217AA79-D030-4878-A719-4D0AAEE24FE3}"/>
    <cellStyle name="Komma 2 3 3 2 3 2" xfId="17169" xr:uid="{D12B17F1-90B6-497F-84BC-7201C2BA35A6}"/>
    <cellStyle name="Komma 2 3 3 2 3 2 2" xfId="22478" xr:uid="{7719C5B9-EF41-4628-99C4-56C104DF8480}"/>
    <cellStyle name="Komma 2 3 3 2 3 2 2 2" xfId="33486" xr:uid="{5C8D769D-50DB-4442-B4D3-3216E72D256D}"/>
    <cellStyle name="Komma 2 3 3 2 3 2 3" xfId="28177" xr:uid="{7DC1CA5B-1B1C-4959-8756-86DF532831D9}"/>
    <cellStyle name="Komma 2 3 3 2 3 3" xfId="19850" xr:uid="{F5D7E5B0-401A-45BD-BF30-177AD7A4172F}"/>
    <cellStyle name="Komma 2 3 3 2 3 3 2" xfId="30858" xr:uid="{65A9A162-C0BD-489C-8559-C9F102D4423A}"/>
    <cellStyle name="Komma 2 3 3 2 3 4" xfId="25549" xr:uid="{47B45C44-E84A-4C41-BB56-D879BB21F513}"/>
    <cellStyle name="Komma 2 3 3 2 4" xfId="15827" xr:uid="{730BB050-EDD0-47D2-8E89-93C4CAD3B431}"/>
    <cellStyle name="Komma 2 3 3 2 4 2" xfId="21136" xr:uid="{3918990F-DBFC-4BF1-8008-8D5515F2CD65}"/>
    <cellStyle name="Komma 2 3 3 2 4 2 2" xfId="32144" xr:uid="{4DE74432-143B-4488-BF46-F787BF96AF38}"/>
    <cellStyle name="Komma 2 3 3 2 4 3" xfId="26835" xr:uid="{05C83BEB-9ED9-4A78-9365-458276B55C16}"/>
    <cellStyle name="Komma 2 3 3 2 5" xfId="18508" xr:uid="{FD824F06-F74F-4742-88A5-80CA990B1D60}"/>
    <cellStyle name="Komma 2 3 3 2 5 2" xfId="29516" xr:uid="{A327E9CA-7EBE-4D08-941D-DA224BE7D566}"/>
    <cellStyle name="Komma 2 3 3 2 6" xfId="24207" xr:uid="{6DD032AB-AA81-491F-A98E-CA038A3E5963}"/>
    <cellStyle name="Komma 2 3 3 3" xfId="13534" xr:uid="{78C4AEE4-FD73-42FB-90AD-7BDE8C79BB4C}"/>
    <cellStyle name="Komma 2 3 3 3 2" xfId="14876" xr:uid="{EBF51404-D5A8-40A9-AA95-20BAC6596A90}"/>
    <cellStyle name="Komma 2 3 3 3 2 2" xfId="17504" xr:uid="{92F98761-9328-4C17-9FD3-D7320083F568}"/>
    <cellStyle name="Komma 2 3 3 3 2 2 2" xfId="22813" xr:uid="{2BEE1E7E-5B9A-46BA-A4E4-1E359323E01E}"/>
    <cellStyle name="Komma 2 3 3 3 2 2 2 2" xfId="33821" xr:uid="{87897B96-B999-490E-8105-29B20D4148E0}"/>
    <cellStyle name="Komma 2 3 3 3 2 2 3" xfId="28512" xr:uid="{0B49446E-D183-4AA5-A8B3-EECA6D4AB3BC}"/>
    <cellStyle name="Komma 2 3 3 3 2 3" xfId="20185" xr:uid="{DC839654-106E-415A-9420-9DD91406C20B}"/>
    <cellStyle name="Komma 2 3 3 3 2 3 2" xfId="31193" xr:uid="{CF2BB7E6-0102-4855-BC27-E19B939A3A8D}"/>
    <cellStyle name="Komma 2 3 3 3 2 4" xfId="25884" xr:uid="{E4ACE891-76A4-46AB-AD3E-318AFDA15C91}"/>
    <cellStyle name="Komma 2 3 3 3 3" xfId="16162" xr:uid="{62210A0A-600B-41BB-83D3-18180AE036BD}"/>
    <cellStyle name="Komma 2 3 3 3 3 2" xfId="21471" xr:uid="{F28D2857-E4D4-4F26-A688-4983087C8B4E}"/>
    <cellStyle name="Komma 2 3 3 3 3 2 2" xfId="32479" xr:uid="{03E621A8-3DB3-4631-95C9-33AD2F898B1E}"/>
    <cellStyle name="Komma 2 3 3 3 3 3" xfId="27170" xr:uid="{D0177335-D71C-4A16-9626-C34FC58FED56}"/>
    <cellStyle name="Komma 2 3 3 3 4" xfId="18843" xr:uid="{D557FF10-7FAB-49A5-BCC1-F31751FF0C04}"/>
    <cellStyle name="Komma 2 3 3 3 4 2" xfId="29851" xr:uid="{951D5376-DA0A-4E99-8AC6-8B1CB2A1C055}"/>
    <cellStyle name="Komma 2 3 3 3 5" xfId="24542" xr:uid="{FF40812B-3608-45AA-8998-DD0569A06A75}"/>
    <cellStyle name="Komma 2 3 3 4" xfId="14204" xr:uid="{23BBD7D9-F9E6-4122-9C67-A57D16E3FEAB}"/>
    <cellStyle name="Komma 2 3 3 4 2" xfId="16832" xr:uid="{B02A8FA5-E52F-4A13-9FB8-C73B4A687DB8}"/>
    <cellStyle name="Komma 2 3 3 4 2 2" xfId="22141" xr:uid="{812D5B01-06F5-4B46-9D18-08D21406926B}"/>
    <cellStyle name="Komma 2 3 3 4 2 2 2" xfId="33149" xr:uid="{6A856D7B-6BD8-4BD2-9979-7F43DB626024}"/>
    <cellStyle name="Komma 2 3 3 4 2 3" xfId="27840" xr:uid="{642F2AF0-4827-44F2-9E7E-BC323FBCA450}"/>
    <cellStyle name="Komma 2 3 3 4 3" xfId="19513" xr:uid="{EF9ED659-AE77-4B32-BEFF-70999076149C}"/>
    <cellStyle name="Komma 2 3 3 4 3 2" xfId="30521" xr:uid="{2A0E69C6-CD20-4800-9FB4-5EEB05123CCE}"/>
    <cellStyle name="Komma 2 3 3 4 4" xfId="25212" xr:uid="{2FECC0A2-37B8-4383-A069-083488879145}"/>
    <cellStyle name="Komma 2 3 3 5" xfId="15494" xr:uid="{76968A9A-1810-4058-98C1-785E032B2F0D}"/>
    <cellStyle name="Komma 2 3 3 5 2" xfId="20803" xr:uid="{690C710B-F954-4524-B568-BFAAAFE77B96}"/>
    <cellStyle name="Komma 2 3 3 5 2 2" xfId="31811" xr:uid="{DF206C7F-544F-4BC9-BF42-7E0468A7C8F5}"/>
    <cellStyle name="Komma 2 3 3 5 3" xfId="26502" xr:uid="{A1D97565-829C-41CF-9730-59D8F30E2068}"/>
    <cellStyle name="Komma 2 3 3 6" xfId="18174" xr:uid="{9FFDD5D6-F39A-4C1C-8848-87D716229E75}"/>
    <cellStyle name="Komma 2 3 3 6 2" xfId="29182" xr:uid="{067859DD-F93E-4BA8-A13A-00A63B536B38}"/>
    <cellStyle name="Komma 2 3 3 7" xfId="23874" xr:uid="{1098023F-30D1-4363-A61D-2BD1F351EE89}"/>
    <cellStyle name="Komma 2 3 4" xfId="7373" xr:uid="{F66A6E03-7E5E-4409-A9BD-A90A8C2779AB}"/>
    <cellStyle name="Komma 2 3 4 2" xfId="13280" xr:uid="{F65E05A8-C1AF-4CB1-9E73-79C3F67E8D9A}"/>
    <cellStyle name="Komma 2 3 4 2 2" xfId="13950" xr:uid="{C9D8EBCF-AD0A-482E-9DE8-B4439F52B508}"/>
    <cellStyle name="Komma 2 3 4 2 2 2" xfId="15292" xr:uid="{1E492F6F-B56A-4179-B64F-B45044B07DB8}"/>
    <cellStyle name="Komma 2 3 4 2 2 2 2" xfId="17920" xr:uid="{918202F9-95D4-4E25-8344-5EF74E99AFF1}"/>
    <cellStyle name="Komma 2 3 4 2 2 2 2 2" xfId="23229" xr:uid="{653CF544-C505-443E-B9AC-75356FCE410C}"/>
    <cellStyle name="Komma 2 3 4 2 2 2 2 2 2" xfId="34237" xr:uid="{0C81ABCB-E665-4D68-995D-13862D1CD98D}"/>
    <cellStyle name="Komma 2 3 4 2 2 2 2 3" xfId="28928" xr:uid="{5FD4BA3F-A0B2-4CCA-A9C1-14114C2632D8}"/>
    <cellStyle name="Komma 2 3 4 2 2 2 3" xfId="20601" xr:uid="{6561EEB3-4715-43D0-A2A8-D4D028C43184}"/>
    <cellStyle name="Komma 2 3 4 2 2 2 3 2" xfId="31609" xr:uid="{765EE92C-E19B-4FBB-8F0F-BB8BDFA9BE64}"/>
    <cellStyle name="Komma 2 3 4 2 2 2 4" xfId="26300" xr:uid="{9A191F3A-668D-4526-A571-1F28E788FB0F}"/>
    <cellStyle name="Komma 2 3 4 2 2 3" xfId="16578" xr:uid="{F43FA837-F21F-4121-9E33-2A9789D40DF9}"/>
    <cellStyle name="Komma 2 3 4 2 2 3 2" xfId="21887" xr:uid="{DAAB4309-06C4-4641-AAF8-0EE445F94CBE}"/>
    <cellStyle name="Komma 2 3 4 2 2 3 2 2" xfId="32895" xr:uid="{E8896363-96CF-4775-BBBE-FEC32B4E6C5D}"/>
    <cellStyle name="Komma 2 3 4 2 2 3 3" xfId="27586" xr:uid="{D756B4F3-E59C-46BA-BF95-E99D67053BA6}"/>
    <cellStyle name="Komma 2 3 4 2 2 4" xfId="19259" xr:uid="{F52234EB-8520-4A90-A1A1-1034F503F7B9}"/>
    <cellStyle name="Komma 2 3 4 2 2 4 2" xfId="30267" xr:uid="{6D5F80FD-9D56-4FD2-907D-FD1756FA2FE0}"/>
    <cellStyle name="Komma 2 3 4 2 2 5" xfId="24958" xr:uid="{16276CA7-D6B5-4B99-A4A9-D28910CD727C}"/>
    <cellStyle name="Komma 2 3 4 2 3" xfId="14622" xr:uid="{4C99FFDF-A0B3-4F2C-9926-07CC4BED4994}"/>
    <cellStyle name="Komma 2 3 4 2 3 2" xfId="17250" xr:uid="{73A137D9-40BF-44FE-A867-C39C6AB4CBD8}"/>
    <cellStyle name="Komma 2 3 4 2 3 2 2" xfId="22559" xr:uid="{B4B7B65D-EF9C-4460-A6B7-3F67D526DDC8}"/>
    <cellStyle name="Komma 2 3 4 2 3 2 2 2" xfId="33567" xr:uid="{44C6A5DE-43E9-40D0-A0F3-C7FF559A0B0B}"/>
    <cellStyle name="Komma 2 3 4 2 3 2 3" xfId="28258" xr:uid="{AF84C84D-7F53-4460-A471-D393961339BB}"/>
    <cellStyle name="Komma 2 3 4 2 3 3" xfId="19931" xr:uid="{CD3CF427-3089-4409-969D-7F627A987F5A}"/>
    <cellStyle name="Komma 2 3 4 2 3 3 2" xfId="30939" xr:uid="{7B84DB89-3DBD-4E75-9603-9B495E62FF99}"/>
    <cellStyle name="Komma 2 3 4 2 3 4" xfId="25630" xr:uid="{AFB2B4D9-CEC5-4107-983F-1928C79D6DC8}"/>
    <cellStyle name="Komma 2 3 4 2 4" xfId="15908" xr:uid="{C9FCE6E0-9539-4ABD-8705-184918571766}"/>
    <cellStyle name="Komma 2 3 4 2 4 2" xfId="21217" xr:uid="{5A823595-9A72-4E08-B911-EFDE6B56CA7B}"/>
    <cellStyle name="Komma 2 3 4 2 4 2 2" xfId="32225" xr:uid="{BD19504C-0B5D-42F8-9688-CF44BD425D20}"/>
    <cellStyle name="Komma 2 3 4 2 4 3" xfId="26916" xr:uid="{35A38D73-A8C1-4063-900C-C40C82D00183}"/>
    <cellStyle name="Komma 2 3 4 2 5" xfId="18589" xr:uid="{EC376E4B-D3B9-4043-BFCD-05CDB3A618B6}"/>
    <cellStyle name="Komma 2 3 4 2 5 2" xfId="29597" xr:uid="{39FB17CC-F4A9-4855-88C1-8469319FE6BE}"/>
    <cellStyle name="Komma 2 3 4 2 6" xfId="24288" xr:uid="{33712694-6941-4F64-8D1E-F4C84816DCA5}"/>
    <cellStyle name="Komma 2 3 4 3" xfId="13614" xr:uid="{F83B3EEE-6F24-45C7-B32C-7A3457A2AFDD}"/>
    <cellStyle name="Komma 2 3 4 3 2" xfId="14956" xr:uid="{4AAB59CE-B1BD-47E6-9900-AB866BC197ED}"/>
    <cellStyle name="Komma 2 3 4 3 2 2" xfId="17584" xr:uid="{DC273C4F-D4C2-46C8-ABB6-C2CF41DF5526}"/>
    <cellStyle name="Komma 2 3 4 3 2 2 2" xfId="22893" xr:uid="{73BF355C-2A34-4F21-9A96-5D68B7BC5157}"/>
    <cellStyle name="Komma 2 3 4 3 2 2 2 2" xfId="33901" xr:uid="{7F18BA6B-D2CB-4B48-9673-E4CE9FC699F3}"/>
    <cellStyle name="Komma 2 3 4 3 2 2 3" xfId="28592" xr:uid="{7D0DE0B0-7473-4E5D-86ED-D6440B74BB10}"/>
    <cellStyle name="Komma 2 3 4 3 2 3" xfId="20265" xr:uid="{22CA3010-4C1F-4A89-B24E-B6797B44CD9B}"/>
    <cellStyle name="Komma 2 3 4 3 2 3 2" xfId="31273" xr:uid="{5C92CB1E-C49D-46AF-A5D7-7172E3C0A2D3}"/>
    <cellStyle name="Komma 2 3 4 3 2 4" xfId="25964" xr:uid="{7B221CD8-7680-44E4-85CC-A0769BDBD497}"/>
    <cellStyle name="Komma 2 3 4 3 3" xfId="16242" xr:uid="{616DC313-8D35-490C-B16D-2B2A7BD27BE9}"/>
    <cellStyle name="Komma 2 3 4 3 3 2" xfId="21551" xr:uid="{E1677F3F-3F2A-41A0-972F-5C4A3698071A}"/>
    <cellStyle name="Komma 2 3 4 3 3 2 2" xfId="32559" xr:uid="{54100219-DCF3-4FE5-9874-896B9DF226FE}"/>
    <cellStyle name="Komma 2 3 4 3 3 3" xfId="27250" xr:uid="{97DE662D-2725-42B3-BB9C-69CBDABD141D}"/>
    <cellStyle name="Komma 2 3 4 3 4" xfId="18923" xr:uid="{2F8AD454-7937-48E8-B41C-1C95AC54678C}"/>
    <cellStyle name="Komma 2 3 4 3 4 2" xfId="29931" xr:uid="{05CF6E7D-3A09-4A96-923B-6ADF93235016}"/>
    <cellStyle name="Komma 2 3 4 3 5" xfId="24622" xr:uid="{440E72AE-48C2-4A3C-9A69-20C14D2355BD}"/>
    <cellStyle name="Komma 2 3 4 4" xfId="14286" xr:uid="{E516F9F1-3487-458A-BA3B-6919F98A7163}"/>
    <cellStyle name="Komma 2 3 4 4 2" xfId="16914" xr:uid="{AF8FF0AF-33A1-4325-99CF-F86CABF53F1C}"/>
    <cellStyle name="Komma 2 3 4 4 2 2" xfId="22223" xr:uid="{1F77AE42-0965-40A9-91CF-407AA7EACCFA}"/>
    <cellStyle name="Komma 2 3 4 4 2 2 2" xfId="33231" xr:uid="{892E6708-FB55-435A-9A21-C288A4345EC1}"/>
    <cellStyle name="Komma 2 3 4 4 2 3" xfId="27922" xr:uid="{A48538FE-B55E-4CD2-B2CA-4E026A729B1C}"/>
    <cellStyle name="Komma 2 3 4 4 3" xfId="19595" xr:uid="{B75DAC72-D10C-49B5-B591-7F732F20203A}"/>
    <cellStyle name="Komma 2 3 4 4 3 2" xfId="30603" xr:uid="{FB05F071-7FFE-406A-A133-F06CC5F41BE3}"/>
    <cellStyle name="Komma 2 3 4 4 4" xfId="25294" xr:uid="{676AAAC5-77D2-4416-B2D8-CF75C3AC010A}"/>
    <cellStyle name="Komma 2 3 4 5" xfId="15573" xr:uid="{3CA0C9D9-7C10-47EE-827E-70C221EC478B}"/>
    <cellStyle name="Komma 2 3 4 5 2" xfId="20882" xr:uid="{B7B2A88A-FA91-492B-8EA3-A257453444B9}"/>
    <cellStyle name="Komma 2 3 4 5 2 2" xfId="31890" xr:uid="{9662ADB0-BF69-4128-AC33-8E4A1B40517F}"/>
    <cellStyle name="Komma 2 3 4 5 3" xfId="26581" xr:uid="{CB633859-3744-468A-A4C6-F355DF8BB8C7}"/>
    <cellStyle name="Komma 2 3 4 6" xfId="18254" xr:uid="{D77F9077-9249-4DCD-85F9-17615BEBC1C2}"/>
    <cellStyle name="Komma 2 3 4 6 2" xfId="29262" xr:uid="{02C13B33-2E11-4C41-9082-F00405151B87}"/>
    <cellStyle name="Komma 2 3 4 7" xfId="23953" xr:uid="{8FCFCF60-14FE-46CD-8B2E-05A01342689B}"/>
    <cellStyle name="Komma 2 3 5" xfId="13095" xr:uid="{3BEFB75F-4510-4BE8-9E3E-0216ADF9808A}"/>
    <cellStyle name="Komma 2 3 5 2" xfId="13765" xr:uid="{325CF669-FECE-406D-99F3-A4E2A2C45C70}"/>
    <cellStyle name="Komma 2 3 5 2 2" xfId="15107" xr:uid="{AD7A303D-4B95-43A1-9CC5-CE66578BE983}"/>
    <cellStyle name="Komma 2 3 5 2 2 2" xfId="17735" xr:uid="{BAA22070-D895-4F4C-A645-45A0F6BB2058}"/>
    <cellStyle name="Komma 2 3 5 2 2 2 2" xfId="23044" xr:uid="{956BDDA8-36C6-4DB7-8833-7F2C3F47099C}"/>
    <cellStyle name="Komma 2 3 5 2 2 2 2 2" xfId="34052" xr:uid="{0D0D112F-4082-4C79-B05E-FA44B6123838}"/>
    <cellStyle name="Komma 2 3 5 2 2 2 3" xfId="28743" xr:uid="{9B4F0ACE-7932-4A2C-ABAB-02064D443F00}"/>
    <cellStyle name="Komma 2 3 5 2 2 3" xfId="20416" xr:uid="{9E6E46EB-71F6-4BC2-9EF1-4CD22D01781B}"/>
    <cellStyle name="Komma 2 3 5 2 2 3 2" xfId="31424" xr:uid="{E3B2EF15-6C4F-4C67-A85D-F9837489BA61}"/>
    <cellStyle name="Komma 2 3 5 2 2 4" xfId="26115" xr:uid="{B531A19A-F06E-469C-84C7-04540AB5E990}"/>
    <cellStyle name="Komma 2 3 5 2 3" xfId="16393" xr:uid="{DC647DEC-8A6E-4720-B864-85C321A650ED}"/>
    <cellStyle name="Komma 2 3 5 2 3 2" xfId="21702" xr:uid="{733B0A8E-33E5-4D56-B7DA-67C7899C5A9F}"/>
    <cellStyle name="Komma 2 3 5 2 3 2 2" xfId="32710" xr:uid="{08912A94-6E45-41DD-9E83-7BC856ACB4C2}"/>
    <cellStyle name="Komma 2 3 5 2 3 3" xfId="27401" xr:uid="{F1F7BBE4-25D0-4386-86C7-1B39D9E69ED6}"/>
    <cellStyle name="Komma 2 3 5 2 4" xfId="19074" xr:uid="{1A864E4C-D7FB-43D1-ACDF-D52D35C5C34A}"/>
    <cellStyle name="Komma 2 3 5 2 4 2" xfId="30082" xr:uid="{7967CEB1-CC3B-4F3D-9E64-B3A05EC2B99B}"/>
    <cellStyle name="Komma 2 3 5 2 5" xfId="24773" xr:uid="{B1B09504-6B6C-4FC1-AEAD-F0CB5EEFEAB4}"/>
    <cellStyle name="Komma 2 3 5 3" xfId="14437" xr:uid="{CC83E7D9-2C2F-4375-B7A3-81D78DDAB54E}"/>
    <cellStyle name="Komma 2 3 5 3 2" xfId="17065" xr:uid="{DEC2444E-957E-4BC4-8636-2F3D24EB7200}"/>
    <cellStyle name="Komma 2 3 5 3 2 2" xfId="22374" xr:uid="{E8C1232B-1809-47D5-BE9F-F49F1E6C814A}"/>
    <cellStyle name="Komma 2 3 5 3 2 2 2" xfId="33382" xr:uid="{4188A7F9-7586-47D1-BDD5-BC57CF56EA2D}"/>
    <cellStyle name="Komma 2 3 5 3 2 3" xfId="28073" xr:uid="{6D8128F8-E98F-429B-B38B-A9BDC2F11B30}"/>
    <cellStyle name="Komma 2 3 5 3 3" xfId="19746" xr:uid="{0629CBE2-D8E5-420A-B138-FB05CE056325}"/>
    <cellStyle name="Komma 2 3 5 3 3 2" xfId="30754" xr:uid="{21F8276C-3485-4592-A08B-369A71FD6675}"/>
    <cellStyle name="Komma 2 3 5 3 4" xfId="25445" xr:uid="{0B2F7A86-ABE7-43FF-8CFC-5038ADB4CECF}"/>
    <cellStyle name="Komma 2 3 5 4" xfId="15723" xr:uid="{C99215E9-3A14-4DB4-85BC-F2FE9AFF157E}"/>
    <cellStyle name="Komma 2 3 5 4 2" xfId="21032" xr:uid="{CDB55FC1-BF50-4849-9935-D2A290B0BFDF}"/>
    <cellStyle name="Komma 2 3 5 4 2 2" xfId="32040" xr:uid="{0B384B59-D99D-44FC-B997-301ED8A1F627}"/>
    <cellStyle name="Komma 2 3 5 4 3" xfId="26731" xr:uid="{366FE4CC-1FE6-4869-A42C-A3D0DC742D40}"/>
    <cellStyle name="Komma 2 3 5 5" xfId="18404" xr:uid="{CA341E35-D98F-4261-A084-DC7E7BA05B42}"/>
    <cellStyle name="Komma 2 3 5 5 2" xfId="29412" xr:uid="{A0D9F368-4BC1-4630-BA8C-C76886FACB2A}"/>
    <cellStyle name="Komma 2 3 5 6" xfId="24103" xr:uid="{5FD3D225-1B57-4FE7-A2FD-D32F96125B2C}"/>
    <cellStyle name="Komma 2 3 6" xfId="13430" xr:uid="{48EDE80C-7B31-4624-8AC6-6EC5F7510BEA}"/>
    <cellStyle name="Komma 2 3 6 2" xfId="14772" xr:uid="{58666D79-8BF1-46CA-971A-C0E87F90E87E}"/>
    <cellStyle name="Komma 2 3 6 2 2" xfId="17400" xr:uid="{B533C107-0A7D-418D-8361-A2E9B87A9427}"/>
    <cellStyle name="Komma 2 3 6 2 2 2" xfId="22709" xr:uid="{D7108ED5-3C4C-495F-8667-7ABAE9356C51}"/>
    <cellStyle name="Komma 2 3 6 2 2 2 2" xfId="33717" xr:uid="{12192C2E-8718-449A-9B8C-91D8BB70C33B}"/>
    <cellStyle name="Komma 2 3 6 2 2 3" xfId="28408" xr:uid="{7AC6E07A-A9E3-4126-AD30-8EC5AAE5CEA4}"/>
    <cellStyle name="Komma 2 3 6 2 3" xfId="20081" xr:uid="{2EB51A8B-BAA4-4907-B200-1F80B67F2CE3}"/>
    <cellStyle name="Komma 2 3 6 2 3 2" xfId="31089" xr:uid="{971D9544-725F-482F-A442-0AD5C77302F0}"/>
    <cellStyle name="Komma 2 3 6 2 4" xfId="25780" xr:uid="{788B7C2C-143E-4F53-AD65-BE2BC7BE1F7B}"/>
    <cellStyle name="Komma 2 3 6 3" xfId="16058" xr:uid="{9D7D5DDC-0BC7-4812-9521-34DDDCC32292}"/>
    <cellStyle name="Komma 2 3 6 3 2" xfId="21367" xr:uid="{C1CE14BA-179C-48C3-B15D-674837C08097}"/>
    <cellStyle name="Komma 2 3 6 3 2 2" xfId="32375" xr:uid="{032EAF82-81A2-40B6-A749-CB3BE12B4691}"/>
    <cellStyle name="Komma 2 3 6 3 3" xfId="27066" xr:uid="{99EBD98E-1B1A-4825-840F-1BAD0BC4D9CC}"/>
    <cellStyle name="Komma 2 3 6 4" xfId="18739" xr:uid="{14F2327E-12FF-45D6-A2D9-B858AB85FAE9}"/>
    <cellStyle name="Komma 2 3 6 4 2" xfId="29747" xr:uid="{FBBDC905-DBCE-4BB6-88D1-25F11FAD3479}"/>
    <cellStyle name="Komma 2 3 6 5" xfId="24438" xr:uid="{CDA54E94-AC7A-48DD-A83F-149EB0D03AF0}"/>
    <cellStyle name="Komma 2 3 7" xfId="14100" xr:uid="{E5B4320C-2693-4D5E-8C88-46FC7D68E407}"/>
    <cellStyle name="Komma 2 3 7 2" xfId="16728" xr:uid="{4FB6DC4F-AE9F-488A-866D-89F8F9068CAF}"/>
    <cellStyle name="Komma 2 3 7 2 2" xfId="22037" xr:uid="{63745718-C326-4D7A-BA11-D51F1FB90ECD}"/>
    <cellStyle name="Komma 2 3 7 2 2 2" xfId="33045" xr:uid="{CC32753C-895B-4DF4-A74B-4F4BE4E3DCD2}"/>
    <cellStyle name="Komma 2 3 7 2 3" xfId="27736" xr:uid="{E67A0E1D-D895-40A4-8336-F78B10A797D6}"/>
    <cellStyle name="Komma 2 3 7 3" xfId="19409" xr:uid="{901D65E6-0123-43AA-BA34-5E91FA4EDE05}"/>
    <cellStyle name="Komma 2 3 7 3 2" xfId="30417" xr:uid="{A6A8DED9-5EFD-4AF8-B145-ECE1FE10AF49}"/>
    <cellStyle name="Komma 2 3 7 4" xfId="25108" xr:uid="{CE8B2040-9111-4436-BF49-099638D9FD4D}"/>
    <cellStyle name="Komma 2 3 8" xfId="18070" xr:uid="{59929DA4-7EB1-41D9-933C-71D227EC7C93}"/>
    <cellStyle name="Komma 2 3 8 2" xfId="29078" xr:uid="{2FD06AEC-873A-4088-A353-B1F75B59F55E}"/>
    <cellStyle name="Komma 2 3 9" xfId="23770" xr:uid="{13F975A4-9113-43D5-9EBB-70DC31B5E481}"/>
    <cellStyle name="Komma 2 3_Nucléaire" xfId="11870" xr:uid="{A61CC681-D2EC-4049-A32B-5D362E5EAD4A}"/>
    <cellStyle name="Komma 2 4" xfId="900" xr:uid="{BA22750B-60C8-4251-910B-4A51E2076D66}"/>
    <cellStyle name="Komma 2 4 10" xfId="1417" xr:uid="{E7DAB613-968B-49A6-A21B-12ED55DC338E}"/>
    <cellStyle name="Komma 2 4 2" xfId="1597" xr:uid="{D3BB963B-4190-4E68-8049-B27FA3BB8FEA}"/>
    <cellStyle name="Komma 2 4 2 2" xfId="1834" xr:uid="{4B26376D-517E-4AF9-B6AA-940474E080B5}"/>
    <cellStyle name="Komma 2 4 2 2 2" xfId="13260" xr:uid="{DFD293D1-A4A8-497E-9FD2-B74033532FEC}"/>
    <cellStyle name="Komma 2 4 2 2 2 2" xfId="13930" xr:uid="{7419EF62-C3BA-4989-9C1E-F7349A51AE89}"/>
    <cellStyle name="Komma 2 4 2 2 2 2 2" xfId="15272" xr:uid="{D2433CBB-CD3E-4B84-B60D-7DB4AF102FC5}"/>
    <cellStyle name="Komma 2 4 2 2 2 2 2 2" xfId="17900" xr:uid="{5C78104E-469F-48FF-80A4-7530BA10E139}"/>
    <cellStyle name="Komma 2 4 2 2 2 2 2 2 2" xfId="23209" xr:uid="{C1173FEF-251F-468B-B9A2-644DD563A3C7}"/>
    <cellStyle name="Komma 2 4 2 2 2 2 2 2 2 2" xfId="34217" xr:uid="{723DFD8A-5E5A-4821-8B8D-60CB2E027685}"/>
    <cellStyle name="Komma 2 4 2 2 2 2 2 2 3" xfId="28908" xr:uid="{7D8AF4A5-22A3-414F-9C1C-94FFB0E1989D}"/>
    <cellStyle name="Komma 2 4 2 2 2 2 2 3" xfId="20581" xr:uid="{EB0953D0-91CF-4230-B005-6E275D0B74CE}"/>
    <cellStyle name="Komma 2 4 2 2 2 2 2 3 2" xfId="31589" xr:uid="{579F5556-CB04-49AB-A0E4-9E98D2D5668B}"/>
    <cellStyle name="Komma 2 4 2 2 2 2 2 4" xfId="26280" xr:uid="{B886FBFB-E8A8-4EED-819E-8ABFC93338B2}"/>
    <cellStyle name="Komma 2 4 2 2 2 2 3" xfId="16558" xr:uid="{901E6D3C-E98A-4196-9A3A-BC97C429D0A6}"/>
    <cellStyle name="Komma 2 4 2 2 2 2 3 2" xfId="21867" xr:uid="{03FCEE9C-ED7C-417D-852F-06D517C0B938}"/>
    <cellStyle name="Komma 2 4 2 2 2 2 3 2 2" xfId="32875" xr:uid="{888CF43A-7977-455D-BBBC-0E6E210628CD}"/>
    <cellStyle name="Komma 2 4 2 2 2 2 3 3" xfId="27566" xr:uid="{9B5A6EEF-D9A3-489A-A716-E2758A775019}"/>
    <cellStyle name="Komma 2 4 2 2 2 2 4" xfId="19239" xr:uid="{DE8135E6-7AD7-4EFB-B820-EF92B2360625}"/>
    <cellStyle name="Komma 2 4 2 2 2 2 4 2" xfId="30247" xr:uid="{2C56E131-9676-4F16-B9F3-CEC5EFAD1C88}"/>
    <cellStyle name="Komma 2 4 2 2 2 2 5" xfId="24938" xr:uid="{73FB2E48-DA5B-4510-B7F0-08F8968F9A60}"/>
    <cellStyle name="Komma 2 4 2 2 2 3" xfId="14602" xr:uid="{53B71C81-D630-4229-9B7F-F9CF957BDE45}"/>
    <cellStyle name="Komma 2 4 2 2 2 3 2" xfId="17230" xr:uid="{5148681A-F4B4-4013-B8BA-3D818580B903}"/>
    <cellStyle name="Komma 2 4 2 2 2 3 2 2" xfId="22539" xr:uid="{016E4767-BFB6-4E58-AF9F-BF67365C491F}"/>
    <cellStyle name="Komma 2 4 2 2 2 3 2 2 2" xfId="33547" xr:uid="{C2D32D02-2E3F-4F14-AA65-7E333BB4A22D}"/>
    <cellStyle name="Komma 2 4 2 2 2 3 2 3" xfId="28238" xr:uid="{68F4A1A9-7CEB-4B35-87A7-99CA2A2C3FA1}"/>
    <cellStyle name="Komma 2 4 2 2 2 3 3" xfId="19911" xr:uid="{DC3091D7-E57A-4064-9B1C-F89DE4326807}"/>
    <cellStyle name="Komma 2 4 2 2 2 3 3 2" xfId="30919" xr:uid="{D9C52A1D-7362-4354-8268-ECAA7383BB1F}"/>
    <cellStyle name="Komma 2 4 2 2 2 3 4" xfId="25610" xr:uid="{D1C5064E-59A2-4406-895A-1C25C0F4971F}"/>
    <cellStyle name="Komma 2 4 2 2 2 4" xfId="15888" xr:uid="{9CFB7802-8EBA-4B02-80A9-2291169D9218}"/>
    <cellStyle name="Komma 2 4 2 2 2 4 2" xfId="21197" xr:uid="{098803B6-3C75-496A-A063-49AE6021A1DA}"/>
    <cellStyle name="Komma 2 4 2 2 2 4 2 2" xfId="32205" xr:uid="{7C4D4269-5A20-4439-8BBF-4FF67B3A52B7}"/>
    <cellStyle name="Komma 2 4 2 2 2 4 3" xfId="26896" xr:uid="{33BB553A-746A-4242-9728-904DE969FB60}"/>
    <cellStyle name="Komma 2 4 2 2 2 5" xfId="18569" xr:uid="{5CFA02C8-9D8E-48DF-9077-5CC96924AAFF}"/>
    <cellStyle name="Komma 2 4 2 2 2 5 2" xfId="29577" xr:uid="{A641F511-9A30-4582-872C-A0A0606698D4}"/>
    <cellStyle name="Komma 2 4 2 2 2 6" xfId="24268" xr:uid="{2CD0FDF7-3DDB-470D-9C6B-C9F1239718D0}"/>
    <cellStyle name="Komma 2 4 2 2 3" xfId="13595" xr:uid="{CA698FB3-D26A-4264-BFE2-B9F2C6CF0F43}"/>
    <cellStyle name="Komma 2 4 2 2 3 2" xfId="14937" xr:uid="{609F7F4B-3159-4D6A-B864-A78AC0D4BBB2}"/>
    <cellStyle name="Komma 2 4 2 2 3 2 2" xfId="17565" xr:uid="{9162F5B7-4E8E-4E82-AEEB-E8C2D5CD70EC}"/>
    <cellStyle name="Komma 2 4 2 2 3 2 2 2" xfId="22874" xr:uid="{DB1BFEE7-55FA-46FD-9D9E-A60FF3CCBA23}"/>
    <cellStyle name="Komma 2 4 2 2 3 2 2 2 2" xfId="33882" xr:uid="{403A149A-CCAD-4E60-BA41-B46E3ADA7FFA}"/>
    <cellStyle name="Komma 2 4 2 2 3 2 2 3" xfId="28573" xr:uid="{A150EACB-3FFC-413D-B5D4-2F200280AD67}"/>
    <cellStyle name="Komma 2 4 2 2 3 2 3" xfId="20246" xr:uid="{82C78EE6-D818-4F09-8C79-4DD67FD5BB54}"/>
    <cellStyle name="Komma 2 4 2 2 3 2 3 2" xfId="31254" xr:uid="{2EDDDD46-1E60-4072-90F8-D478DCABA483}"/>
    <cellStyle name="Komma 2 4 2 2 3 2 4" xfId="25945" xr:uid="{BDC0CEBB-7338-44F8-B47A-7C84E337DA3D}"/>
    <cellStyle name="Komma 2 4 2 2 3 3" xfId="16223" xr:uid="{882A1179-CB64-4B3D-AA57-4A9DA1132864}"/>
    <cellStyle name="Komma 2 4 2 2 3 3 2" xfId="21532" xr:uid="{2B7DA727-349F-4707-A456-AAA3F700A4FC}"/>
    <cellStyle name="Komma 2 4 2 2 3 3 2 2" xfId="32540" xr:uid="{314F70BA-B883-4691-8C6F-7D087B5467A6}"/>
    <cellStyle name="Komma 2 4 2 2 3 3 3" xfId="27231" xr:uid="{66B4BFF4-AFAD-4274-B69D-EA864027B185}"/>
    <cellStyle name="Komma 2 4 2 2 3 4" xfId="18904" xr:uid="{37B561F7-B076-4505-9997-F8C01E8418FB}"/>
    <cellStyle name="Komma 2 4 2 2 3 4 2" xfId="29912" xr:uid="{1ABC056E-0252-455F-AC5F-29B6593986A7}"/>
    <cellStyle name="Komma 2 4 2 2 3 5" xfId="24603" xr:uid="{7C77C4B7-DF55-441B-9FFA-E212272B779B}"/>
    <cellStyle name="Komma 2 4 2 2 4" xfId="14265" xr:uid="{CBD124AF-46DB-44C6-A69B-49A1C24A2305}"/>
    <cellStyle name="Komma 2 4 2 2 4 2" xfId="16893" xr:uid="{857CC643-4376-497E-A030-08E01F20A489}"/>
    <cellStyle name="Komma 2 4 2 2 4 2 2" xfId="22202" xr:uid="{A6F97ADB-818B-48D4-8D43-5CA42F3F3CBD}"/>
    <cellStyle name="Komma 2 4 2 2 4 2 2 2" xfId="33210" xr:uid="{6C3708E6-88A4-47BD-B3F4-CBEAA242F56F}"/>
    <cellStyle name="Komma 2 4 2 2 4 2 3" xfId="27901" xr:uid="{EC4E4C98-A1D7-431C-8991-5B62E31EA53A}"/>
    <cellStyle name="Komma 2 4 2 2 4 3" xfId="19574" xr:uid="{BE056C06-5C9D-4D51-94E3-98B20116E6A8}"/>
    <cellStyle name="Komma 2 4 2 2 4 3 2" xfId="30582" xr:uid="{C2DBF7D7-ABA0-4A79-9EE7-2D0C7DDB7564}"/>
    <cellStyle name="Komma 2 4 2 2 4 4" xfId="25273" xr:uid="{DC26F441-12A9-4AC4-BC9F-2DB4237B124A}"/>
    <cellStyle name="Komma 2 4 2 2 5" xfId="15555" xr:uid="{17F1A9BB-CEA0-4984-B710-190EAFC31A56}"/>
    <cellStyle name="Komma 2 4 2 2 5 2" xfId="20864" xr:uid="{D04B38FD-D152-49FA-A9CE-0F95CD9C0D0D}"/>
    <cellStyle name="Komma 2 4 2 2 5 2 2" xfId="31872" xr:uid="{6F97F7B7-12FA-4B26-91EC-C19AEA98A087}"/>
    <cellStyle name="Komma 2 4 2 2 5 3" xfId="26563" xr:uid="{E8A189A2-BDE4-462B-852B-DD98C7B8AEDB}"/>
    <cellStyle name="Komma 2 4 2 2 6" xfId="18235" xr:uid="{A006A191-76F0-49F3-808C-3679645F7652}"/>
    <cellStyle name="Komma 2 4 2 2 6 2" xfId="29243" xr:uid="{FDFC62E4-23F2-4D85-AAD4-F609EC7F42F4}"/>
    <cellStyle name="Komma 2 4 2 2 7" xfId="23935" xr:uid="{6F0D4CA6-8B15-4112-A3E8-809C12907829}"/>
    <cellStyle name="Komma 2 4 2 3" xfId="9862" xr:uid="{4356AA50-50A0-4120-861D-320303459CD0}"/>
    <cellStyle name="Komma 2 4 2 3 2" xfId="13343" xr:uid="{7FB335CD-B824-4E86-B5A5-3C3A4DE25DE8}"/>
    <cellStyle name="Komma 2 4 2 3 2 2" xfId="14013" xr:uid="{6ADF57DD-42E7-4777-A7A5-5C42FA5E701F}"/>
    <cellStyle name="Komma 2 4 2 3 2 2 2" xfId="15355" xr:uid="{9AE061B3-0E85-4258-929B-B90BCDB38874}"/>
    <cellStyle name="Komma 2 4 2 3 2 2 2 2" xfId="17983" xr:uid="{2411BBCB-2C82-45A8-9E06-40FE23876F3D}"/>
    <cellStyle name="Komma 2 4 2 3 2 2 2 2 2" xfId="23292" xr:uid="{2BFE8F4F-90A9-4077-873B-BED9B7628613}"/>
    <cellStyle name="Komma 2 4 2 3 2 2 2 2 2 2" xfId="34300" xr:uid="{C45F7ABB-CA9B-4CD8-AB04-432F05E64107}"/>
    <cellStyle name="Komma 2 4 2 3 2 2 2 2 3" xfId="28991" xr:uid="{CC67CCD3-DD47-4173-9E73-ED7D3ABFCBF2}"/>
    <cellStyle name="Komma 2 4 2 3 2 2 2 3" xfId="20664" xr:uid="{9093AFAA-796A-4852-94D5-876A48ABDBBA}"/>
    <cellStyle name="Komma 2 4 2 3 2 2 2 3 2" xfId="31672" xr:uid="{7DB9EFB9-E980-45DA-90F7-5B436C28B779}"/>
    <cellStyle name="Komma 2 4 2 3 2 2 2 4" xfId="26363" xr:uid="{1EC81FAF-34F0-4712-AF6F-224D0CBA531B}"/>
    <cellStyle name="Komma 2 4 2 3 2 2 3" xfId="16641" xr:uid="{C0E283FA-E8E3-4E8D-AA77-FA909A853723}"/>
    <cellStyle name="Komma 2 4 2 3 2 2 3 2" xfId="21950" xr:uid="{F784E1C4-208A-4249-BE15-6B3E1B1D5D63}"/>
    <cellStyle name="Komma 2 4 2 3 2 2 3 2 2" xfId="32958" xr:uid="{B7915893-B42D-4E34-887B-BC3C72122EC8}"/>
    <cellStyle name="Komma 2 4 2 3 2 2 3 3" xfId="27649" xr:uid="{FA6CE42D-935B-4DC5-90D5-0CB4A8756800}"/>
    <cellStyle name="Komma 2 4 2 3 2 2 4" xfId="19322" xr:uid="{71E84FFB-F1BF-4F47-8281-DD585E46B760}"/>
    <cellStyle name="Komma 2 4 2 3 2 2 4 2" xfId="30330" xr:uid="{6395B92A-CC5B-4C0B-8377-55204B39860E}"/>
    <cellStyle name="Komma 2 4 2 3 2 2 5" xfId="25021" xr:uid="{38B8B1A1-3B09-4A2D-AA8A-EFE5477402F3}"/>
    <cellStyle name="Komma 2 4 2 3 2 3" xfId="14685" xr:uid="{EDE5896C-1AFC-48C8-9E08-D2748ECC32D6}"/>
    <cellStyle name="Komma 2 4 2 3 2 3 2" xfId="17313" xr:uid="{876EB92B-3FD2-4CAE-A32D-EC91122DB653}"/>
    <cellStyle name="Komma 2 4 2 3 2 3 2 2" xfId="22622" xr:uid="{55EFCC63-2AED-4107-8AC0-FBA40ABDC2E9}"/>
    <cellStyle name="Komma 2 4 2 3 2 3 2 2 2" xfId="33630" xr:uid="{FDDE8E85-45F7-4307-AFAA-142FC3A23293}"/>
    <cellStyle name="Komma 2 4 2 3 2 3 2 3" xfId="28321" xr:uid="{C6C57B58-07D9-4CA0-82CD-ABAD7BD76CA9}"/>
    <cellStyle name="Komma 2 4 2 3 2 3 3" xfId="19994" xr:uid="{43F89BAB-1716-48C5-A0B5-28F5BDFFE480}"/>
    <cellStyle name="Komma 2 4 2 3 2 3 3 2" xfId="31002" xr:uid="{7690ECA9-AAC8-4F75-A56D-9D9C2D939EB7}"/>
    <cellStyle name="Komma 2 4 2 3 2 3 4" xfId="25693" xr:uid="{D27875A2-2D28-4DB3-A703-1151A95A485F}"/>
    <cellStyle name="Komma 2 4 2 3 2 4" xfId="15971" xr:uid="{147240BC-A5D1-4F30-91E5-594F7D23A5D2}"/>
    <cellStyle name="Komma 2 4 2 3 2 4 2" xfId="21280" xr:uid="{06A4DF8C-CF25-4690-A03B-BB2DDA12CAC7}"/>
    <cellStyle name="Komma 2 4 2 3 2 4 2 2" xfId="32288" xr:uid="{5FB58531-24B1-4C5C-8458-FFD0D1A5A6A5}"/>
    <cellStyle name="Komma 2 4 2 3 2 4 3" xfId="26979" xr:uid="{53A3567A-44D5-4B32-AE4D-47CC1D7B9524}"/>
    <cellStyle name="Komma 2 4 2 3 2 5" xfId="18652" xr:uid="{FBBDBD91-12A9-448A-92F9-567A315D3C92}"/>
    <cellStyle name="Komma 2 4 2 3 2 5 2" xfId="29660" xr:uid="{80877C8E-F488-474F-AB39-76F532E1738F}"/>
    <cellStyle name="Komma 2 4 2 3 2 6" xfId="24351" xr:uid="{7D0CDA70-B9B8-424E-93EC-CFDECF129A0C}"/>
    <cellStyle name="Komma 2 4 2 3 3" xfId="13677" xr:uid="{5A4C68C5-D282-40E6-8F46-E9B8F4433B44}"/>
    <cellStyle name="Komma 2 4 2 3 3 2" xfId="15019" xr:uid="{8B709E75-4246-4E7E-84BE-C340B54ACF2D}"/>
    <cellStyle name="Komma 2 4 2 3 3 2 2" xfId="17647" xr:uid="{4043929D-6A16-4710-8707-35D9624F76D4}"/>
    <cellStyle name="Komma 2 4 2 3 3 2 2 2" xfId="22956" xr:uid="{329E6FAB-228F-477A-B265-C7F13A661E81}"/>
    <cellStyle name="Komma 2 4 2 3 3 2 2 2 2" xfId="33964" xr:uid="{7E03B0A1-6052-41E1-A5EA-DD50837CECB3}"/>
    <cellStyle name="Komma 2 4 2 3 3 2 2 3" xfId="28655" xr:uid="{ED67B017-D0E8-49D0-9285-AAD1F9E79A46}"/>
    <cellStyle name="Komma 2 4 2 3 3 2 3" xfId="20328" xr:uid="{962FBD62-F85A-4F5C-B5B5-B2D25235DD95}"/>
    <cellStyle name="Komma 2 4 2 3 3 2 3 2" xfId="31336" xr:uid="{6D79DBAD-9EF1-4CD1-AFB8-3054062D6C4A}"/>
    <cellStyle name="Komma 2 4 2 3 3 2 4" xfId="26027" xr:uid="{B3B9E7D4-3707-45C5-B279-DD4BD2D7D930}"/>
    <cellStyle name="Komma 2 4 2 3 3 3" xfId="16305" xr:uid="{8F080564-6143-4BE7-8F12-9713F793758B}"/>
    <cellStyle name="Komma 2 4 2 3 3 3 2" xfId="21614" xr:uid="{16EBDC95-31B0-49E5-B6F0-060718528A17}"/>
    <cellStyle name="Komma 2 4 2 3 3 3 2 2" xfId="32622" xr:uid="{6FCD9575-CB72-4F84-9182-03CC42B3EB3D}"/>
    <cellStyle name="Komma 2 4 2 3 3 3 3" xfId="27313" xr:uid="{87248054-2A74-4B63-AFC8-EE369FF9081D}"/>
    <cellStyle name="Komma 2 4 2 3 3 4" xfId="18986" xr:uid="{6C9CC457-5A06-4DA9-BE14-8B31792E6DE5}"/>
    <cellStyle name="Komma 2 4 2 3 3 4 2" xfId="29994" xr:uid="{92B1CAEA-0D09-4F27-9A56-F62DA194AE03}"/>
    <cellStyle name="Komma 2 4 2 3 3 5" xfId="24685" xr:uid="{5F1DD76D-524A-4885-8D8C-17F26171EA4E}"/>
    <cellStyle name="Komma 2 4 2 3 4" xfId="14349" xr:uid="{760950B4-179A-4469-BDA7-105AEA602AB9}"/>
    <cellStyle name="Komma 2 4 2 3 4 2" xfId="16977" xr:uid="{4E33C83E-C207-4DDC-B5B2-2C6D44CE103F}"/>
    <cellStyle name="Komma 2 4 2 3 4 2 2" xfId="22286" xr:uid="{2C55EB7D-8D0B-4A69-A94C-60FA44728018}"/>
    <cellStyle name="Komma 2 4 2 3 4 2 2 2" xfId="33294" xr:uid="{1DE732AC-DDED-4D72-A270-203B2EB2B439}"/>
    <cellStyle name="Komma 2 4 2 3 4 2 3" xfId="27985" xr:uid="{10F26F48-3A53-444C-8639-884C1CFE0C44}"/>
    <cellStyle name="Komma 2 4 2 3 4 3" xfId="19658" xr:uid="{9BE9AB60-838F-4075-B91F-691022095501}"/>
    <cellStyle name="Komma 2 4 2 3 4 3 2" xfId="30666" xr:uid="{6200886D-DDB1-4A9F-8F3C-4366FFA22D29}"/>
    <cellStyle name="Komma 2 4 2 3 4 4" xfId="25357" xr:uid="{C027F1C0-CD7A-47AB-87F4-BB31A40974A3}"/>
    <cellStyle name="Komma 2 4 2 3 5" xfId="15636" xr:uid="{E3D64691-D107-40F8-97DE-6C76C8F014EF}"/>
    <cellStyle name="Komma 2 4 2 3 5 2" xfId="20945" xr:uid="{2C829DFD-574C-4C7B-A2BF-17C6404BEACC}"/>
    <cellStyle name="Komma 2 4 2 3 5 2 2" xfId="31953" xr:uid="{4EF49E9B-8955-4309-9388-F7EF6D371A8E}"/>
    <cellStyle name="Komma 2 4 2 3 5 3" xfId="26644" xr:uid="{71352A7E-07A7-409A-A93C-BB988A67CC3C}"/>
    <cellStyle name="Komma 2 4 2 3 6" xfId="18317" xr:uid="{E7577AD2-B47B-4D55-9A7C-64A06806103F}"/>
    <cellStyle name="Komma 2 4 2 3 6 2" xfId="29325" xr:uid="{67ABF727-A9DD-4FA5-8AB5-516AE1B82855}"/>
    <cellStyle name="Komma 2 4 2 3 7" xfId="24016" xr:uid="{3C5E5AA0-62CF-4A47-BAC9-0E8F8D4FD54B}"/>
    <cellStyle name="Komma 2 4 2 4" xfId="13156" xr:uid="{82789AD2-AFA3-45D6-A003-0B9763AE0EC1}"/>
    <cellStyle name="Komma 2 4 2 4 2" xfId="13826" xr:uid="{CF2D8D36-1A3D-4A1D-BDB3-22A3FB2743BC}"/>
    <cellStyle name="Komma 2 4 2 4 2 2" xfId="15168" xr:uid="{31DF99C7-62F6-48ED-AFCE-7CF725C0D2B1}"/>
    <cellStyle name="Komma 2 4 2 4 2 2 2" xfId="17796" xr:uid="{DD288D4A-08A3-46CB-BBC0-0F94D8B38271}"/>
    <cellStyle name="Komma 2 4 2 4 2 2 2 2" xfId="23105" xr:uid="{97A5DD09-AEC9-450F-A354-1D4BAC87A791}"/>
    <cellStyle name="Komma 2 4 2 4 2 2 2 2 2" xfId="34113" xr:uid="{2515F606-0B74-475E-AEBC-5D9AF2F47051}"/>
    <cellStyle name="Komma 2 4 2 4 2 2 2 3" xfId="28804" xr:uid="{A3CB110C-DEB3-4ED9-8FB2-74C07E90FE12}"/>
    <cellStyle name="Komma 2 4 2 4 2 2 3" xfId="20477" xr:uid="{1720FCBB-FBE7-4B93-B496-53B2DDA281D4}"/>
    <cellStyle name="Komma 2 4 2 4 2 2 3 2" xfId="31485" xr:uid="{834D32B5-1960-4A65-9F05-27624B7323C2}"/>
    <cellStyle name="Komma 2 4 2 4 2 2 4" xfId="26176" xr:uid="{B2E8C029-35C8-4B87-8B4B-F42F28B76718}"/>
    <cellStyle name="Komma 2 4 2 4 2 3" xfId="16454" xr:uid="{C58B22AE-1B44-4E80-9A69-901AF1AC97F7}"/>
    <cellStyle name="Komma 2 4 2 4 2 3 2" xfId="21763" xr:uid="{CF0BF369-D193-4B26-BC8C-E8186E2C4698}"/>
    <cellStyle name="Komma 2 4 2 4 2 3 2 2" xfId="32771" xr:uid="{E2EFA099-2B8C-40AA-84D1-8DDFAAAB4654}"/>
    <cellStyle name="Komma 2 4 2 4 2 3 3" xfId="27462" xr:uid="{1B492946-7310-4BCE-849B-D2B15DCD6CB6}"/>
    <cellStyle name="Komma 2 4 2 4 2 4" xfId="19135" xr:uid="{37BF1E5D-9295-420C-857D-009E839AB68A}"/>
    <cellStyle name="Komma 2 4 2 4 2 4 2" xfId="30143" xr:uid="{D71DD023-A39A-41EB-B70C-11BF3871B071}"/>
    <cellStyle name="Komma 2 4 2 4 2 5" xfId="24834" xr:uid="{7D007FE5-CE70-41C2-9F0E-A71C68ED36DC}"/>
    <cellStyle name="Komma 2 4 2 4 3" xfId="14498" xr:uid="{72673E87-510E-41D5-92E7-25BD2B29F7A5}"/>
    <cellStyle name="Komma 2 4 2 4 3 2" xfId="17126" xr:uid="{7937E710-09EB-4BC3-8538-8E8EC3268D20}"/>
    <cellStyle name="Komma 2 4 2 4 3 2 2" xfId="22435" xr:uid="{48616EA8-E293-496F-9243-E17506E09E62}"/>
    <cellStyle name="Komma 2 4 2 4 3 2 2 2" xfId="33443" xr:uid="{2BDADDF8-E2DE-4CF4-9F91-178934C74A7A}"/>
    <cellStyle name="Komma 2 4 2 4 3 2 3" xfId="28134" xr:uid="{D33D3277-D70E-474A-9EA3-037D28E20D32}"/>
    <cellStyle name="Komma 2 4 2 4 3 3" xfId="19807" xr:uid="{DC3E3230-F021-4451-AA37-1E3281633F5D}"/>
    <cellStyle name="Komma 2 4 2 4 3 3 2" xfId="30815" xr:uid="{4A9BE8FC-D643-4F5D-BAF5-1C1F0F1F71F8}"/>
    <cellStyle name="Komma 2 4 2 4 3 4" xfId="25506" xr:uid="{0AA34F44-E01A-4081-AC77-6C9FD2C5DA8C}"/>
    <cellStyle name="Komma 2 4 2 4 4" xfId="15784" xr:uid="{89CDF50B-814F-47D1-A1CA-2847F92C2CB0}"/>
    <cellStyle name="Komma 2 4 2 4 4 2" xfId="21093" xr:uid="{B387A632-7DB1-4F55-9CE2-29DF0850AF27}"/>
    <cellStyle name="Komma 2 4 2 4 4 2 2" xfId="32101" xr:uid="{6F0C39AC-0FDD-40C6-8A4A-45FF5AACC09D}"/>
    <cellStyle name="Komma 2 4 2 4 4 3" xfId="26792" xr:uid="{3715FE63-9A21-42C5-9BA5-CD9C29110F21}"/>
    <cellStyle name="Komma 2 4 2 4 5" xfId="18465" xr:uid="{8A00E5A6-E598-49D1-A4F1-99450A69BA07}"/>
    <cellStyle name="Komma 2 4 2 4 5 2" xfId="29473" xr:uid="{FBB516DE-DA97-4C23-9553-B6FD16858F7D}"/>
    <cellStyle name="Komma 2 4 2 4 6" xfId="24164" xr:uid="{468A6FDC-F643-4CD0-A536-7DB3F1D5432D}"/>
    <cellStyle name="Komma 2 4 2 5" xfId="13491" xr:uid="{FE08B502-6DC6-4108-8651-84E4E0DBD9F5}"/>
    <cellStyle name="Komma 2 4 2 5 2" xfId="14833" xr:uid="{069D3648-37A3-4CA6-A30E-25DBBBD9869F}"/>
    <cellStyle name="Komma 2 4 2 5 2 2" xfId="17461" xr:uid="{EFF9165F-6711-4BEE-A881-B98DDB6B3005}"/>
    <cellStyle name="Komma 2 4 2 5 2 2 2" xfId="22770" xr:uid="{E5C37E5E-A7D1-41BD-934F-87FF27C6D7DB}"/>
    <cellStyle name="Komma 2 4 2 5 2 2 2 2" xfId="33778" xr:uid="{B7381ED8-36A2-46A8-8235-D255169AC54A}"/>
    <cellStyle name="Komma 2 4 2 5 2 2 3" xfId="28469" xr:uid="{C600B72F-456B-4DBA-AE27-04FB78176DD1}"/>
    <cellStyle name="Komma 2 4 2 5 2 3" xfId="20142" xr:uid="{2A4E1D41-8B64-4F9A-A5F1-E88CD8F9CD27}"/>
    <cellStyle name="Komma 2 4 2 5 2 3 2" xfId="31150" xr:uid="{AB581B53-01EC-43B9-A2EC-232DF9F6BC02}"/>
    <cellStyle name="Komma 2 4 2 5 2 4" xfId="25841" xr:uid="{8EE76C29-5B2C-40FB-AE3C-BDC53EE5D98E}"/>
    <cellStyle name="Komma 2 4 2 5 3" xfId="16119" xr:uid="{EEE1D563-7DC9-427A-944F-5188598E5BA7}"/>
    <cellStyle name="Komma 2 4 2 5 3 2" xfId="21428" xr:uid="{B6C49564-23DD-4EC9-9585-276FB3A2DC51}"/>
    <cellStyle name="Komma 2 4 2 5 3 2 2" xfId="32436" xr:uid="{1711FA3B-20D7-40B0-897A-563D51F6B06D}"/>
    <cellStyle name="Komma 2 4 2 5 3 3" xfId="27127" xr:uid="{E0E8EFF8-1265-418D-8621-3819D470E415}"/>
    <cellStyle name="Komma 2 4 2 5 4" xfId="18800" xr:uid="{67FEA9EB-72F3-4693-BAE9-867D08E95CFC}"/>
    <cellStyle name="Komma 2 4 2 5 4 2" xfId="29808" xr:uid="{CD821F6C-DF69-465A-AC72-BFF82DDA74E7}"/>
    <cellStyle name="Komma 2 4 2 5 5" xfId="24499" xr:uid="{702652D3-00BE-4DDE-B133-E650075B2BEF}"/>
    <cellStyle name="Komma 2 4 2 6" xfId="14161" xr:uid="{C01A4F95-9282-4DC4-9F11-25CC60058131}"/>
    <cellStyle name="Komma 2 4 2 6 2" xfId="16789" xr:uid="{5C2AF8F7-5545-4BFD-BC9A-FFB81C50DDA2}"/>
    <cellStyle name="Komma 2 4 2 6 2 2" xfId="22098" xr:uid="{E1973860-5129-4306-8EDE-722AE9822022}"/>
    <cellStyle name="Komma 2 4 2 6 2 2 2" xfId="33106" xr:uid="{F314A57E-3DF8-4BA3-AA63-88DB8EBCDD84}"/>
    <cellStyle name="Komma 2 4 2 6 2 3" xfId="27797" xr:uid="{D96AA9CC-A77A-404F-B587-3DFF764D7480}"/>
    <cellStyle name="Komma 2 4 2 6 3" xfId="19470" xr:uid="{F57F6B63-CDD8-4C58-8EBC-86EAC058E8DE}"/>
    <cellStyle name="Komma 2 4 2 6 3 2" xfId="30478" xr:uid="{DF0147D9-A6B8-4625-9F6B-56472CC09A8E}"/>
    <cellStyle name="Komma 2 4 2 6 4" xfId="25169" xr:uid="{5133A563-B0A7-44A2-880A-6984EF2B617B}"/>
    <cellStyle name="Komma 2 4 2 7" xfId="15451" xr:uid="{1D029DBC-21E8-4FEF-92C7-75B227F0B340}"/>
    <cellStyle name="Komma 2 4 2 7 2" xfId="20760" xr:uid="{0189BDCF-EC4D-413F-B552-4F5B2DDD1346}"/>
    <cellStyle name="Komma 2 4 2 7 2 2" xfId="31768" xr:uid="{4CE0A5FD-AF65-4B7D-80EE-A17C0A144CA5}"/>
    <cellStyle name="Komma 2 4 2 7 3" xfId="26459" xr:uid="{5517C34A-8955-4E32-AE67-6E4DEBC515DB}"/>
    <cellStyle name="Komma 2 4 2 8" xfId="18131" xr:uid="{D3613BE2-BFEC-4505-86F6-4AE2BDE3175D}"/>
    <cellStyle name="Komma 2 4 2 8 2" xfId="29139" xr:uid="{8F3B1FED-FB44-4032-8A2E-85C637DD2E96}"/>
    <cellStyle name="Komma 2 4 2 9" xfId="23831" xr:uid="{EBC05DE4-50E2-475C-9C85-DE1A2D36FEEB}"/>
    <cellStyle name="Komma 2 4 3" xfId="1781" xr:uid="{0C123C29-378B-4A8E-A283-6211509B1814}"/>
    <cellStyle name="Komma 2 4 3 2" xfId="13208" xr:uid="{F7033195-8FCE-48A8-BEF8-82D321EEE9C2}"/>
    <cellStyle name="Komma 2 4 3 2 2" xfId="13878" xr:uid="{7A381D96-5E83-48DA-BCB9-D14C9346CBD7}"/>
    <cellStyle name="Komma 2 4 3 2 2 2" xfId="15220" xr:uid="{47D0BE6A-386C-408F-90EC-F524FE11F133}"/>
    <cellStyle name="Komma 2 4 3 2 2 2 2" xfId="17848" xr:uid="{8801B321-93FD-444A-891C-16843401D6C5}"/>
    <cellStyle name="Komma 2 4 3 2 2 2 2 2" xfId="23157" xr:uid="{9A05B571-47A0-471A-9A14-BD8359D59C7E}"/>
    <cellStyle name="Komma 2 4 3 2 2 2 2 2 2" xfId="34165" xr:uid="{483BF067-A983-4F3A-A476-AE613C081D76}"/>
    <cellStyle name="Komma 2 4 3 2 2 2 2 3" xfId="28856" xr:uid="{3996AC61-E10D-4924-8E8D-5D8D54C1BBC4}"/>
    <cellStyle name="Komma 2 4 3 2 2 2 3" xfId="20529" xr:uid="{B89B8A10-36DE-47BB-B3E6-BACC1E2CBA0F}"/>
    <cellStyle name="Komma 2 4 3 2 2 2 3 2" xfId="31537" xr:uid="{756FE37B-CCE4-4C0B-8031-1973265DDCD4}"/>
    <cellStyle name="Komma 2 4 3 2 2 2 4" xfId="26228" xr:uid="{027C0F41-C5E0-4B2E-A107-4FE2E83FFF2F}"/>
    <cellStyle name="Komma 2 4 3 2 2 3" xfId="16506" xr:uid="{040437E8-6F50-4975-8A43-CA69223BB8FF}"/>
    <cellStyle name="Komma 2 4 3 2 2 3 2" xfId="21815" xr:uid="{C6F617F2-6835-41C3-80D9-DD0E2E876412}"/>
    <cellStyle name="Komma 2 4 3 2 2 3 2 2" xfId="32823" xr:uid="{CCFA6C8B-8342-4845-A545-548FF666AA40}"/>
    <cellStyle name="Komma 2 4 3 2 2 3 3" xfId="27514" xr:uid="{76D16BFD-3802-4BE4-B537-9CCD5FC20678}"/>
    <cellStyle name="Komma 2 4 3 2 2 4" xfId="19187" xr:uid="{11A879FC-1440-44E3-93CD-1791AEFA7987}"/>
    <cellStyle name="Komma 2 4 3 2 2 4 2" xfId="30195" xr:uid="{474E0209-F580-4CFA-B97A-E86E7D1B3459}"/>
    <cellStyle name="Komma 2 4 3 2 2 5" xfId="24886" xr:uid="{9FAA6244-78D9-4CF8-A247-417DB38792B7}"/>
    <cellStyle name="Komma 2 4 3 2 3" xfId="14550" xr:uid="{6AC128DA-FE4F-4221-9993-255AE8A9D25F}"/>
    <cellStyle name="Komma 2 4 3 2 3 2" xfId="17178" xr:uid="{405BC16F-BF3A-4937-933B-9233D9D4B785}"/>
    <cellStyle name="Komma 2 4 3 2 3 2 2" xfId="22487" xr:uid="{B4ABEBCC-4D42-48E2-B754-7E8155BAC402}"/>
    <cellStyle name="Komma 2 4 3 2 3 2 2 2" xfId="33495" xr:uid="{B0BF88D7-9AB1-4622-B6AE-587096C00F54}"/>
    <cellStyle name="Komma 2 4 3 2 3 2 3" xfId="28186" xr:uid="{D09EBC71-5CA6-43D2-8EFE-6E3658AE76E2}"/>
    <cellStyle name="Komma 2 4 3 2 3 3" xfId="19859" xr:uid="{646EE94D-66D3-4B3A-ADBC-607055103567}"/>
    <cellStyle name="Komma 2 4 3 2 3 3 2" xfId="30867" xr:uid="{ABBD46F5-EFC7-404A-BE64-E897675A36B8}"/>
    <cellStyle name="Komma 2 4 3 2 3 4" xfId="25558" xr:uid="{934D400A-CC59-46EE-8738-6B6BB6775753}"/>
    <cellStyle name="Komma 2 4 3 2 4" xfId="15836" xr:uid="{20A4BCAB-567B-491A-90F1-084FF45683CE}"/>
    <cellStyle name="Komma 2 4 3 2 4 2" xfId="21145" xr:uid="{AA4EF857-16DC-4E21-AACC-1FEBEC374008}"/>
    <cellStyle name="Komma 2 4 3 2 4 2 2" xfId="32153" xr:uid="{F19DD53F-FE7E-49BE-827E-68C5BDD06610}"/>
    <cellStyle name="Komma 2 4 3 2 4 3" xfId="26844" xr:uid="{2958E06F-4067-4496-8407-E41514CC6FE4}"/>
    <cellStyle name="Komma 2 4 3 2 5" xfId="18517" xr:uid="{EC0A64EF-B55A-4621-BCAE-DA78EC35EDF9}"/>
    <cellStyle name="Komma 2 4 3 2 5 2" xfId="29525" xr:uid="{2F1471D1-0A40-439F-B877-219D2BD69872}"/>
    <cellStyle name="Komma 2 4 3 2 6" xfId="24216" xr:uid="{21C85D56-14B1-4682-A6AC-0E43FB13EA09}"/>
    <cellStyle name="Komma 2 4 3 3" xfId="13543" xr:uid="{FEA3FA01-3C99-489B-AD44-1A5E311C86B3}"/>
    <cellStyle name="Komma 2 4 3 3 2" xfId="14885" xr:uid="{4C94E80A-A09C-42EE-938E-E9B16AE88A3F}"/>
    <cellStyle name="Komma 2 4 3 3 2 2" xfId="17513" xr:uid="{1FE7A13E-2AC3-4616-8DC8-8A7B85BD5F49}"/>
    <cellStyle name="Komma 2 4 3 3 2 2 2" xfId="22822" xr:uid="{D94B3C4E-FF35-4ED5-89AC-2990FD6CF05C}"/>
    <cellStyle name="Komma 2 4 3 3 2 2 2 2" xfId="33830" xr:uid="{64FA7D8F-7164-49D1-BBA6-34979F61A07A}"/>
    <cellStyle name="Komma 2 4 3 3 2 2 3" xfId="28521" xr:uid="{EDB42E78-FAAE-486B-A2A7-57B21D476124}"/>
    <cellStyle name="Komma 2 4 3 3 2 3" xfId="20194" xr:uid="{96978D38-074F-4A2C-A809-BA049C4CAB61}"/>
    <cellStyle name="Komma 2 4 3 3 2 3 2" xfId="31202" xr:uid="{9CE4049B-748F-4009-BFA2-43563D31C218}"/>
    <cellStyle name="Komma 2 4 3 3 2 4" xfId="25893" xr:uid="{C2EC59B7-8154-41BF-BCBA-C1492114C86E}"/>
    <cellStyle name="Komma 2 4 3 3 3" xfId="16171" xr:uid="{7A9A4521-7F74-417A-A851-434A97392348}"/>
    <cellStyle name="Komma 2 4 3 3 3 2" xfId="21480" xr:uid="{A45DF084-2C31-4C19-ACC1-C1449299DB82}"/>
    <cellStyle name="Komma 2 4 3 3 3 2 2" xfId="32488" xr:uid="{AC0B77D0-241F-49BE-BF2E-6DD5BD966B74}"/>
    <cellStyle name="Komma 2 4 3 3 3 3" xfId="27179" xr:uid="{6D601E4D-9CE2-4B90-A0BB-B02EF585EFEC}"/>
    <cellStyle name="Komma 2 4 3 3 4" xfId="18852" xr:uid="{EE38E332-F363-457B-9E09-5D95090E9707}"/>
    <cellStyle name="Komma 2 4 3 3 4 2" xfId="29860" xr:uid="{DCE04E0D-0393-46B1-BC6B-8862B09F90F1}"/>
    <cellStyle name="Komma 2 4 3 3 5" xfId="24551" xr:uid="{90229751-F6C8-47FD-9523-4BAEDD9E5F98}"/>
    <cellStyle name="Komma 2 4 3 4" xfId="14213" xr:uid="{EC21E038-0A05-4529-86BB-C027470798BC}"/>
    <cellStyle name="Komma 2 4 3 4 2" xfId="16841" xr:uid="{F048409A-41C8-4A3E-8BEF-267B28A802EA}"/>
    <cellStyle name="Komma 2 4 3 4 2 2" xfId="22150" xr:uid="{421816B8-1F2D-43B2-8A9B-3A8939670E64}"/>
    <cellStyle name="Komma 2 4 3 4 2 2 2" xfId="33158" xr:uid="{AE52C5B7-D59E-42C0-85DE-8B3EB043CFCC}"/>
    <cellStyle name="Komma 2 4 3 4 2 3" xfId="27849" xr:uid="{B33AB09F-746B-407B-9B53-BDBA1993BCEB}"/>
    <cellStyle name="Komma 2 4 3 4 3" xfId="19522" xr:uid="{67EC35C2-1A56-4E58-B7E1-702CB5FD7DE8}"/>
    <cellStyle name="Komma 2 4 3 4 3 2" xfId="30530" xr:uid="{06F2B7DB-6F8F-4744-9F0D-0C1B6755E405}"/>
    <cellStyle name="Komma 2 4 3 4 4" xfId="25221" xr:uid="{7CF7385B-BD42-4621-8FED-344657D3DDF6}"/>
    <cellStyle name="Komma 2 4 3 5" xfId="15503" xr:uid="{4AF08CB9-04C0-4762-98D8-3D138A64EB4B}"/>
    <cellStyle name="Komma 2 4 3 5 2" xfId="20812" xr:uid="{36EAD546-159A-481E-A2A0-444F6BDBE731}"/>
    <cellStyle name="Komma 2 4 3 5 2 2" xfId="31820" xr:uid="{5DC7E9E4-0895-4249-9E40-ED96C7344D05}"/>
    <cellStyle name="Komma 2 4 3 5 3" xfId="26511" xr:uid="{E8EF2210-7084-4C79-B164-B6DC7C56B7D9}"/>
    <cellStyle name="Komma 2 4 3 6" xfId="18183" xr:uid="{B8CD8943-206C-46CA-A6C7-65E864DAF25D}"/>
    <cellStyle name="Komma 2 4 3 6 2" xfId="29191" xr:uid="{1C6D9A6D-5CB7-46B9-AFC0-4116B09B265D}"/>
    <cellStyle name="Komma 2 4 3 7" xfId="23883" xr:uid="{A01C3591-DB5D-4890-8242-93EC4E6301B5}"/>
    <cellStyle name="Komma 2 4 4" xfId="7374" xr:uid="{66649A51-C408-44F1-90F6-EA91F314CA7F}"/>
    <cellStyle name="Komma 2 4 4 2" xfId="13281" xr:uid="{57516EB4-0195-452C-948E-6D76020387D8}"/>
    <cellStyle name="Komma 2 4 4 2 2" xfId="13951" xr:uid="{64EE9638-B1D9-4319-9F71-3EAADF5CE309}"/>
    <cellStyle name="Komma 2 4 4 2 2 2" xfId="15293" xr:uid="{623F1750-F7C6-44F1-BE4F-58E0AC853F1E}"/>
    <cellStyle name="Komma 2 4 4 2 2 2 2" xfId="17921" xr:uid="{1841ADB6-CB47-487D-A672-F3AF5032BDD3}"/>
    <cellStyle name="Komma 2 4 4 2 2 2 2 2" xfId="23230" xr:uid="{4B5553A5-85A8-40F8-9017-B5C6127CF7DA}"/>
    <cellStyle name="Komma 2 4 4 2 2 2 2 2 2" xfId="34238" xr:uid="{6436B940-218F-4326-9A59-0B7412697EC3}"/>
    <cellStyle name="Komma 2 4 4 2 2 2 2 3" xfId="28929" xr:uid="{E5EF9191-10B9-4979-BE16-B213DB2F018C}"/>
    <cellStyle name="Komma 2 4 4 2 2 2 3" xfId="20602" xr:uid="{40E2CC48-8841-4F19-BC7E-5BBE93D713E5}"/>
    <cellStyle name="Komma 2 4 4 2 2 2 3 2" xfId="31610" xr:uid="{BD5A51F4-1DAE-487D-8FE8-0FC996955438}"/>
    <cellStyle name="Komma 2 4 4 2 2 2 4" xfId="26301" xr:uid="{D60B39E9-9CFE-433A-A0E9-52DDC1B2182A}"/>
    <cellStyle name="Komma 2 4 4 2 2 3" xfId="16579" xr:uid="{F81C0F0B-4CF9-4798-95DC-1559CE8A2CAB}"/>
    <cellStyle name="Komma 2 4 4 2 2 3 2" xfId="21888" xr:uid="{2A121FBC-1F67-40D6-952C-9454125452DB}"/>
    <cellStyle name="Komma 2 4 4 2 2 3 2 2" xfId="32896" xr:uid="{64033C80-9544-4E1E-950C-5EE12BC611F4}"/>
    <cellStyle name="Komma 2 4 4 2 2 3 3" xfId="27587" xr:uid="{8DF8C282-25B3-4109-8D26-6F2367006F5F}"/>
    <cellStyle name="Komma 2 4 4 2 2 4" xfId="19260" xr:uid="{63FE79FC-C39D-4404-A3B8-4BF31A02C5F4}"/>
    <cellStyle name="Komma 2 4 4 2 2 4 2" xfId="30268" xr:uid="{ABB39340-1365-4F9B-A8AA-6F5CEAFB1E77}"/>
    <cellStyle name="Komma 2 4 4 2 2 5" xfId="24959" xr:uid="{805F3BDC-8CCE-48D7-9ABC-F37862AF70C0}"/>
    <cellStyle name="Komma 2 4 4 2 3" xfId="14623" xr:uid="{66E96ED0-E6ED-425D-890F-6E49B5D3C907}"/>
    <cellStyle name="Komma 2 4 4 2 3 2" xfId="17251" xr:uid="{9D7A43FE-2047-4333-8220-92C9AFDB5C30}"/>
    <cellStyle name="Komma 2 4 4 2 3 2 2" xfId="22560" xr:uid="{D5D9A0AF-B474-4F5E-A4A7-B3039CDC2F23}"/>
    <cellStyle name="Komma 2 4 4 2 3 2 2 2" xfId="33568" xr:uid="{A3957A9E-F49F-44C3-9F00-B744099B3E60}"/>
    <cellStyle name="Komma 2 4 4 2 3 2 3" xfId="28259" xr:uid="{B94702C5-A99C-431B-A0DA-F69463E0AAEF}"/>
    <cellStyle name="Komma 2 4 4 2 3 3" xfId="19932" xr:uid="{4367C5EF-ED9A-448A-B35A-2531EBC95D3B}"/>
    <cellStyle name="Komma 2 4 4 2 3 3 2" xfId="30940" xr:uid="{ACDB2666-338A-4053-B891-FD96D52461DC}"/>
    <cellStyle name="Komma 2 4 4 2 3 4" xfId="25631" xr:uid="{CB04C953-22BA-4B48-92D0-17552DA346B6}"/>
    <cellStyle name="Komma 2 4 4 2 4" xfId="15909" xr:uid="{43E53674-2585-4665-B59D-806BD262FF1F}"/>
    <cellStyle name="Komma 2 4 4 2 4 2" xfId="21218" xr:uid="{CA54EBCF-1EAD-4C2A-91F2-6C5B666FFB41}"/>
    <cellStyle name="Komma 2 4 4 2 4 2 2" xfId="32226" xr:uid="{648C5DB5-ACD7-4C89-A058-18361FED6A9F}"/>
    <cellStyle name="Komma 2 4 4 2 4 3" xfId="26917" xr:uid="{3D1400AB-7C5A-4341-93FE-AD57EC3D0D4E}"/>
    <cellStyle name="Komma 2 4 4 2 5" xfId="18590" xr:uid="{C4DAA358-3253-4CAF-A60B-AB0F48ACC9C7}"/>
    <cellStyle name="Komma 2 4 4 2 5 2" xfId="29598" xr:uid="{FA631AF9-B5DE-401B-A9D7-B6F655CE3B2D}"/>
    <cellStyle name="Komma 2 4 4 2 6" xfId="24289" xr:uid="{30F98604-97C0-4EE6-9463-C190D1FD7491}"/>
    <cellStyle name="Komma 2 4 4 3" xfId="13615" xr:uid="{79CB12FF-F877-4F4E-B685-5BEC2469A845}"/>
    <cellStyle name="Komma 2 4 4 3 2" xfId="14957" xr:uid="{D3B2F4AC-1F9D-4A7D-B2C3-BD7E90C512CA}"/>
    <cellStyle name="Komma 2 4 4 3 2 2" xfId="17585" xr:uid="{4178E098-2002-48F2-A9CB-2BD1267A670C}"/>
    <cellStyle name="Komma 2 4 4 3 2 2 2" xfId="22894" xr:uid="{4CBFE9DF-F62C-4542-B65C-C4568FC4D2DC}"/>
    <cellStyle name="Komma 2 4 4 3 2 2 2 2" xfId="33902" xr:uid="{B41E63BB-62A1-4DFD-8B27-DC527D506520}"/>
    <cellStyle name="Komma 2 4 4 3 2 2 3" xfId="28593" xr:uid="{B57EB96A-9CA8-4C3F-9809-10B3FBBD8B39}"/>
    <cellStyle name="Komma 2 4 4 3 2 3" xfId="20266" xr:uid="{824E5B24-A0DB-4F1F-9BAE-624962556691}"/>
    <cellStyle name="Komma 2 4 4 3 2 3 2" xfId="31274" xr:uid="{8D389342-198E-4E5C-A3DB-0EEDC5602988}"/>
    <cellStyle name="Komma 2 4 4 3 2 4" xfId="25965" xr:uid="{DF6D3A94-373C-40F3-B34F-C10A22BA3392}"/>
    <cellStyle name="Komma 2 4 4 3 3" xfId="16243" xr:uid="{561AA935-E128-4676-812A-B3CB00CFAA21}"/>
    <cellStyle name="Komma 2 4 4 3 3 2" xfId="21552" xr:uid="{B3B58DE6-E7A0-460F-8A29-F7BE693ED1C1}"/>
    <cellStyle name="Komma 2 4 4 3 3 2 2" xfId="32560" xr:uid="{8AFF42F9-C631-4CC6-A5D0-EB0D5F137245}"/>
    <cellStyle name="Komma 2 4 4 3 3 3" xfId="27251" xr:uid="{9A0DE4B5-0539-4806-8288-EBDB8CBFFBE5}"/>
    <cellStyle name="Komma 2 4 4 3 4" xfId="18924" xr:uid="{C32B5BB6-DB9A-4905-861B-14C6F29E1D41}"/>
    <cellStyle name="Komma 2 4 4 3 4 2" xfId="29932" xr:uid="{C59ADA66-AC6A-4FCA-BA19-E32FAE40AF10}"/>
    <cellStyle name="Komma 2 4 4 3 5" xfId="24623" xr:uid="{18525BB6-D00C-498F-B944-DF021954DD0B}"/>
    <cellStyle name="Komma 2 4 4 4" xfId="14287" xr:uid="{8B4633AA-49AB-488A-AE80-1ED5062946F1}"/>
    <cellStyle name="Komma 2 4 4 4 2" xfId="16915" xr:uid="{3C7D3A74-5B39-441F-A1F4-13C878586643}"/>
    <cellStyle name="Komma 2 4 4 4 2 2" xfId="22224" xr:uid="{F6A542F5-B2F1-44B5-9713-E96831589314}"/>
    <cellStyle name="Komma 2 4 4 4 2 2 2" xfId="33232" xr:uid="{49FE3DB3-70D9-4F93-BE90-E57EC9FAB4A7}"/>
    <cellStyle name="Komma 2 4 4 4 2 3" xfId="27923" xr:uid="{CE290AD9-C9C2-42C0-A26E-25B7E1E88E55}"/>
    <cellStyle name="Komma 2 4 4 4 3" xfId="19596" xr:uid="{1CABDE02-ECAC-4A0A-B86B-23705D9156FE}"/>
    <cellStyle name="Komma 2 4 4 4 3 2" xfId="30604" xr:uid="{D1F5B25D-0690-4436-A8F8-C18F79B0BFF1}"/>
    <cellStyle name="Komma 2 4 4 4 4" xfId="25295" xr:uid="{9F7C61C7-F696-48AE-B73F-8B225688CDF3}"/>
    <cellStyle name="Komma 2 4 4 5" xfId="15574" xr:uid="{E87E232F-9A58-4223-B41F-C619CA19C6E1}"/>
    <cellStyle name="Komma 2 4 4 5 2" xfId="20883" xr:uid="{1B68CBA5-4640-4D16-95C5-85568BB3DEAA}"/>
    <cellStyle name="Komma 2 4 4 5 2 2" xfId="31891" xr:uid="{BB9709C6-589E-4DE4-A528-32361AECE70A}"/>
    <cellStyle name="Komma 2 4 4 5 3" xfId="26582" xr:uid="{63583068-8702-4AEB-B18B-296D26160944}"/>
    <cellStyle name="Komma 2 4 4 6" xfId="18255" xr:uid="{34953DC5-5C5F-4545-BAA3-6F7C106D6906}"/>
    <cellStyle name="Komma 2 4 4 6 2" xfId="29263" xr:uid="{9D9DCCE8-436A-42D8-A969-FC81EF63E948}"/>
    <cellStyle name="Komma 2 4 4 7" xfId="23954" xr:uid="{6BCC04D6-8735-48FD-82C6-DEA704FF0DEE}"/>
    <cellStyle name="Komma 2 4 5" xfId="13104" xr:uid="{056CC3E0-53B2-4C31-883F-FB43F5DEA3BB}"/>
    <cellStyle name="Komma 2 4 5 2" xfId="13774" xr:uid="{A5956750-2528-463B-815B-6654307FE810}"/>
    <cellStyle name="Komma 2 4 5 2 2" xfId="15116" xr:uid="{B268AF6E-5934-4D25-A3A5-037C0D70ED25}"/>
    <cellStyle name="Komma 2 4 5 2 2 2" xfId="17744" xr:uid="{F9C198C7-58AA-4202-B71E-1AA47433E1E5}"/>
    <cellStyle name="Komma 2 4 5 2 2 2 2" xfId="23053" xr:uid="{5513EE5D-F593-4BE5-806F-C3BDC9AD52E2}"/>
    <cellStyle name="Komma 2 4 5 2 2 2 2 2" xfId="34061" xr:uid="{2D1F3B97-1A49-45A5-82C6-9143A50B71F4}"/>
    <cellStyle name="Komma 2 4 5 2 2 2 3" xfId="28752" xr:uid="{A5FA8B90-C149-42BB-BD83-22E7226AF5C8}"/>
    <cellStyle name="Komma 2 4 5 2 2 3" xfId="20425" xr:uid="{41B5B355-540F-4B57-A595-3260AA9C990D}"/>
    <cellStyle name="Komma 2 4 5 2 2 3 2" xfId="31433" xr:uid="{DA6B96AA-0963-4788-AAD9-5A258AA03880}"/>
    <cellStyle name="Komma 2 4 5 2 2 4" xfId="26124" xr:uid="{9E768B1A-CCE4-4EFB-9570-41CCDE66CDE2}"/>
    <cellStyle name="Komma 2 4 5 2 3" xfId="16402" xr:uid="{46DF6F51-7192-4679-B0DB-2DB1BF2A9A4F}"/>
    <cellStyle name="Komma 2 4 5 2 3 2" xfId="21711" xr:uid="{192916B5-CC18-4541-AD9E-548350368713}"/>
    <cellStyle name="Komma 2 4 5 2 3 2 2" xfId="32719" xr:uid="{B0FBAB89-3B99-46A6-B8A8-DFBAB3C90AA2}"/>
    <cellStyle name="Komma 2 4 5 2 3 3" xfId="27410" xr:uid="{D2E8E59A-9D79-4D81-9312-2456320C896A}"/>
    <cellStyle name="Komma 2 4 5 2 4" xfId="19083" xr:uid="{90B09275-640A-42D5-BDDD-483986949F4C}"/>
    <cellStyle name="Komma 2 4 5 2 4 2" xfId="30091" xr:uid="{B91717B4-0572-484C-BA9A-6624AEDC55CB}"/>
    <cellStyle name="Komma 2 4 5 2 5" xfId="24782" xr:uid="{221106F8-AB2F-46F4-B104-CEC81FE0207C}"/>
    <cellStyle name="Komma 2 4 5 3" xfId="14446" xr:uid="{351FAB73-AE57-4775-B343-42A19E0CA573}"/>
    <cellStyle name="Komma 2 4 5 3 2" xfId="17074" xr:uid="{2BAE5FCF-9D0C-486E-B01E-BE4C172F47C4}"/>
    <cellStyle name="Komma 2 4 5 3 2 2" xfId="22383" xr:uid="{D1F57032-A1FE-4862-8F7D-558E79C1DD29}"/>
    <cellStyle name="Komma 2 4 5 3 2 2 2" xfId="33391" xr:uid="{5427AE8E-45CE-4BC7-BC10-2AEC6E344600}"/>
    <cellStyle name="Komma 2 4 5 3 2 3" xfId="28082" xr:uid="{9A682904-01CB-462E-917B-64A0FEEA9637}"/>
    <cellStyle name="Komma 2 4 5 3 3" xfId="19755" xr:uid="{A0983DAB-6EE7-4FCF-948F-8229EFE62A59}"/>
    <cellStyle name="Komma 2 4 5 3 3 2" xfId="30763" xr:uid="{AA137E77-82FC-47CA-A347-57DC8555CC68}"/>
    <cellStyle name="Komma 2 4 5 3 4" xfId="25454" xr:uid="{7793654A-B68B-4629-8D3F-15AE013872AA}"/>
    <cellStyle name="Komma 2 4 5 4" xfId="15732" xr:uid="{17875EBC-86BA-4129-AEE2-EA45D4796A06}"/>
    <cellStyle name="Komma 2 4 5 4 2" xfId="21041" xr:uid="{DC0DB24C-F24F-4DD0-B663-944BFB2B062D}"/>
    <cellStyle name="Komma 2 4 5 4 2 2" xfId="32049" xr:uid="{11F196FE-CE90-4B32-B890-9ABBF5C912C6}"/>
    <cellStyle name="Komma 2 4 5 4 3" xfId="26740" xr:uid="{68532C2C-746E-49BC-A607-7924914F73B3}"/>
    <cellStyle name="Komma 2 4 5 5" xfId="18413" xr:uid="{899B05A0-4E00-40BF-85D3-C39DAA6422DC}"/>
    <cellStyle name="Komma 2 4 5 5 2" xfId="29421" xr:uid="{99EC67CA-AB4F-415D-8E3A-F7E35CE86533}"/>
    <cellStyle name="Komma 2 4 5 6" xfId="24112" xr:uid="{028EAF7F-ECF8-4C91-9EC1-6E8C9FD96ABC}"/>
    <cellStyle name="Komma 2 4 6" xfId="13439" xr:uid="{6BEBE174-7E55-424B-A776-8CB1CB69459A}"/>
    <cellStyle name="Komma 2 4 6 2" xfId="14781" xr:uid="{C19A8E9C-3A91-4568-8149-77E8CE87EB75}"/>
    <cellStyle name="Komma 2 4 6 2 2" xfId="17409" xr:uid="{81E62E61-2DEB-4148-8ED2-2D5F2DBD94C5}"/>
    <cellStyle name="Komma 2 4 6 2 2 2" xfId="22718" xr:uid="{50D7E128-4684-4571-9868-8B2DE8E86A29}"/>
    <cellStyle name="Komma 2 4 6 2 2 2 2" xfId="33726" xr:uid="{FE783E42-62F9-44EE-B51A-BD0AEC177438}"/>
    <cellStyle name="Komma 2 4 6 2 2 3" xfId="28417" xr:uid="{D590BB99-DBF3-4345-B54F-77436E3CFB74}"/>
    <cellStyle name="Komma 2 4 6 2 3" xfId="20090" xr:uid="{3CF5D447-5CD1-4D02-B47B-71C0A5C29D1D}"/>
    <cellStyle name="Komma 2 4 6 2 3 2" xfId="31098" xr:uid="{36377402-6BBC-47B3-A8A0-3A407AD0FD3F}"/>
    <cellStyle name="Komma 2 4 6 2 4" xfId="25789" xr:uid="{CCECE7B6-5C2A-42E0-AC98-7FD91CBABDBE}"/>
    <cellStyle name="Komma 2 4 6 3" xfId="16067" xr:uid="{B2683512-6E98-4BDB-B5C6-B5A9D0E99C92}"/>
    <cellStyle name="Komma 2 4 6 3 2" xfId="21376" xr:uid="{581622BF-E7EC-40A5-8B6A-AE03271A82F2}"/>
    <cellStyle name="Komma 2 4 6 3 2 2" xfId="32384" xr:uid="{F75F1BA4-03D3-4A11-9800-DF90115B8315}"/>
    <cellStyle name="Komma 2 4 6 3 3" xfId="27075" xr:uid="{1A05E911-B634-4BEB-9D01-29E6F2756E92}"/>
    <cellStyle name="Komma 2 4 6 4" xfId="18748" xr:uid="{0A197AE4-A38F-4208-8DF4-CCD8639020BD}"/>
    <cellStyle name="Komma 2 4 6 4 2" xfId="29756" xr:uid="{21EBE809-0E33-4FA4-B24A-8E799BF176A9}"/>
    <cellStyle name="Komma 2 4 6 5" xfId="24447" xr:uid="{66D2CA3C-4EF8-4768-A9A9-51BD5984C9C6}"/>
    <cellStyle name="Komma 2 4 7" xfId="14109" xr:uid="{B98D66CC-553E-4F8B-A75F-A5364A82B518}"/>
    <cellStyle name="Komma 2 4 7 2" xfId="16737" xr:uid="{7214B198-CE4F-4EF9-9996-192079A5A186}"/>
    <cellStyle name="Komma 2 4 7 2 2" xfId="22046" xr:uid="{AEBD1B3A-C32A-4690-8961-4F26464DC1E5}"/>
    <cellStyle name="Komma 2 4 7 2 2 2" xfId="33054" xr:uid="{E18579E2-E818-4816-ADE2-A9B018089E6B}"/>
    <cellStyle name="Komma 2 4 7 2 3" xfId="27745" xr:uid="{48A96E4F-7E0A-4A5C-921B-DCF54F24B618}"/>
    <cellStyle name="Komma 2 4 7 3" xfId="19418" xr:uid="{6BF7E997-1EEB-4F3C-BCCF-46A3B8006006}"/>
    <cellStyle name="Komma 2 4 7 3 2" xfId="30426" xr:uid="{980AE038-7789-4203-8697-E07FBFDC4E37}"/>
    <cellStyle name="Komma 2 4 7 4" xfId="25117" xr:uid="{71861E80-81EF-4FEA-80CD-57BBB3DCD9C5}"/>
    <cellStyle name="Komma 2 4 8" xfId="18079" xr:uid="{1D41F859-1B48-425B-AA31-3EED989399D0}"/>
    <cellStyle name="Komma 2 4 8 2" xfId="29087" xr:uid="{2ACAAA15-821E-43E0-A302-A32A4F44F4FE}"/>
    <cellStyle name="Komma 2 4 9" xfId="23779" xr:uid="{FD87204E-E3E8-4C91-AFBD-A7367A99A857}"/>
    <cellStyle name="Komma 2 4_Nucléaire" xfId="11871" xr:uid="{B258846F-1CF3-49F0-A82D-633F7AFB9030}"/>
    <cellStyle name="Komma 2 5" xfId="1556" xr:uid="{15C262D8-87B0-4E44-9335-30169EE4141D}"/>
    <cellStyle name="Komma 2 5 2" xfId="1793" xr:uid="{105514DE-A0BF-4D4F-A38C-22481F105B7A}"/>
    <cellStyle name="Komma 2 5 2 2" xfId="9863" xr:uid="{33E9524A-B8A1-45D4-A145-F4FA7DCAAFE3}"/>
    <cellStyle name="Komma 2 5 2 2 2" xfId="13344" xr:uid="{13110A6E-58FC-42F9-A18E-368B03ED3527}"/>
    <cellStyle name="Komma 2 5 2 2 2 2" xfId="14014" xr:uid="{1380F3E1-B236-478A-AF3E-D9F270D5CAAE}"/>
    <cellStyle name="Komma 2 5 2 2 2 2 2" xfId="15356" xr:uid="{A5CE86F1-69BC-40E1-8886-1CE94A165247}"/>
    <cellStyle name="Komma 2 5 2 2 2 2 2 2" xfId="17984" xr:uid="{C1D8820D-1F44-43C9-83F6-17F03FC1A813}"/>
    <cellStyle name="Komma 2 5 2 2 2 2 2 2 2" xfId="23293" xr:uid="{7D676EE8-6783-4745-9DCC-2D359A077E67}"/>
    <cellStyle name="Komma 2 5 2 2 2 2 2 2 2 2" xfId="34301" xr:uid="{729751E4-AAFC-41AF-A549-0D87F8C58BE9}"/>
    <cellStyle name="Komma 2 5 2 2 2 2 2 2 3" xfId="28992" xr:uid="{9F092623-6981-46AC-8F69-98D85E4645FC}"/>
    <cellStyle name="Komma 2 5 2 2 2 2 2 3" xfId="20665" xr:uid="{231E229F-78B7-4B5B-87CF-C81929C078E4}"/>
    <cellStyle name="Komma 2 5 2 2 2 2 2 3 2" xfId="31673" xr:uid="{73694268-6D0D-4595-A103-BF34305C0573}"/>
    <cellStyle name="Komma 2 5 2 2 2 2 2 4" xfId="26364" xr:uid="{1DF88DA8-7BD9-4DFB-8CE6-AEB765DC8AC5}"/>
    <cellStyle name="Komma 2 5 2 2 2 2 3" xfId="16642" xr:uid="{7F4B1BA0-34F1-41B3-BC4B-0BB9D373F3A7}"/>
    <cellStyle name="Komma 2 5 2 2 2 2 3 2" xfId="21951" xr:uid="{3429B51A-7186-41E6-AF78-A000C1576B41}"/>
    <cellStyle name="Komma 2 5 2 2 2 2 3 2 2" xfId="32959" xr:uid="{547F8717-4BF6-4A25-9855-B6D5279ACCE9}"/>
    <cellStyle name="Komma 2 5 2 2 2 2 3 3" xfId="27650" xr:uid="{196D301B-C870-4469-9FBE-C8134DD1A2C7}"/>
    <cellStyle name="Komma 2 5 2 2 2 2 4" xfId="19323" xr:uid="{0EB78E6E-A294-46DB-90FA-B34A316EA888}"/>
    <cellStyle name="Komma 2 5 2 2 2 2 4 2" xfId="30331" xr:uid="{946FA14D-8C81-4C36-9857-B4C70B8AD630}"/>
    <cellStyle name="Komma 2 5 2 2 2 2 5" xfId="25022" xr:uid="{7CE8B49D-5C4B-4F37-BC1F-71028D832D87}"/>
    <cellStyle name="Komma 2 5 2 2 2 3" xfId="14686" xr:uid="{2FA0FCC6-7146-45B5-8F3A-4A546FC7E578}"/>
    <cellStyle name="Komma 2 5 2 2 2 3 2" xfId="17314" xr:uid="{719620CF-BB0C-4531-8FB9-D71D6017B6E7}"/>
    <cellStyle name="Komma 2 5 2 2 2 3 2 2" xfId="22623" xr:uid="{DC00C6DD-3C49-4A75-B851-0BA6E176E2B7}"/>
    <cellStyle name="Komma 2 5 2 2 2 3 2 2 2" xfId="33631" xr:uid="{BCA5D7C7-2CBA-42FB-98A1-DB6CD7E5FE99}"/>
    <cellStyle name="Komma 2 5 2 2 2 3 2 3" xfId="28322" xr:uid="{8A69BBE1-8236-4B9F-9734-14868246D47F}"/>
    <cellStyle name="Komma 2 5 2 2 2 3 3" xfId="19995" xr:uid="{1623EB42-89E1-45D4-8C2B-0390CB4DDFC4}"/>
    <cellStyle name="Komma 2 5 2 2 2 3 3 2" xfId="31003" xr:uid="{AE89097A-791C-4DF4-8BF8-4C035BA005DF}"/>
    <cellStyle name="Komma 2 5 2 2 2 3 4" xfId="25694" xr:uid="{8E0B6B56-DDAB-4C99-B72C-4F99272E78A0}"/>
    <cellStyle name="Komma 2 5 2 2 2 4" xfId="15972" xr:uid="{C336284C-0A5A-4525-B3EA-3C5A138B4CC1}"/>
    <cellStyle name="Komma 2 5 2 2 2 4 2" xfId="21281" xr:uid="{AA8CA400-995B-4DF8-9689-E8691557F49B}"/>
    <cellStyle name="Komma 2 5 2 2 2 4 2 2" xfId="32289" xr:uid="{E761731B-136D-46B1-9FB0-F6B7BA358EB0}"/>
    <cellStyle name="Komma 2 5 2 2 2 4 3" xfId="26980" xr:uid="{9C3A0195-C4C4-4726-9E33-277850A6D690}"/>
    <cellStyle name="Komma 2 5 2 2 2 5" xfId="18653" xr:uid="{F66BF366-ED45-439A-9A25-6B064076CA2B}"/>
    <cellStyle name="Komma 2 5 2 2 2 5 2" xfId="29661" xr:uid="{3DF070E6-0C88-46EA-ABF5-A1C8EDEA2CB3}"/>
    <cellStyle name="Komma 2 5 2 2 2 6" xfId="24352" xr:uid="{F25D01B9-46AE-443C-B0A4-DEC120CB85D6}"/>
    <cellStyle name="Komma 2 5 2 2 3" xfId="13678" xr:uid="{272823FD-BE99-44D5-9D55-6F2A411F8492}"/>
    <cellStyle name="Komma 2 5 2 2 3 2" xfId="15020" xr:uid="{74AD5CE3-C56D-434F-88E5-C9E32719C27B}"/>
    <cellStyle name="Komma 2 5 2 2 3 2 2" xfId="17648" xr:uid="{D213FC5E-0893-4A20-B3D5-3748C193C1AD}"/>
    <cellStyle name="Komma 2 5 2 2 3 2 2 2" xfId="22957" xr:uid="{8322A4FD-129F-461B-A351-C897ED6CD8BF}"/>
    <cellStyle name="Komma 2 5 2 2 3 2 2 2 2" xfId="33965" xr:uid="{96D3FF43-8D14-4FD0-BEB5-D41E4CDB466C}"/>
    <cellStyle name="Komma 2 5 2 2 3 2 2 3" xfId="28656" xr:uid="{9F853F2F-BB42-499A-82C2-E1699C454909}"/>
    <cellStyle name="Komma 2 5 2 2 3 2 3" xfId="20329" xr:uid="{F1F6D893-44E0-425E-ADB8-BEDF96236821}"/>
    <cellStyle name="Komma 2 5 2 2 3 2 3 2" xfId="31337" xr:uid="{536FE8FA-59CB-4025-8615-A8C4F295C4F9}"/>
    <cellStyle name="Komma 2 5 2 2 3 2 4" xfId="26028" xr:uid="{F74D0AF4-BC78-4883-BCAB-A78876702C36}"/>
    <cellStyle name="Komma 2 5 2 2 3 3" xfId="16306" xr:uid="{136C4483-669C-44FA-99A6-D382F9B53D49}"/>
    <cellStyle name="Komma 2 5 2 2 3 3 2" xfId="21615" xr:uid="{744B5F79-0F23-4FDD-8198-2D9C4350C6D5}"/>
    <cellStyle name="Komma 2 5 2 2 3 3 2 2" xfId="32623" xr:uid="{83C6E707-AD87-445E-AA19-0A26E3EAF416}"/>
    <cellStyle name="Komma 2 5 2 2 3 3 3" xfId="27314" xr:uid="{DD366666-1796-4F8C-ADB3-C043693274EC}"/>
    <cellStyle name="Komma 2 5 2 2 3 4" xfId="18987" xr:uid="{85D4F6D1-43DF-49DD-9B47-0E515D2F8A1F}"/>
    <cellStyle name="Komma 2 5 2 2 3 4 2" xfId="29995" xr:uid="{46D8643B-34E8-42A3-A0B6-1EE9CD5BDFA4}"/>
    <cellStyle name="Komma 2 5 2 2 3 5" xfId="24686" xr:uid="{4494CDBF-3A00-4EBF-834C-CDA907A82310}"/>
    <cellStyle name="Komma 2 5 2 2 4" xfId="14350" xr:uid="{E95B6444-835C-4C13-8C1D-F5F73666AFE3}"/>
    <cellStyle name="Komma 2 5 2 2 4 2" xfId="16978" xr:uid="{12045D3B-5AD2-4CB7-91AD-80387AD3BC56}"/>
    <cellStyle name="Komma 2 5 2 2 4 2 2" xfId="22287" xr:uid="{A087C8CF-45BF-4C5D-AC71-9674EBE49C1B}"/>
    <cellStyle name="Komma 2 5 2 2 4 2 2 2" xfId="33295" xr:uid="{749F6540-4348-46C0-92CD-1028CAC24C4C}"/>
    <cellStyle name="Komma 2 5 2 2 4 2 3" xfId="27986" xr:uid="{748E6CF1-18FC-4650-B978-679918C82D13}"/>
    <cellStyle name="Komma 2 5 2 2 4 3" xfId="19659" xr:uid="{92C2E43F-A604-417D-8C73-FDEC48181EB7}"/>
    <cellStyle name="Komma 2 5 2 2 4 3 2" xfId="30667" xr:uid="{8CE445CF-87C1-4D4F-B630-6BE57135A633}"/>
    <cellStyle name="Komma 2 5 2 2 4 4" xfId="25358" xr:uid="{E6769E93-48A1-49EF-9D69-449049951784}"/>
    <cellStyle name="Komma 2 5 2 2 5" xfId="15637" xr:uid="{7382C4D6-04E5-46BE-9488-647628407FAC}"/>
    <cellStyle name="Komma 2 5 2 2 5 2" xfId="20946" xr:uid="{F39E14A5-00CA-4905-ACD7-F19886A95525}"/>
    <cellStyle name="Komma 2 5 2 2 5 2 2" xfId="31954" xr:uid="{B76E5552-AFB1-453A-886B-1D5E2E3D647C}"/>
    <cellStyle name="Komma 2 5 2 2 5 3" xfId="26645" xr:uid="{B9AD21D3-3B6C-4DDF-AD4F-EEEADBB1957C}"/>
    <cellStyle name="Komma 2 5 2 2 6" xfId="18318" xr:uid="{A7882673-2DD6-4444-A795-B823A34B6225}"/>
    <cellStyle name="Komma 2 5 2 2 6 2" xfId="29326" xr:uid="{4AAE53B2-8C0F-4869-B571-024783DDC42C}"/>
    <cellStyle name="Komma 2 5 2 2 7" xfId="24017" xr:uid="{97AF73BC-0AFF-4872-BA40-D26C1E200AB0}"/>
    <cellStyle name="Komma 2 5 2 3" xfId="13219" xr:uid="{9A2138F3-CC5D-4DBB-9EB2-8F23D1297DD0}"/>
    <cellStyle name="Komma 2 5 2 3 2" xfId="13889" xr:uid="{06C858A6-15A9-49DE-AA1D-84C4C8A38865}"/>
    <cellStyle name="Komma 2 5 2 3 2 2" xfId="15231" xr:uid="{7750AF5D-D473-4B3F-B3A9-736244CD4348}"/>
    <cellStyle name="Komma 2 5 2 3 2 2 2" xfId="17859" xr:uid="{6967C65B-46DA-448D-AFED-7DBF7F2A7E64}"/>
    <cellStyle name="Komma 2 5 2 3 2 2 2 2" xfId="23168" xr:uid="{BA1B8F56-187C-4001-9387-D8630D3EB8AC}"/>
    <cellStyle name="Komma 2 5 2 3 2 2 2 2 2" xfId="34176" xr:uid="{97466DA7-7DDC-4F7B-8D21-AAF9039CC545}"/>
    <cellStyle name="Komma 2 5 2 3 2 2 2 3" xfId="28867" xr:uid="{23346CCB-D6F4-4E96-AAE7-B23A214350CD}"/>
    <cellStyle name="Komma 2 5 2 3 2 2 3" xfId="20540" xr:uid="{4B173268-3DC2-4CF0-B811-26EFC70539C1}"/>
    <cellStyle name="Komma 2 5 2 3 2 2 3 2" xfId="31548" xr:uid="{46484541-03A4-414A-B859-A4821CEB4597}"/>
    <cellStyle name="Komma 2 5 2 3 2 2 4" xfId="26239" xr:uid="{D21A784E-ADB4-4116-8910-A047F3B8625E}"/>
    <cellStyle name="Komma 2 5 2 3 2 3" xfId="16517" xr:uid="{1DBEF0C6-60ED-41D1-8C85-25EC7452D244}"/>
    <cellStyle name="Komma 2 5 2 3 2 3 2" xfId="21826" xr:uid="{2C6606C7-8AB0-42A7-A74B-63B840E8B3F0}"/>
    <cellStyle name="Komma 2 5 2 3 2 3 2 2" xfId="32834" xr:uid="{B605CA40-5A51-4188-A9C8-99557CE3F29E}"/>
    <cellStyle name="Komma 2 5 2 3 2 3 3" xfId="27525" xr:uid="{9F31084E-FE38-41A6-B2AF-6A15B27CBE29}"/>
    <cellStyle name="Komma 2 5 2 3 2 4" xfId="19198" xr:uid="{573401C6-DF62-42C7-99D1-C74F68ED41A8}"/>
    <cellStyle name="Komma 2 5 2 3 2 4 2" xfId="30206" xr:uid="{91DC92E4-02B6-42DD-A9CF-C8ED519F25A6}"/>
    <cellStyle name="Komma 2 5 2 3 2 5" xfId="24897" xr:uid="{A2206D9F-100B-462B-A40E-B5A76C4DC71D}"/>
    <cellStyle name="Komma 2 5 2 3 3" xfId="14561" xr:uid="{A610062A-0CB6-4EA4-ACA2-737F1B486770}"/>
    <cellStyle name="Komma 2 5 2 3 3 2" xfId="17189" xr:uid="{95F75714-7DAD-4356-868C-ACD554BC2CFD}"/>
    <cellStyle name="Komma 2 5 2 3 3 2 2" xfId="22498" xr:uid="{440F08D5-BDD0-440A-A308-DC4FF122EFF6}"/>
    <cellStyle name="Komma 2 5 2 3 3 2 2 2" xfId="33506" xr:uid="{34604FC9-035E-45BF-9FCF-2A7FBE2F2199}"/>
    <cellStyle name="Komma 2 5 2 3 3 2 3" xfId="28197" xr:uid="{36F370EC-9FA7-4CB5-AAE9-637E2E3E1057}"/>
    <cellStyle name="Komma 2 5 2 3 3 3" xfId="19870" xr:uid="{6FE9AB49-6E04-45BD-96A1-52FFB5ACE0AC}"/>
    <cellStyle name="Komma 2 5 2 3 3 3 2" xfId="30878" xr:uid="{0B8BAD96-3FA0-41A9-BAE4-FB93E6B8E172}"/>
    <cellStyle name="Komma 2 5 2 3 3 4" xfId="25569" xr:uid="{06327890-7F7B-4063-A0A7-B47C4717E629}"/>
    <cellStyle name="Komma 2 5 2 3 4" xfId="15847" xr:uid="{2E0857EC-E815-46E7-A765-E3C0FD529446}"/>
    <cellStyle name="Komma 2 5 2 3 4 2" xfId="21156" xr:uid="{2F63A525-5124-4140-9A04-8D24A5B11430}"/>
    <cellStyle name="Komma 2 5 2 3 4 2 2" xfId="32164" xr:uid="{9EE77449-769F-4268-8101-6D119621DFD3}"/>
    <cellStyle name="Komma 2 5 2 3 4 3" xfId="26855" xr:uid="{F3F76E5B-EEB7-4D8F-995B-DE017D8472CB}"/>
    <cellStyle name="Komma 2 5 2 3 5" xfId="18528" xr:uid="{9B881CF9-EFD8-4BEF-B245-37F8CA3A9052}"/>
    <cellStyle name="Komma 2 5 2 3 5 2" xfId="29536" xr:uid="{313A17D4-7AA0-444F-B951-263D1CC39271}"/>
    <cellStyle name="Komma 2 5 2 3 6" xfId="24227" xr:uid="{26CB08A9-4E50-4662-959D-BFBB10C7CF5E}"/>
    <cellStyle name="Komma 2 5 2 4" xfId="13554" xr:uid="{22A406F0-DD1E-4679-94E7-ACF496A9F75E}"/>
    <cellStyle name="Komma 2 5 2 4 2" xfId="14896" xr:uid="{10A2799E-2240-4AE7-B766-44101748CFA0}"/>
    <cellStyle name="Komma 2 5 2 4 2 2" xfId="17524" xr:uid="{1B1A0C62-0A1B-4FB1-B213-08267481F01A}"/>
    <cellStyle name="Komma 2 5 2 4 2 2 2" xfId="22833" xr:uid="{8CE318E2-26BC-46B5-8622-6152517DBDD0}"/>
    <cellStyle name="Komma 2 5 2 4 2 2 2 2" xfId="33841" xr:uid="{EBC97797-EF45-4C83-9A9B-1761D96D38E1}"/>
    <cellStyle name="Komma 2 5 2 4 2 2 3" xfId="28532" xr:uid="{0C17364A-DD05-44C6-8E31-87F9A18DEE90}"/>
    <cellStyle name="Komma 2 5 2 4 2 3" xfId="20205" xr:uid="{CB9612AC-A2C1-4C0E-8808-F085BBD6367C}"/>
    <cellStyle name="Komma 2 5 2 4 2 3 2" xfId="31213" xr:uid="{596EA694-7DFD-444F-BC2F-56D55CE6668D}"/>
    <cellStyle name="Komma 2 5 2 4 2 4" xfId="25904" xr:uid="{1F1BAE38-2E4B-424B-8F65-C20F5E2B9FF6}"/>
    <cellStyle name="Komma 2 5 2 4 3" xfId="16182" xr:uid="{F6813888-20EF-482B-A6C0-DA4CA1672643}"/>
    <cellStyle name="Komma 2 5 2 4 3 2" xfId="21491" xr:uid="{B21E7AC0-D82F-4B29-A461-C723EDA3F5FC}"/>
    <cellStyle name="Komma 2 5 2 4 3 2 2" xfId="32499" xr:uid="{3EE82957-3EF9-408F-97A9-9006191BDE76}"/>
    <cellStyle name="Komma 2 5 2 4 3 3" xfId="27190" xr:uid="{49D779FA-F87E-447A-A56F-76C925666CE8}"/>
    <cellStyle name="Komma 2 5 2 4 4" xfId="18863" xr:uid="{EE3F24CE-5730-4D8D-9129-04E2AC6365E7}"/>
    <cellStyle name="Komma 2 5 2 4 4 2" xfId="29871" xr:uid="{6CBEFAE4-5271-4602-A04B-49A306C9118B}"/>
    <cellStyle name="Komma 2 5 2 4 5" xfId="24562" xr:uid="{D419AF6E-1003-4FB6-B8B1-4DF48A4DE04C}"/>
    <cellStyle name="Komma 2 5 2 5" xfId="14224" xr:uid="{EA1F7E74-27D3-49D5-BBF0-752E204E6D60}"/>
    <cellStyle name="Komma 2 5 2 5 2" xfId="16852" xr:uid="{594F8BB2-046B-4094-9AF1-7593DD60CA0D}"/>
    <cellStyle name="Komma 2 5 2 5 2 2" xfId="22161" xr:uid="{4582B895-6F47-411F-8BA0-BA1DD1A87706}"/>
    <cellStyle name="Komma 2 5 2 5 2 2 2" xfId="33169" xr:uid="{E56273E3-46E8-4CCA-ADB5-CF5EDB543292}"/>
    <cellStyle name="Komma 2 5 2 5 2 3" xfId="27860" xr:uid="{BA437C65-D417-4431-AA5B-6B33DBB7E2A4}"/>
    <cellStyle name="Komma 2 5 2 5 3" xfId="19533" xr:uid="{F6322205-B6D9-4E7B-A2B6-FF0CD96DC033}"/>
    <cellStyle name="Komma 2 5 2 5 3 2" xfId="30541" xr:uid="{F93593D0-22ED-4E3A-ADAC-68ED1A7405A2}"/>
    <cellStyle name="Komma 2 5 2 5 4" xfId="25232" xr:uid="{CF17BD64-30FF-4D23-A26D-A4F6997DA154}"/>
    <cellStyle name="Komma 2 5 2 6" xfId="15514" xr:uid="{F27C9867-145C-404D-B7E2-09BE6251C067}"/>
    <cellStyle name="Komma 2 5 2 6 2" xfId="20823" xr:uid="{2E34F3F2-9DA1-4630-96DF-D402838D3E18}"/>
    <cellStyle name="Komma 2 5 2 6 2 2" xfId="31831" xr:uid="{F7728EBD-E997-45E5-AFF5-79C438BA0D38}"/>
    <cellStyle name="Komma 2 5 2 6 3" xfId="26522" xr:uid="{B98AE5E4-5E34-4E29-AA08-7A362C6E8B25}"/>
    <cellStyle name="Komma 2 5 2 7" xfId="18194" xr:uid="{C32B5D03-8A07-4650-AD79-F8DE921BA15E}"/>
    <cellStyle name="Komma 2 5 2 7 2" xfId="29202" xr:uid="{AFEDE445-4F3A-4072-875F-94D7219FBF03}"/>
    <cellStyle name="Komma 2 5 2 8" xfId="23894" xr:uid="{2996E171-342F-41B1-971E-9C9519D59860}"/>
    <cellStyle name="Komma 2 5 3" xfId="7375" xr:uid="{B0063ADA-F8BA-4C34-8E30-8C2D9EE049E5}"/>
    <cellStyle name="Komma 2 5 3 2" xfId="13282" xr:uid="{37DB9F21-120B-4749-B2F0-03DAFF73C108}"/>
    <cellStyle name="Komma 2 5 3 2 2" xfId="13952" xr:uid="{4CEA94C8-1A0E-406C-AA60-5B39F884B816}"/>
    <cellStyle name="Komma 2 5 3 2 2 2" xfId="15294" xr:uid="{26A24238-DAE2-44CD-B7CC-526363CE8317}"/>
    <cellStyle name="Komma 2 5 3 2 2 2 2" xfId="17922" xr:uid="{DF63037E-C0EA-4210-86CF-E2402550F664}"/>
    <cellStyle name="Komma 2 5 3 2 2 2 2 2" xfId="23231" xr:uid="{3193A116-CA34-4A07-B651-49A0AEA11860}"/>
    <cellStyle name="Komma 2 5 3 2 2 2 2 2 2" xfId="34239" xr:uid="{9B1F1509-FD68-492E-BA82-C2E2E5C01B04}"/>
    <cellStyle name="Komma 2 5 3 2 2 2 2 3" xfId="28930" xr:uid="{D3A971C2-96A9-46DF-A003-63362B788EE8}"/>
    <cellStyle name="Komma 2 5 3 2 2 2 3" xfId="20603" xr:uid="{BFCE1B38-1BAB-4E0C-BB85-FAC34D75ED48}"/>
    <cellStyle name="Komma 2 5 3 2 2 2 3 2" xfId="31611" xr:uid="{90ED6A0C-0C4D-4232-927F-31EAB26A8677}"/>
    <cellStyle name="Komma 2 5 3 2 2 2 4" xfId="26302" xr:uid="{582B02DC-1F78-42B0-BEC4-AF999559EC01}"/>
    <cellStyle name="Komma 2 5 3 2 2 3" xfId="16580" xr:uid="{2EE1E2D9-1AD5-445E-A0C7-35181C94FEA6}"/>
    <cellStyle name="Komma 2 5 3 2 2 3 2" xfId="21889" xr:uid="{3DF0FDC9-9652-4A60-8758-855D7B41292B}"/>
    <cellStyle name="Komma 2 5 3 2 2 3 2 2" xfId="32897" xr:uid="{E4619DE0-A237-4FB0-A10D-24422F884F84}"/>
    <cellStyle name="Komma 2 5 3 2 2 3 3" xfId="27588" xr:uid="{CC749C4C-1607-43B3-B217-440594E2FCDF}"/>
    <cellStyle name="Komma 2 5 3 2 2 4" xfId="19261" xr:uid="{C4213C01-5DE8-4F77-90E8-78FB053DE023}"/>
    <cellStyle name="Komma 2 5 3 2 2 4 2" xfId="30269" xr:uid="{AEA45AF1-4074-4DA3-A345-ED92F327CBE4}"/>
    <cellStyle name="Komma 2 5 3 2 2 5" xfId="24960" xr:uid="{D7BB3F3B-4FC0-4B96-9AAA-C93B1E20B74E}"/>
    <cellStyle name="Komma 2 5 3 2 3" xfId="14624" xr:uid="{9825BE7C-F264-49F9-AFFE-0D77BE110C88}"/>
    <cellStyle name="Komma 2 5 3 2 3 2" xfId="17252" xr:uid="{DBB6EA3C-9D05-43BC-93BF-A155C39075C2}"/>
    <cellStyle name="Komma 2 5 3 2 3 2 2" xfId="22561" xr:uid="{D1B471EE-B285-426C-9EAA-ACBCC005EEC5}"/>
    <cellStyle name="Komma 2 5 3 2 3 2 2 2" xfId="33569" xr:uid="{94F92A85-C72D-4AFB-8123-3E8950BE0588}"/>
    <cellStyle name="Komma 2 5 3 2 3 2 3" xfId="28260" xr:uid="{58751B94-DB08-4C81-9F4A-E599C93FEDAA}"/>
    <cellStyle name="Komma 2 5 3 2 3 3" xfId="19933" xr:uid="{322113B1-5A7B-4811-8CF2-FAE3618A955D}"/>
    <cellStyle name="Komma 2 5 3 2 3 3 2" xfId="30941" xr:uid="{A3F7C818-56C2-4C42-ADBA-4FBC3C30063A}"/>
    <cellStyle name="Komma 2 5 3 2 3 4" xfId="25632" xr:uid="{020A35C2-EC68-4A74-A35F-B22DBBC63D4B}"/>
    <cellStyle name="Komma 2 5 3 2 4" xfId="15910" xr:uid="{9EFE296F-0337-4788-9EC4-B6598DB242E0}"/>
    <cellStyle name="Komma 2 5 3 2 4 2" xfId="21219" xr:uid="{F1A37FFA-34E2-4AB0-ACDE-B009C256FA3B}"/>
    <cellStyle name="Komma 2 5 3 2 4 2 2" xfId="32227" xr:uid="{A407ECD5-3CB4-4410-86EB-AA3CA77702EF}"/>
    <cellStyle name="Komma 2 5 3 2 4 3" xfId="26918" xr:uid="{C244BDE7-BAAC-4A29-8D31-937506041F70}"/>
    <cellStyle name="Komma 2 5 3 2 5" xfId="18591" xr:uid="{5439F526-9AB6-45C9-A6C6-6881E73092B5}"/>
    <cellStyle name="Komma 2 5 3 2 5 2" xfId="29599" xr:uid="{FE803691-78AE-41A6-883E-44368E716A4D}"/>
    <cellStyle name="Komma 2 5 3 2 6" xfId="24290" xr:uid="{431A2453-9E5C-4747-875A-343D75B7BD7D}"/>
    <cellStyle name="Komma 2 5 3 3" xfId="13616" xr:uid="{C7953233-F326-494A-B4B1-81C90BB0EFBF}"/>
    <cellStyle name="Komma 2 5 3 3 2" xfId="14958" xr:uid="{38FD0B6E-C3AB-4483-8C25-A329F6DCC0E4}"/>
    <cellStyle name="Komma 2 5 3 3 2 2" xfId="17586" xr:uid="{B1053EF2-4876-459B-826F-8B0973C2E45B}"/>
    <cellStyle name="Komma 2 5 3 3 2 2 2" xfId="22895" xr:uid="{CCC35DFB-FD34-46B6-BAAC-AE29E8852321}"/>
    <cellStyle name="Komma 2 5 3 3 2 2 2 2" xfId="33903" xr:uid="{6158CEBB-407C-4EF5-A445-367B153AA54C}"/>
    <cellStyle name="Komma 2 5 3 3 2 2 3" xfId="28594" xr:uid="{76E13776-E911-4E39-A654-9F9FA61CE67A}"/>
    <cellStyle name="Komma 2 5 3 3 2 3" xfId="20267" xr:uid="{21173E9D-73D8-48FC-8903-0F87187CD5D0}"/>
    <cellStyle name="Komma 2 5 3 3 2 3 2" xfId="31275" xr:uid="{55F220DA-1FAC-4B47-B5AB-914D7AEBA4CE}"/>
    <cellStyle name="Komma 2 5 3 3 2 4" xfId="25966" xr:uid="{E6CD1AFE-6C83-408C-9071-8C4ED10F4366}"/>
    <cellStyle name="Komma 2 5 3 3 3" xfId="16244" xr:uid="{D4922F51-35A4-4386-95AD-832D221F7264}"/>
    <cellStyle name="Komma 2 5 3 3 3 2" xfId="21553" xr:uid="{8B5E2DB0-68C3-4366-804E-77383FE6DCA9}"/>
    <cellStyle name="Komma 2 5 3 3 3 2 2" xfId="32561" xr:uid="{0AB2CE7F-629C-4365-8C77-29A13F438EB1}"/>
    <cellStyle name="Komma 2 5 3 3 3 3" xfId="27252" xr:uid="{56F9006D-DA8C-4DD1-B95F-E5A1145E97CC}"/>
    <cellStyle name="Komma 2 5 3 3 4" xfId="18925" xr:uid="{2BB08747-4006-40D4-A2EE-BE662FE348D5}"/>
    <cellStyle name="Komma 2 5 3 3 4 2" xfId="29933" xr:uid="{923E46F9-43A0-4E33-B9D9-8EA43C13442F}"/>
    <cellStyle name="Komma 2 5 3 3 5" xfId="24624" xr:uid="{A60EDC44-5381-40CC-B3D2-17F0126C5722}"/>
    <cellStyle name="Komma 2 5 3 4" xfId="14288" xr:uid="{A1B0E7E1-BBA6-447C-B94D-01732920361C}"/>
    <cellStyle name="Komma 2 5 3 4 2" xfId="16916" xr:uid="{D6082CD3-5BC6-4CFF-8FBB-144190E81C8F}"/>
    <cellStyle name="Komma 2 5 3 4 2 2" xfId="22225" xr:uid="{0F1F9E0C-7749-458E-AB43-8567CDB812BD}"/>
    <cellStyle name="Komma 2 5 3 4 2 2 2" xfId="33233" xr:uid="{6855C2C6-D0D5-424A-B9FD-C9D48DCD397B}"/>
    <cellStyle name="Komma 2 5 3 4 2 3" xfId="27924" xr:uid="{EC4821FC-257B-487E-9964-D1F429E061C0}"/>
    <cellStyle name="Komma 2 5 3 4 3" xfId="19597" xr:uid="{418DBD28-075C-4468-9692-39AE0A705DAF}"/>
    <cellStyle name="Komma 2 5 3 4 3 2" xfId="30605" xr:uid="{48B35A92-7D30-4D66-90F0-3D9C970CB57B}"/>
    <cellStyle name="Komma 2 5 3 4 4" xfId="25296" xr:uid="{4C2D50F2-6791-4C23-808D-541726025B1C}"/>
    <cellStyle name="Komma 2 5 3 5" xfId="15575" xr:uid="{B7D04E88-A8C0-4535-AB1F-E2AE2D1F8EB6}"/>
    <cellStyle name="Komma 2 5 3 5 2" xfId="20884" xr:uid="{0DD2D5AB-37F7-450B-9504-4CF18026E590}"/>
    <cellStyle name="Komma 2 5 3 5 2 2" xfId="31892" xr:uid="{4D78495B-376A-481A-BD7E-C8434980333C}"/>
    <cellStyle name="Komma 2 5 3 5 3" xfId="26583" xr:uid="{062A7AE2-0098-4700-BDE2-37328B2D5DB7}"/>
    <cellStyle name="Komma 2 5 3 6" xfId="18256" xr:uid="{B743E429-EB06-4406-B4F6-45E014EE8D2B}"/>
    <cellStyle name="Komma 2 5 3 6 2" xfId="29264" xr:uid="{AD648851-8D2F-42DE-BF28-FF184784B067}"/>
    <cellStyle name="Komma 2 5 3 7" xfId="23955" xr:uid="{F5926409-D200-4B93-A70D-DCB0B2D19362}"/>
    <cellStyle name="Komma 2 5 4" xfId="13115" xr:uid="{EC13ACB0-9822-4F0F-9294-4DF423735391}"/>
    <cellStyle name="Komma 2 5 4 2" xfId="13785" xr:uid="{B32D3A7A-C5CF-45E1-A45D-ABD2E2E12A2E}"/>
    <cellStyle name="Komma 2 5 4 2 2" xfId="15127" xr:uid="{80745748-ED44-415D-B600-E05E4B75B099}"/>
    <cellStyle name="Komma 2 5 4 2 2 2" xfId="17755" xr:uid="{42F22B2A-9C9C-45B1-BF46-654184A14674}"/>
    <cellStyle name="Komma 2 5 4 2 2 2 2" xfId="23064" xr:uid="{10EE749F-93D8-423A-B218-26A10AE86DDE}"/>
    <cellStyle name="Komma 2 5 4 2 2 2 2 2" xfId="34072" xr:uid="{B91B24F5-E101-4765-B88A-03FCBD3C8027}"/>
    <cellStyle name="Komma 2 5 4 2 2 2 3" xfId="28763" xr:uid="{5F0C50C9-97C7-4F0D-B839-035E579739DF}"/>
    <cellStyle name="Komma 2 5 4 2 2 3" xfId="20436" xr:uid="{D85668BF-6D69-451F-8DEB-DFAA7E4DED98}"/>
    <cellStyle name="Komma 2 5 4 2 2 3 2" xfId="31444" xr:uid="{BF3ABEF2-4720-4EF4-A6B3-4FF80CB7D77C}"/>
    <cellStyle name="Komma 2 5 4 2 2 4" xfId="26135" xr:uid="{4C786E3B-7D02-4B4A-B6A1-856E82425DEC}"/>
    <cellStyle name="Komma 2 5 4 2 3" xfId="16413" xr:uid="{DE72DEB5-FC7B-4646-BC6A-B93B33FB2853}"/>
    <cellStyle name="Komma 2 5 4 2 3 2" xfId="21722" xr:uid="{382CD971-91AA-453F-8015-79A8FEC035A4}"/>
    <cellStyle name="Komma 2 5 4 2 3 2 2" xfId="32730" xr:uid="{AC855D11-A0C6-4ABB-AB33-811284D23928}"/>
    <cellStyle name="Komma 2 5 4 2 3 3" xfId="27421" xr:uid="{7E26D016-4A2E-48A5-95D8-FF8012810FE3}"/>
    <cellStyle name="Komma 2 5 4 2 4" xfId="19094" xr:uid="{FD5E4867-0CC0-44F0-9A0F-53D6E35A6067}"/>
    <cellStyle name="Komma 2 5 4 2 4 2" xfId="30102" xr:uid="{8D5B000A-DF6A-4D9C-8E8B-479593D035AF}"/>
    <cellStyle name="Komma 2 5 4 2 5" xfId="24793" xr:uid="{0A5F5D5A-47BC-4DC4-B7A6-BE3BE2AC20C2}"/>
    <cellStyle name="Komma 2 5 4 3" xfId="14457" xr:uid="{7DEE1A16-1654-4655-9035-A0730FE08ED1}"/>
    <cellStyle name="Komma 2 5 4 3 2" xfId="17085" xr:uid="{C4C752A2-15B9-4447-A6CA-CAD3CE5AB3F5}"/>
    <cellStyle name="Komma 2 5 4 3 2 2" xfId="22394" xr:uid="{40337BF1-155D-4632-9C5A-3D7ECCA3A8FF}"/>
    <cellStyle name="Komma 2 5 4 3 2 2 2" xfId="33402" xr:uid="{00A14B2C-A7AB-49EE-A26A-80923BB25F22}"/>
    <cellStyle name="Komma 2 5 4 3 2 3" xfId="28093" xr:uid="{0428DDE5-04F7-47C4-805F-8896251A88E3}"/>
    <cellStyle name="Komma 2 5 4 3 3" xfId="19766" xr:uid="{3263C925-8989-491E-8DB2-2097F759FB2B}"/>
    <cellStyle name="Komma 2 5 4 3 3 2" xfId="30774" xr:uid="{F4CC2765-C410-474A-9EFE-5EA8392BAB01}"/>
    <cellStyle name="Komma 2 5 4 3 4" xfId="25465" xr:uid="{1DB3058D-9357-4FE0-A96D-B81F029B4627}"/>
    <cellStyle name="Komma 2 5 4 4" xfId="15743" xr:uid="{EB4D0A06-1009-4CF0-BCB3-8F6F3E76CB68}"/>
    <cellStyle name="Komma 2 5 4 4 2" xfId="21052" xr:uid="{885EC419-15F5-404A-81C0-49B8259B8A86}"/>
    <cellStyle name="Komma 2 5 4 4 2 2" xfId="32060" xr:uid="{4C1D068D-D55D-4FF1-8429-268893CA9F3D}"/>
    <cellStyle name="Komma 2 5 4 4 3" xfId="26751" xr:uid="{95FA2FD2-5BBE-49C7-AE69-136DAE74D217}"/>
    <cellStyle name="Komma 2 5 4 5" xfId="18424" xr:uid="{4022F843-6C9A-4FB4-BE85-FD3FA24ACDEF}"/>
    <cellStyle name="Komma 2 5 4 5 2" xfId="29432" xr:uid="{2A7CB782-B72C-45F9-ACDF-78CFD1028E3D}"/>
    <cellStyle name="Komma 2 5 4 6" xfId="24123" xr:uid="{325595C0-261D-4753-B594-87A65306656F}"/>
    <cellStyle name="Komma 2 5 5" xfId="13450" xr:uid="{C4C89138-AB0C-4990-976D-3637084D952B}"/>
    <cellStyle name="Komma 2 5 5 2" xfId="14792" xr:uid="{7AD418CF-124C-4932-B167-C87C5077DBDB}"/>
    <cellStyle name="Komma 2 5 5 2 2" xfId="17420" xr:uid="{AE36C5AB-AAD8-47AE-A10F-29B7E4213A00}"/>
    <cellStyle name="Komma 2 5 5 2 2 2" xfId="22729" xr:uid="{5DB63A14-0E2C-44A7-AD1A-C2A03A6A85A6}"/>
    <cellStyle name="Komma 2 5 5 2 2 2 2" xfId="33737" xr:uid="{EC0F8198-427B-494D-926A-422F08DB4572}"/>
    <cellStyle name="Komma 2 5 5 2 2 3" xfId="28428" xr:uid="{AA172943-837B-45DC-8627-8838151D6B21}"/>
    <cellStyle name="Komma 2 5 5 2 3" xfId="20101" xr:uid="{F95AA2BB-92BB-4783-85EB-91454901EECA}"/>
    <cellStyle name="Komma 2 5 5 2 3 2" xfId="31109" xr:uid="{CF571A28-E04D-4A72-B9E9-38E6A69CB622}"/>
    <cellStyle name="Komma 2 5 5 2 4" xfId="25800" xr:uid="{43B24B72-F94A-4C89-89C3-F3ECD552B22E}"/>
    <cellStyle name="Komma 2 5 5 3" xfId="16078" xr:uid="{56BA930D-102D-459C-88DE-5880A5D883B3}"/>
    <cellStyle name="Komma 2 5 5 3 2" xfId="21387" xr:uid="{9B28E6D5-E274-4AE1-8997-37FD87626F1D}"/>
    <cellStyle name="Komma 2 5 5 3 2 2" xfId="32395" xr:uid="{2392E36E-A7D6-420E-94F6-0F738844CD98}"/>
    <cellStyle name="Komma 2 5 5 3 3" xfId="27086" xr:uid="{4B82E257-792E-4132-8076-B9D32F74EEAA}"/>
    <cellStyle name="Komma 2 5 5 4" xfId="18759" xr:uid="{D9A18A80-CEF4-4E3A-9802-F6C5E89611F8}"/>
    <cellStyle name="Komma 2 5 5 4 2" xfId="29767" xr:uid="{471260C3-747B-4919-9D11-E98FF57971BF}"/>
    <cellStyle name="Komma 2 5 5 5" xfId="24458" xr:uid="{8294244B-63CB-4432-BAD0-22C4615386C9}"/>
    <cellStyle name="Komma 2 5 6" xfId="14120" xr:uid="{BBD31BC4-1BDD-4282-91E6-92F05878A272}"/>
    <cellStyle name="Komma 2 5 6 2" xfId="16748" xr:uid="{B8ABC5E1-5AB2-43A3-BF3A-5F10F7C60816}"/>
    <cellStyle name="Komma 2 5 6 2 2" xfId="22057" xr:uid="{28954F94-1D95-49EC-BB37-DC3E4210D7CF}"/>
    <cellStyle name="Komma 2 5 6 2 2 2" xfId="33065" xr:uid="{BDE2C8D3-2F4A-47A2-939C-E056E1B5440E}"/>
    <cellStyle name="Komma 2 5 6 2 3" xfId="27756" xr:uid="{F578A457-06F7-42EF-A81B-957094A4ABE5}"/>
    <cellStyle name="Komma 2 5 6 3" xfId="19429" xr:uid="{65602992-7ED3-4805-BFB9-E7B6B79A7CA2}"/>
    <cellStyle name="Komma 2 5 6 3 2" xfId="30437" xr:uid="{85A88828-3357-4519-9B7A-AA645A203792}"/>
    <cellStyle name="Komma 2 5 6 4" xfId="25128" xr:uid="{DA4D7C56-E8CB-4274-AC8B-26968AC0A486}"/>
    <cellStyle name="Komma 2 5 7" xfId="15410" xr:uid="{346F9617-DD84-4D95-BAAA-965D867B87D8}"/>
    <cellStyle name="Komma 2 5 7 2" xfId="20719" xr:uid="{C0EEB8EB-83DE-4C07-8645-A58B3942C103}"/>
    <cellStyle name="Komma 2 5 7 2 2" xfId="31727" xr:uid="{2B343BFB-E03B-4E59-B2A1-3102789502EF}"/>
    <cellStyle name="Komma 2 5 7 3" xfId="26418" xr:uid="{68AD279B-7622-4C9B-8FB8-06A85E523AAB}"/>
    <cellStyle name="Komma 2 5 8" xfId="18090" xr:uid="{73386D14-7FC8-4340-B4C6-DB50732751B3}"/>
    <cellStyle name="Komma 2 5 8 2" xfId="29098" xr:uid="{5B486775-471D-4827-9AE9-F711A126D70D}"/>
    <cellStyle name="Komma 2 5 9" xfId="23790" xr:uid="{D2EB0B27-19F8-4D42-834E-DCF94BA82B79}"/>
    <cellStyle name="Komma 2 5_Nucléaire" xfId="11872" xr:uid="{E1C0EA1D-9C4C-4D78-B609-F225A73DE7D9}"/>
    <cellStyle name="Komma 2 6" xfId="1740" xr:uid="{2A491EC8-73C0-4F02-859E-329273C2BC37}"/>
    <cellStyle name="Komma 2 6 2" xfId="9864" xr:uid="{40D200D9-7FB0-4899-A47A-2C617FB71917}"/>
    <cellStyle name="Komma 2 6 2 2" xfId="13345" xr:uid="{6BA59D10-44D7-4EB2-9FFE-834D82FCA95E}"/>
    <cellStyle name="Komma 2 6 2 2 2" xfId="14015" xr:uid="{B045F7B9-86DA-469E-89F7-0B04E497111D}"/>
    <cellStyle name="Komma 2 6 2 2 2 2" xfId="15357" xr:uid="{B009DE25-3FBC-4FEA-B8F1-49E3CDCF0DAD}"/>
    <cellStyle name="Komma 2 6 2 2 2 2 2" xfId="17985" xr:uid="{850542D2-5755-4AD7-820F-B9DD6C15A614}"/>
    <cellStyle name="Komma 2 6 2 2 2 2 2 2" xfId="23294" xr:uid="{76A1F062-616A-4608-B36D-CC83472D9F9E}"/>
    <cellStyle name="Komma 2 6 2 2 2 2 2 2 2" xfId="34302" xr:uid="{E56BF8E8-5DDA-49FB-976C-2DD4C436A506}"/>
    <cellStyle name="Komma 2 6 2 2 2 2 2 3" xfId="28993" xr:uid="{1C20395C-8E7B-48B2-9B3F-93C55A7E4193}"/>
    <cellStyle name="Komma 2 6 2 2 2 2 3" xfId="20666" xr:uid="{6E15C703-DA66-441C-B62E-010A915C4861}"/>
    <cellStyle name="Komma 2 6 2 2 2 2 3 2" xfId="31674" xr:uid="{DBF3449B-B1AC-46C8-A9EF-C061849DAE8F}"/>
    <cellStyle name="Komma 2 6 2 2 2 2 4" xfId="26365" xr:uid="{29B5A811-D440-4022-BD80-F1C9E19BFBB2}"/>
    <cellStyle name="Komma 2 6 2 2 2 3" xfId="16643" xr:uid="{2439AF06-5AED-4F24-A87D-217B751134D8}"/>
    <cellStyle name="Komma 2 6 2 2 2 3 2" xfId="21952" xr:uid="{8AC9CEDF-CC27-4D8D-93FA-268640BE51B5}"/>
    <cellStyle name="Komma 2 6 2 2 2 3 2 2" xfId="32960" xr:uid="{43A00739-1FDE-4FCC-B4D5-D19063177996}"/>
    <cellStyle name="Komma 2 6 2 2 2 3 3" xfId="27651" xr:uid="{4DA106F6-EF2E-4C0D-A9E0-F9B3712D96C7}"/>
    <cellStyle name="Komma 2 6 2 2 2 4" xfId="19324" xr:uid="{DAD8FD3F-9EE2-4A97-90E8-A56BC8A52B48}"/>
    <cellStyle name="Komma 2 6 2 2 2 4 2" xfId="30332" xr:uid="{B9702E15-8329-4E8C-A8D3-0BDA669EBD0E}"/>
    <cellStyle name="Komma 2 6 2 2 2 5" xfId="25023" xr:uid="{83AA82BF-57D3-42E6-AD77-444F7ABBB96C}"/>
    <cellStyle name="Komma 2 6 2 2 3" xfId="14687" xr:uid="{4E520606-A3CD-4DAE-A16F-3003FF3FD1EA}"/>
    <cellStyle name="Komma 2 6 2 2 3 2" xfId="17315" xr:uid="{E11D996A-72EE-41E9-93C9-70C4616A5868}"/>
    <cellStyle name="Komma 2 6 2 2 3 2 2" xfId="22624" xr:uid="{8B7865CD-9F07-4BE3-94AC-3469DFAD9BD9}"/>
    <cellStyle name="Komma 2 6 2 2 3 2 2 2" xfId="33632" xr:uid="{FF76D8FB-0D40-4263-A2E2-1CEC7513A24E}"/>
    <cellStyle name="Komma 2 6 2 2 3 2 3" xfId="28323" xr:uid="{39A9AD7F-8C01-420F-A97F-FD679F8B33F2}"/>
    <cellStyle name="Komma 2 6 2 2 3 3" xfId="19996" xr:uid="{C2F809E9-1A02-4A50-A9CE-5E65CB700271}"/>
    <cellStyle name="Komma 2 6 2 2 3 3 2" xfId="31004" xr:uid="{584291AE-A5EC-4993-8AE5-305DE7FFE744}"/>
    <cellStyle name="Komma 2 6 2 2 3 4" xfId="25695" xr:uid="{9C801E49-BE3B-4A41-83E0-9A15F83C64AF}"/>
    <cellStyle name="Komma 2 6 2 2 4" xfId="15973" xr:uid="{E25FF461-FE31-4118-90A5-8B7F102E0F66}"/>
    <cellStyle name="Komma 2 6 2 2 4 2" xfId="21282" xr:uid="{80DB8F44-B009-4840-B250-5BBD7F6B883D}"/>
    <cellStyle name="Komma 2 6 2 2 4 2 2" xfId="32290" xr:uid="{87035F43-BC79-43E7-BBCB-C152B2FC0479}"/>
    <cellStyle name="Komma 2 6 2 2 4 3" xfId="26981" xr:uid="{F1D01464-36E2-43E9-BC55-27358698A30B}"/>
    <cellStyle name="Komma 2 6 2 2 5" xfId="18654" xr:uid="{4406F646-6419-437D-8D51-36E55DC631D6}"/>
    <cellStyle name="Komma 2 6 2 2 5 2" xfId="29662" xr:uid="{72CB448E-7D57-4091-81DD-8AF2B00D8A72}"/>
    <cellStyle name="Komma 2 6 2 2 6" xfId="24353" xr:uid="{2E1D45ED-7162-44F5-AFCF-54820BCA6506}"/>
    <cellStyle name="Komma 2 6 2 3" xfId="13679" xr:uid="{7688AD81-C5D4-48B5-B6BB-134027992D52}"/>
    <cellStyle name="Komma 2 6 2 3 2" xfId="15021" xr:uid="{34FCAF2E-907C-4B8E-A2D7-9379800EC328}"/>
    <cellStyle name="Komma 2 6 2 3 2 2" xfId="17649" xr:uid="{BA14DD37-FCDC-4725-96F7-4F4DF69CBAED}"/>
    <cellStyle name="Komma 2 6 2 3 2 2 2" xfId="22958" xr:uid="{8553014B-42F1-42AF-9F7D-F15350602D1F}"/>
    <cellStyle name="Komma 2 6 2 3 2 2 2 2" xfId="33966" xr:uid="{06A80516-F34A-46F8-BBE8-DFD13FB065F2}"/>
    <cellStyle name="Komma 2 6 2 3 2 2 3" xfId="28657" xr:uid="{CA744265-CDB1-49DE-80A3-D58D82772FF3}"/>
    <cellStyle name="Komma 2 6 2 3 2 3" xfId="20330" xr:uid="{73768F12-4447-4AC8-98C2-C060129D2F03}"/>
    <cellStyle name="Komma 2 6 2 3 2 3 2" xfId="31338" xr:uid="{E8F23FE1-E342-4F18-A7AD-5985E9699324}"/>
    <cellStyle name="Komma 2 6 2 3 2 4" xfId="26029" xr:uid="{AE99FDA2-6313-4BA7-A718-28DD46A4CC2D}"/>
    <cellStyle name="Komma 2 6 2 3 3" xfId="16307" xr:uid="{1FDCA309-E0D6-4FF7-9F1C-315E7CCCE41C}"/>
    <cellStyle name="Komma 2 6 2 3 3 2" xfId="21616" xr:uid="{39F6D75A-1AA7-4E86-A855-3DFC5CC22176}"/>
    <cellStyle name="Komma 2 6 2 3 3 2 2" xfId="32624" xr:uid="{5789C12D-9127-4FB5-B038-79FC1E9E8AA5}"/>
    <cellStyle name="Komma 2 6 2 3 3 3" xfId="27315" xr:uid="{B2F01369-9DE6-4F8B-8268-DD209B70BF71}"/>
    <cellStyle name="Komma 2 6 2 3 4" xfId="18988" xr:uid="{3D92A4D4-E1A6-4544-B81F-F64A4D3244E7}"/>
    <cellStyle name="Komma 2 6 2 3 4 2" xfId="29996" xr:uid="{A1A65EF8-BC18-40F1-8257-E2CB930E0CE7}"/>
    <cellStyle name="Komma 2 6 2 3 5" xfId="24687" xr:uid="{5EBFE392-94F2-4A1E-8EEB-CD8A77892467}"/>
    <cellStyle name="Komma 2 6 2 4" xfId="14351" xr:uid="{06161DA8-AD03-4E80-83D2-F616E1ED1837}"/>
    <cellStyle name="Komma 2 6 2 4 2" xfId="16979" xr:uid="{842C5ECF-C322-4E24-8A48-9A04921B7B4D}"/>
    <cellStyle name="Komma 2 6 2 4 2 2" xfId="22288" xr:uid="{B68C2395-6953-4C37-B3FE-DC0DD3C66F98}"/>
    <cellStyle name="Komma 2 6 2 4 2 2 2" xfId="33296" xr:uid="{0EFB74F1-952F-497C-9396-FCC7AD973BFA}"/>
    <cellStyle name="Komma 2 6 2 4 2 3" xfId="27987" xr:uid="{0CA22420-FD28-4773-A6AA-5C749E102D63}"/>
    <cellStyle name="Komma 2 6 2 4 3" xfId="19660" xr:uid="{F0522F50-28D7-4DAE-9C6F-585A36C589EA}"/>
    <cellStyle name="Komma 2 6 2 4 3 2" xfId="30668" xr:uid="{D9282A2E-AEB7-4392-9C1A-1A86E7B1CA63}"/>
    <cellStyle name="Komma 2 6 2 4 4" xfId="25359" xr:uid="{A0533703-2CFA-48B7-9744-90E858EFC17D}"/>
    <cellStyle name="Komma 2 6 2 5" xfId="15638" xr:uid="{B362B58B-57EB-4B7A-BE79-C952766F06D6}"/>
    <cellStyle name="Komma 2 6 2 5 2" xfId="20947" xr:uid="{E11C91F1-30E5-4046-84B2-5CD01257CA22}"/>
    <cellStyle name="Komma 2 6 2 5 2 2" xfId="31955" xr:uid="{C4C20EFC-58F9-43FA-9D40-D2FCBEC75161}"/>
    <cellStyle name="Komma 2 6 2 5 3" xfId="26646" xr:uid="{66D002FF-E8BF-4FFC-806E-BC649ABFF4B2}"/>
    <cellStyle name="Komma 2 6 2 6" xfId="18319" xr:uid="{93906CE2-B8E6-4C0F-AC13-A112C76CCC26}"/>
    <cellStyle name="Komma 2 6 2 6 2" xfId="29327" xr:uid="{A3E36445-0B09-4A87-B836-8B423396AB5A}"/>
    <cellStyle name="Komma 2 6 2 7" xfId="24018" xr:uid="{D4E20AE8-2D7B-48D2-B9CA-EEC9CD18B8A7}"/>
    <cellStyle name="Komma 2 6 3" xfId="7376" xr:uid="{B5313DD8-4DE1-4199-BD89-214A76D09C45}"/>
    <cellStyle name="Komma 2 6 3 2" xfId="13283" xr:uid="{D25B93A8-BF91-4C75-B241-E4FD89F85190}"/>
    <cellStyle name="Komma 2 6 3 2 2" xfId="13953" xr:uid="{F226F1CD-9F35-4153-8807-1DD3910ED1C3}"/>
    <cellStyle name="Komma 2 6 3 2 2 2" xfId="15295" xr:uid="{9D0B974F-B981-4BA7-9282-69411A9A28E6}"/>
    <cellStyle name="Komma 2 6 3 2 2 2 2" xfId="17923" xr:uid="{0BCB8FE6-D38D-4189-ABE7-1D2FCDC993B9}"/>
    <cellStyle name="Komma 2 6 3 2 2 2 2 2" xfId="23232" xr:uid="{8C834E85-155E-47D7-B1F8-517E473EB69D}"/>
    <cellStyle name="Komma 2 6 3 2 2 2 2 2 2" xfId="34240" xr:uid="{6CF8A7B9-0060-449F-905A-9B355656EDC5}"/>
    <cellStyle name="Komma 2 6 3 2 2 2 2 3" xfId="28931" xr:uid="{C4B4D093-8E53-41EB-BEC2-60611B931189}"/>
    <cellStyle name="Komma 2 6 3 2 2 2 3" xfId="20604" xr:uid="{4C4A2044-C01B-4EB8-A0B8-76593DF58483}"/>
    <cellStyle name="Komma 2 6 3 2 2 2 3 2" xfId="31612" xr:uid="{6A9A76CD-9F9F-4C71-A5E2-82CCEF4CAF2B}"/>
    <cellStyle name="Komma 2 6 3 2 2 2 4" xfId="26303" xr:uid="{70F9B2EE-90BE-4E20-B2B2-EB1D5C823A91}"/>
    <cellStyle name="Komma 2 6 3 2 2 3" xfId="16581" xr:uid="{4650C635-3C15-4EDF-A225-599AF135B6C3}"/>
    <cellStyle name="Komma 2 6 3 2 2 3 2" xfId="21890" xr:uid="{26535FCE-5827-4D65-8F42-1FFFC4471580}"/>
    <cellStyle name="Komma 2 6 3 2 2 3 2 2" xfId="32898" xr:uid="{17302852-782A-46EC-B53A-C8D6CE990B3B}"/>
    <cellStyle name="Komma 2 6 3 2 2 3 3" xfId="27589" xr:uid="{211F379C-6291-4E12-8832-C8AFE8A76A1E}"/>
    <cellStyle name="Komma 2 6 3 2 2 4" xfId="19262" xr:uid="{36B9B75B-DBFA-4FFD-B3F2-701C93754F1C}"/>
    <cellStyle name="Komma 2 6 3 2 2 4 2" xfId="30270" xr:uid="{7093E70D-4925-4CA7-A405-37B06F430375}"/>
    <cellStyle name="Komma 2 6 3 2 2 5" xfId="24961" xr:uid="{29195AAE-2203-4C10-9EC7-ECFCF6F6F1BB}"/>
    <cellStyle name="Komma 2 6 3 2 3" xfId="14625" xr:uid="{FF82D31B-B469-4126-8CA0-3D0B69E6458F}"/>
    <cellStyle name="Komma 2 6 3 2 3 2" xfId="17253" xr:uid="{5CB39F0C-6ABA-44FE-AA82-58CC5845CB36}"/>
    <cellStyle name="Komma 2 6 3 2 3 2 2" xfId="22562" xr:uid="{DB12E62E-61BF-41F5-97AF-00E8583F0388}"/>
    <cellStyle name="Komma 2 6 3 2 3 2 2 2" xfId="33570" xr:uid="{44C6E382-4CFA-4FB7-83DE-32362EB5C826}"/>
    <cellStyle name="Komma 2 6 3 2 3 2 3" xfId="28261" xr:uid="{D7F08C08-CC15-4414-8600-97D5ED48A20D}"/>
    <cellStyle name="Komma 2 6 3 2 3 3" xfId="19934" xr:uid="{6EF5F1EF-2325-43FC-B2FA-0F24F1AD4200}"/>
    <cellStyle name="Komma 2 6 3 2 3 3 2" xfId="30942" xr:uid="{E0ACD0E0-1C7D-4FEB-A43A-81B308C4E3A6}"/>
    <cellStyle name="Komma 2 6 3 2 3 4" xfId="25633" xr:uid="{16BC11A2-153A-4B13-924E-8FB8CD4132BD}"/>
    <cellStyle name="Komma 2 6 3 2 4" xfId="15911" xr:uid="{DFF17DB3-427A-4BA0-9DFA-405E0465BAC3}"/>
    <cellStyle name="Komma 2 6 3 2 4 2" xfId="21220" xr:uid="{7C49A46A-9176-4FE5-B02C-7B1F3DA10430}"/>
    <cellStyle name="Komma 2 6 3 2 4 2 2" xfId="32228" xr:uid="{3B511D9B-5B08-42CE-B413-A00DDC15C567}"/>
    <cellStyle name="Komma 2 6 3 2 4 3" xfId="26919" xr:uid="{B5431831-3A50-4644-8FF6-6EDBE3647B22}"/>
    <cellStyle name="Komma 2 6 3 2 5" xfId="18592" xr:uid="{BD9D45F3-0180-4670-B5D4-25DB56C6E4B8}"/>
    <cellStyle name="Komma 2 6 3 2 5 2" xfId="29600" xr:uid="{7FAF2C3D-3B17-4D94-9A0B-AFC372F1BB06}"/>
    <cellStyle name="Komma 2 6 3 2 6" xfId="24291" xr:uid="{59879618-E56B-4176-BC8A-51BECAEB5017}"/>
    <cellStyle name="Komma 2 6 3 3" xfId="13617" xr:uid="{DD0270AB-526B-492E-AD7E-A99588E68DE5}"/>
    <cellStyle name="Komma 2 6 3 3 2" xfId="14959" xr:uid="{1AEE9A56-7C87-4B16-B7C0-3A036166E335}"/>
    <cellStyle name="Komma 2 6 3 3 2 2" xfId="17587" xr:uid="{87910CF0-3BC2-49A3-8672-812C7DDA57A8}"/>
    <cellStyle name="Komma 2 6 3 3 2 2 2" xfId="22896" xr:uid="{7F4C3A41-3288-4A50-A35B-29D5578BD404}"/>
    <cellStyle name="Komma 2 6 3 3 2 2 2 2" xfId="33904" xr:uid="{BBD02BE3-6EB9-46BA-98CB-71B593334083}"/>
    <cellStyle name="Komma 2 6 3 3 2 2 3" xfId="28595" xr:uid="{2C08C4CE-19CC-4FC2-B290-2B6B2FC5A653}"/>
    <cellStyle name="Komma 2 6 3 3 2 3" xfId="20268" xr:uid="{0C05EE4C-EC0C-4094-933A-4C1AF231ED04}"/>
    <cellStyle name="Komma 2 6 3 3 2 3 2" xfId="31276" xr:uid="{B6E22D65-B574-487B-AB7F-5ED00171C5E9}"/>
    <cellStyle name="Komma 2 6 3 3 2 4" xfId="25967" xr:uid="{49DBDDA6-8E16-4D22-9AD5-5DEC2AF54A1A}"/>
    <cellStyle name="Komma 2 6 3 3 3" xfId="16245" xr:uid="{D1256B51-8290-4327-8FA7-BCDA83AD410B}"/>
    <cellStyle name="Komma 2 6 3 3 3 2" xfId="21554" xr:uid="{281659A4-6322-4A60-AEB5-35E60F44E928}"/>
    <cellStyle name="Komma 2 6 3 3 3 2 2" xfId="32562" xr:uid="{30FCE66A-C407-4672-9E9E-502D3AC63149}"/>
    <cellStyle name="Komma 2 6 3 3 3 3" xfId="27253" xr:uid="{AFDEF593-5643-4DCF-B754-E2947BC2CF0E}"/>
    <cellStyle name="Komma 2 6 3 3 4" xfId="18926" xr:uid="{0758901F-52B2-49A6-A9DC-02B5E6EB52CC}"/>
    <cellStyle name="Komma 2 6 3 3 4 2" xfId="29934" xr:uid="{5F18DE65-A5B6-45AC-9877-85EDEE2E4F6B}"/>
    <cellStyle name="Komma 2 6 3 3 5" xfId="24625" xr:uid="{18406E35-451A-4947-A682-C60F68A262DB}"/>
    <cellStyle name="Komma 2 6 3 4" xfId="14289" xr:uid="{352E566D-9754-42A2-8199-57B227053981}"/>
    <cellStyle name="Komma 2 6 3 4 2" xfId="16917" xr:uid="{D9BF6656-8E86-4365-A8C3-3158EA87640D}"/>
    <cellStyle name="Komma 2 6 3 4 2 2" xfId="22226" xr:uid="{11C208D0-6C91-4177-B5EA-A96FBF0F52B9}"/>
    <cellStyle name="Komma 2 6 3 4 2 2 2" xfId="33234" xr:uid="{7B90B264-3EDF-471E-B609-119414803477}"/>
    <cellStyle name="Komma 2 6 3 4 2 3" xfId="27925" xr:uid="{D72F235E-AD4B-4E40-8F2F-EDDAB14D5E26}"/>
    <cellStyle name="Komma 2 6 3 4 3" xfId="19598" xr:uid="{CFDCE3A4-D187-4E87-A903-CC6B9A36EA1F}"/>
    <cellStyle name="Komma 2 6 3 4 3 2" xfId="30606" xr:uid="{F7A45402-814B-4D09-984E-0E9360DE660B}"/>
    <cellStyle name="Komma 2 6 3 4 4" xfId="25297" xr:uid="{5CBD517D-D9F9-4E31-B2C9-9662E3FA5B33}"/>
    <cellStyle name="Komma 2 6 3 5" xfId="15576" xr:uid="{251892BF-ABC1-44AD-B4F3-272AE8D3ECC1}"/>
    <cellStyle name="Komma 2 6 3 5 2" xfId="20885" xr:uid="{8E057D9A-3449-4A7E-A949-3BFF4C5D2C1C}"/>
    <cellStyle name="Komma 2 6 3 5 2 2" xfId="31893" xr:uid="{CE793544-14E8-494A-A29C-51D1501DECB1}"/>
    <cellStyle name="Komma 2 6 3 5 3" xfId="26584" xr:uid="{C50C5F1A-EC47-4D4A-9634-F0668671FCC0}"/>
    <cellStyle name="Komma 2 6 3 6" xfId="18257" xr:uid="{A82761DF-6F8D-4355-BC4A-61C97227B688}"/>
    <cellStyle name="Komma 2 6 3 6 2" xfId="29265" xr:uid="{76BFD181-7BB9-41BD-BE67-04B8C207F71F}"/>
    <cellStyle name="Komma 2 6 3 7" xfId="23956" xr:uid="{6F2A3A5A-CB2A-461D-A44C-65329700F749}"/>
    <cellStyle name="Komma 2 6 4" xfId="13167" xr:uid="{01D09C9A-DE72-4FAA-9BC7-645110F0CA81}"/>
    <cellStyle name="Komma 2 6 4 2" xfId="13837" xr:uid="{188B8C2C-712D-45E3-A0D7-74BD1BFDC0C9}"/>
    <cellStyle name="Komma 2 6 4 2 2" xfId="15179" xr:uid="{3733A17D-42FA-4D2A-B213-A88E7275F451}"/>
    <cellStyle name="Komma 2 6 4 2 2 2" xfId="17807" xr:uid="{E853111B-1999-4281-A7BC-F189CA69ED6D}"/>
    <cellStyle name="Komma 2 6 4 2 2 2 2" xfId="23116" xr:uid="{4200095E-A693-4C06-B7CF-62DAAA2FC84F}"/>
    <cellStyle name="Komma 2 6 4 2 2 2 2 2" xfId="34124" xr:uid="{C872A498-B433-414F-A1DD-4E276CD1C144}"/>
    <cellStyle name="Komma 2 6 4 2 2 2 3" xfId="28815" xr:uid="{02E31FE3-61E8-43C0-AA47-7F0495C87D67}"/>
    <cellStyle name="Komma 2 6 4 2 2 3" xfId="20488" xr:uid="{02F8FDF8-6BA3-4C44-8587-2B32547663A0}"/>
    <cellStyle name="Komma 2 6 4 2 2 3 2" xfId="31496" xr:uid="{29F90886-C2B3-4E40-8376-54C8449F2948}"/>
    <cellStyle name="Komma 2 6 4 2 2 4" xfId="26187" xr:uid="{DBC82079-EE95-4C33-8998-C0F51F693F56}"/>
    <cellStyle name="Komma 2 6 4 2 3" xfId="16465" xr:uid="{C3073A0A-9397-4734-B9EB-507A105D747F}"/>
    <cellStyle name="Komma 2 6 4 2 3 2" xfId="21774" xr:uid="{6F9D3917-4E7F-4EBC-854C-9847AAE975A5}"/>
    <cellStyle name="Komma 2 6 4 2 3 2 2" xfId="32782" xr:uid="{DECEB1CA-6500-4CA3-8680-E63C4DA89398}"/>
    <cellStyle name="Komma 2 6 4 2 3 3" xfId="27473" xr:uid="{82664448-9AEF-4666-BB6E-A9A76588B001}"/>
    <cellStyle name="Komma 2 6 4 2 4" xfId="19146" xr:uid="{A0EB2CE1-C06C-4E23-ABA1-FF578A5EE424}"/>
    <cellStyle name="Komma 2 6 4 2 4 2" xfId="30154" xr:uid="{C8D973FF-75C5-45CB-BCF2-455A217F7C25}"/>
    <cellStyle name="Komma 2 6 4 2 5" xfId="24845" xr:uid="{A7F31922-9A0A-4C96-A96C-14AFFA7DC303}"/>
    <cellStyle name="Komma 2 6 4 3" xfId="14509" xr:uid="{8886CB03-6257-401E-B3C6-862C8A0FC458}"/>
    <cellStyle name="Komma 2 6 4 3 2" xfId="17137" xr:uid="{5355065F-C858-43E4-BF69-FCC7EB13DCF2}"/>
    <cellStyle name="Komma 2 6 4 3 2 2" xfId="22446" xr:uid="{D0555946-E112-4B0D-B95D-B7E59B3572EA}"/>
    <cellStyle name="Komma 2 6 4 3 2 2 2" xfId="33454" xr:uid="{E6189E36-07E0-400E-9FC4-595F3FBDB099}"/>
    <cellStyle name="Komma 2 6 4 3 2 3" xfId="28145" xr:uid="{1D849178-4F85-4AAB-9E3C-9DD72688E41C}"/>
    <cellStyle name="Komma 2 6 4 3 3" xfId="19818" xr:uid="{80227F79-5C27-44F9-88C3-161238FC6166}"/>
    <cellStyle name="Komma 2 6 4 3 3 2" xfId="30826" xr:uid="{77DD67F7-61A5-4A83-806B-B7215E55FCAD}"/>
    <cellStyle name="Komma 2 6 4 3 4" xfId="25517" xr:uid="{4C5E9045-BF20-4C8B-9A4D-0C45B61435C4}"/>
    <cellStyle name="Komma 2 6 4 4" xfId="15795" xr:uid="{3D567E45-8D9E-4D1E-BABF-C5E874B990A5}"/>
    <cellStyle name="Komma 2 6 4 4 2" xfId="21104" xr:uid="{17A76E36-FCB2-4523-8669-FCD0855191AD}"/>
    <cellStyle name="Komma 2 6 4 4 2 2" xfId="32112" xr:uid="{06B4A617-A352-4D76-B3B1-4C58C35BF61C}"/>
    <cellStyle name="Komma 2 6 4 4 3" xfId="26803" xr:uid="{FBA23ACC-CDA1-4F6C-AB13-6FC6B8748BFC}"/>
    <cellStyle name="Komma 2 6 4 5" xfId="18476" xr:uid="{C1163689-4D59-49DC-B267-5F922D5481D1}"/>
    <cellStyle name="Komma 2 6 4 5 2" xfId="29484" xr:uid="{3CB8D5BC-BF06-4686-BD82-981956FC07FA}"/>
    <cellStyle name="Komma 2 6 4 6" xfId="24175" xr:uid="{F382EA10-B93C-4E15-ABCD-C3C39F677464}"/>
    <cellStyle name="Komma 2 6 5" xfId="13502" xr:uid="{41034BA4-16AA-4B58-8BF3-F5D45B12A010}"/>
    <cellStyle name="Komma 2 6 5 2" xfId="14844" xr:uid="{B02790E7-3960-48B2-A142-462E2797CCA8}"/>
    <cellStyle name="Komma 2 6 5 2 2" xfId="17472" xr:uid="{16BDF93D-6459-4C0D-A316-5FCF66273757}"/>
    <cellStyle name="Komma 2 6 5 2 2 2" xfId="22781" xr:uid="{FBF76AFB-FEC0-4626-A9EB-539A491D36BE}"/>
    <cellStyle name="Komma 2 6 5 2 2 2 2" xfId="33789" xr:uid="{586B0426-4F9A-45EF-A9B6-B5D367066047}"/>
    <cellStyle name="Komma 2 6 5 2 2 3" xfId="28480" xr:uid="{F4225065-8923-46E1-B434-1DDFFD461F88}"/>
    <cellStyle name="Komma 2 6 5 2 3" xfId="20153" xr:uid="{557F2B8C-C8B9-46F8-86F6-547DED7C851C}"/>
    <cellStyle name="Komma 2 6 5 2 3 2" xfId="31161" xr:uid="{F69DBCF0-CC51-490B-905C-2F5B060BCF8C}"/>
    <cellStyle name="Komma 2 6 5 2 4" xfId="25852" xr:uid="{B7A1F69E-1EB1-404B-B90B-CE7786A26A6B}"/>
    <cellStyle name="Komma 2 6 5 3" xfId="16130" xr:uid="{FFEAF4B9-083B-4C7F-8E2D-EC91E9611A03}"/>
    <cellStyle name="Komma 2 6 5 3 2" xfId="21439" xr:uid="{2FACDCD5-C2AE-442B-B42D-6EC107562E5A}"/>
    <cellStyle name="Komma 2 6 5 3 2 2" xfId="32447" xr:uid="{F3D8FAED-BA03-4813-BDF6-AA4AB03DB965}"/>
    <cellStyle name="Komma 2 6 5 3 3" xfId="27138" xr:uid="{D72E775B-6214-4751-99D5-89CC3FC96A84}"/>
    <cellStyle name="Komma 2 6 5 4" xfId="18811" xr:uid="{2A26720F-18E7-4065-8C29-60D160B1337B}"/>
    <cellStyle name="Komma 2 6 5 4 2" xfId="29819" xr:uid="{935362E0-A3AE-4668-9019-9F745112F1C5}"/>
    <cellStyle name="Komma 2 6 5 5" xfId="24510" xr:uid="{CB3E082B-9212-4A3C-B2BB-1F6AA279E51F}"/>
    <cellStyle name="Komma 2 6 6" xfId="14172" xr:uid="{DE39330D-F7E9-425E-8D7A-71CA430F96B4}"/>
    <cellStyle name="Komma 2 6 6 2" xfId="16800" xr:uid="{ED576478-0887-406F-A37C-36B84E3A5BB0}"/>
    <cellStyle name="Komma 2 6 6 2 2" xfId="22109" xr:uid="{C61809CC-DD50-48A7-B8B2-B71CBD8E1802}"/>
    <cellStyle name="Komma 2 6 6 2 2 2" xfId="33117" xr:uid="{E6373B34-60DF-4476-BCC8-DD7167661F53}"/>
    <cellStyle name="Komma 2 6 6 2 3" xfId="27808" xr:uid="{0755DDB7-087D-4B11-9BB7-77A3DCC07763}"/>
    <cellStyle name="Komma 2 6 6 3" xfId="19481" xr:uid="{06ECDD13-5D13-4E1A-AD65-9A3EC974CE18}"/>
    <cellStyle name="Komma 2 6 6 3 2" xfId="30489" xr:uid="{2C4F175E-B999-4CCD-806F-E586076A2F9F}"/>
    <cellStyle name="Komma 2 6 6 4" xfId="25180" xr:uid="{1D1288F4-72B3-455C-AA1B-CA860065D48F}"/>
    <cellStyle name="Komma 2 6 7" xfId="15462" xr:uid="{E06F051F-0C01-4D6E-AC71-BE05A8320257}"/>
    <cellStyle name="Komma 2 6 7 2" xfId="20771" xr:uid="{837E4BE0-B9C4-4292-9905-43947C27355B}"/>
    <cellStyle name="Komma 2 6 7 2 2" xfId="31779" xr:uid="{FCF3284D-54EF-44BD-AC0B-58F6D93860A0}"/>
    <cellStyle name="Komma 2 6 7 3" xfId="26470" xr:uid="{2D6805FC-52DB-453E-9C10-D5B46265E390}"/>
    <cellStyle name="Komma 2 6 8" xfId="18142" xr:uid="{ABFC2364-3965-497A-B4C6-3EF6E232DAC0}"/>
    <cellStyle name="Komma 2 6 8 2" xfId="29150" xr:uid="{33A5CE23-9709-4456-815C-B26D42668021}"/>
    <cellStyle name="Komma 2 6 9" xfId="23842" xr:uid="{860F6807-A08D-4BD8-9203-38B67BAF9356}"/>
    <cellStyle name="Komma 2 6_Nucléaire" xfId="11873" xr:uid="{EF05D116-D746-4D12-847A-6575A42E6457}"/>
    <cellStyle name="Komma 2 7" xfId="7377" xr:uid="{5DFBC84A-9E2F-4798-9C24-7DCFD14BA143}"/>
    <cellStyle name="Komma 2 7 2" xfId="9865" xr:uid="{EA9A43D3-BC06-443A-A030-D2334C353CF2}"/>
    <cellStyle name="Komma 2 7 2 2" xfId="13346" xr:uid="{F11AD5B9-B6C6-4083-9E29-EBE254F6C2E2}"/>
    <cellStyle name="Komma 2 7 2 2 2" xfId="14016" xr:uid="{5A49AFA2-4E14-4FD1-86EF-79A24C5DC966}"/>
    <cellStyle name="Komma 2 7 2 2 2 2" xfId="15358" xr:uid="{5DFE77AA-FB2C-4701-87A6-BEB53C5F67AF}"/>
    <cellStyle name="Komma 2 7 2 2 2 2 2" xfId="17986" xr:uid="{34D37231-C4A2-40C6-95F2-9AE11E670388}"/>
    <cellStyle name="Komma 2 7 2 2 2 2 2 2" xfId="23295" xr:uid="{DCAA4D36-2D27-4C27-93D6-C254793EF0D6}"/>
    <cellStyle name="Komma 2 7 2 2 2 2 2 2 2" xfId="34303" xr:uid="{886D5F6B-A340-48AA-8B86-3B0BB64D1793}"/>
    <cellStyle name="Komma 2 7 2 2 2 2 2 3" xfId="28994" xr:uid="{661D8B67-D61F-4C78-B913-CC71F5B25322}"/>
    <cellStyle name="Komma 2 7 2 2 2 2 3" xfId="20667" xr:uid="{82347A76-2517-4FFE-B6BF-3B86B66E9178}"/>
    <cellStyle name="Komma 2 7 2 2 2 2 3 2" xfId="31675" xr:uid="{BBA38A9D-AF45-4CF6-82AB-4E2CF63F8A0D}"/>
    <cellStyle name="Komma 2 7 2 2 2 2 4" xfId="26366" xr:uid="{74F4B560-A54D-4CE3-975D-DE7F1D038D7F}"/>
    <cellStyle name="Komma 2 7 2 2 2 3" xfId="16644" xr:uid="{132A9179-4A07-43BD-8416-23A044A8BA13}"/>
    <cellStyle name="Komma 2 7 2 2 2 3 2" xfId="21953" xr:uid="{59BFE5DF-AA93-4D11-9214-0670ED5D88E4}"/>
    <cellStyle name="Komma 2 7 2 2 2 3 2 2" xfId="32961" xr:uid="{BBAB31E5-C77A-458F-9CBE-B8F78D0FC604}"/>
    <cellStyle name="Komma 2 7 2 2 2 3 3" xfId="27652" xr:uid="{FB316062-6402-4DF5-AE2B-BD8F25CC8C62}"/>
    <cellStyle name="Komma 2 7 2 2 2 4" xfId="19325" xr:uid="{A5014EC4-9924-4E19-988D-96095866D062}"/>
    <cellStyle name="Komma 2 7 2 2 2 4 2" xfId="30333" xr:uid="{38A39054-B0F7-4387-A40D-FE9A7581F9AC}"/>
    <cellStyle name="Komma 2 7 2 2 2 5" xfId="25024" xr:uid="{07E96809-9444-45CA-A043-B59D79D8E593}"/>
    <cellStyle name="Komma 2 7 2 2 3" xfId="14688" xr:uid="{5D6DABD9-C3F7-441D-9727-FE49547E7F94}"/>
    <cellStyle name="Komma 2 7 2 2 3 2" xfId="17316" xr:uid="{6C914D17-26EA-4CCF-B1F0-6EFD1C1FEB3B}"/>
    <cellStyle name="Komma 2 7 2 2 3 2 2" xfId="22625" xr:uid="{0E7B6800-0126-4270-AE4E-C3821E5ECFEA}"/>
    <cellStyle name="Komma 2 7 2 2 3 2 2 2" xfId="33633" xr:uid="{E7D9C4A3-E229-4C19-B03B-1AA6253C7523}"/>
    <cellStyle name="Komma 2 7 2 2 3 2 3" xfId="28324" xr:uid="{03BEB2C1-9133-448C-B6C3-A8B693F76A11}"/>
    <cellStyle name="Komma 2 7 2 2 3 3" xfId="19997" xr:uid="{475A55DC-BB29-4122-83A5-2BC1574E9D97}"/>
    <cellStyle name="Komma 2 7 2 2 3 3 2" xfId="31005" xr:uid="{39BF3DBB-F3F2-463A-80C0-3DF5A0A17442}"/>
    <cellStyle name="Komma 2 7 2 2 3 4" xfId="25696" xr:uid="{DB5E95F1-4F81-4C74-91B1-CBD4D80F80B9}"/>
    <cellStyle name="Komma 2 7 2 2 4" xfId="15974" xr:uid="{52366DF0-EB8A-4658-9651-AEA1AC9CD754}"/>
    <cellStyle name="Komma 2 7 2 2 4 2" xfId="21283" xr:uid="{D434A55D-A32F-443A-AAD8-C88896AB6BA5}"/>
    <cellStyle name="Komma 2 7 2 2 4 2 2" xfId="32291" xr:uid="{0ECEA3B3-D668-48F3-B5BA-B553031F27E7}"/>
    <cellStyle name="Komma 2 7 2 2 4 3" xfId="26982" xr:uid="{CE6847F1-7C9F-4392-8712-7365D3F59BAC}"/>
    <cellStyle name="Komma 2 7 2 2 5" xfId="18655" xr:uid="{BD8D4D5B-3A90-4B23-B6DC-FBAA3BEFEAF7}"/>
    <cellStyle name="Komma 2 7 2 2 5 2" xfId="29663" xr:uid="{7153348C-EE84-4E06-80D9-727FA1291734}"/>
    <cellStyle name="Komma 2 7 2 2 6" xfId="24354" xr:uid="{3DEF3F98-9B0E-4C8A-BDEC-E5B2898E219A}"/>
    <cellStyle name="Komma 2 7 2 3" xfId="13680" xr:uid="{DC6D5F06-BD08-44AA-94F9-D67956DB5685}"/>
    <cellStyle name="Komma 2 7 2 3 2" xfId="15022" xr:uid="{217D452A-3EFC-4C68-B329-F686EAB4C523}"/>
    <cellStyle name="Komma 2 7 2 3 2 2" xfId="17650" xr:uid="{B92962D9-78DA-4E94-BB77-0532E9844A67}"/>
    <cellStyle name="Komma 2 7 2 3 2 2 2" xfId="22959" xr:uid="{17599386-DBC6-49AC-B21B-662B5634B0E6}"/>
    <cellStyle name="Komma 2 7 2 3 2 2 2 2" xfId="33967" xr:uid="{9E64B67D-2687-4001-8913-0B3485911597}"/>
    <cellStyle name="Komma 2 7 2 3 2 2 3" xfId="28658" xr:uid="{8A2C891B-65B7-48C8-A116-7E507E181333}"/>
    <cellStyle name="Komma 2 7 2 3 2 3" xfId="20331" xr:uid="{A1160EF3-AF55-4242-B362-0645C4A49E0E}"/>
    <cellStyle name="Komma 2 7 2 3 2 3 2" xfId="31339" xr:uid="{BFCBC2FF-2751-49CE-9D7C-30A0BA815EBC}"/>
    <cellStyle name="Komma 2 7 2 3 2 4" xfId="26030" xr:uid="{5FDF313D-E690-48E6-9536-3C8DC0CD416B}"/>
    <cellStyle name="Komma 2 7 2 3 3" xfId="16308" xr:uid="{653F64B2-7C87-442F-90F9-371067E4AB35}"/>
    <cellStyle name="Komma 2 7 2 3 3 2" xfId="21617" xr:uid="{3B8E2BBB-BEED-481E-BBCB-577FF27C7CC5}"/>
    <cellStyle name="Komma 2 7 2 3 3 2 2" xfId="32625" xr:uid="{E22B7A8A-BFAB-44F8-BCA4-912CE21A84FF}"/>
    <cellStyle name="Komma 2 7 2 3 3 3" xfId="27316" xr:uid="{5AB3972F-70AD-465C-9DD3-C0B38AAB38F9}"/>
    <cellStyle name="Komma 2 7 2 3 4" xfId="18989" xr:uid="{FE82608A-0C45-4AAF-819D-D670231D0D08}"/>
    <cellStyle name="Komma 2 7 2 3 4 2" xfId="29997" xr:uid="{EDCA093C-9FFA-41BF-BD4A-E3BD59F2E641}"/>
    <cellStyle name="Komma 2 7 2 3 5" xfId="24688" xr:uid="{E0DCB4B9-1467-4584-B808-D6D5C444E29A}"/>
    <cellStyle name="Komma 2 7 2 4" xfId="14352" xr:uid="{835B4D40-992E-487F-87EB-A774C1E806F8}"/>
    <cellStyle name="Komma 2 7 2 4 2" xfId="16980" xr:uid="{53A94261-2ABC-4572-B4A3-7310FD1191D5}"/>
    <cellStyle name="Komma 2 7 2 4 2 2" xfId="22289" xr:uid="{E7D6E285-50FC-444D-83D7-19C18B6CD1FE}"/>
    <cellStyle name="Komma 2 7 2 4 2 2 2" xfId="33297" xr:uid="{C0B6C517-9EDE-4C78-B7CB-6494FA436847}"/>
    <cellStyle name="Komma 2 7 2 4 2 3" xfId="27988" xr:uid="{8694316E-0CA4-44B4-ADEC-A07CCEA1C207}"/>
    <cellStyle name="Komma 2 7 2 4 3" xfId="19661" xr:uid="{AA7793FD-7931-4AD2-AE6C-46DAC09ACD2B}"/>
    <cellStyle name="Komma 2 7 2 4 3 2" xfId="30669" xr:uid="{F568FAEE-98ED-4885-8E91-0E84399AEA0A}"/>
    <cellStyle name="Komma 2 7 2 4 4" xfId="25360" xr:uid="{960E6FD6-1D89-4FED-AE45-99783D91EC1F}"/>
    <cellStyle name="Komma 2 7 2 5" xfId="15639" xr:uid="{7488D19D-3C35-4F22-ABB1-D719173259BF}"/>
    <cellStyle name="Komma 2 7 2 5 2" xfId="20948" xr:uid="{ACAA09B4-56FF-4A1D-AFD0-71AF8CDCE01F}"/>
    <cellStyle name="Komma 2 7 2 5 2 2" xfId="31956" xr:uid="{3836EC62-D1B2-4746-AEE1-8DDB175B75B9}"/>
    <cellStyle name="Komma 2 7 2 5 3" xfId="26647" xr:uid="{93E37C2E-DE87-46E9-A40A-901F5E0A581D}"/>
    <cellStyle name="Komma 2 7 2 6" xfId="18320" xr:uid="{1D2029C9-134B-4A32-9AE5-C854D9E7F815}"/>
    <cellStyle name="Komma 2 7 2 6 2" xfId="29328" xr:uid="{C2440100-AEB4-4CED-B30E-BD0B4BB54817}"/>
    <cellStyle name="Komma 2 7 2 7" xfId="24019" xr:uid="{BB1CCAAE-C04E-4A61-92B9-EE8F7536D69B}"/>
    <cellStyle name="Komma 2 7 3" xfId="13284" xr:uid="{FC0B41CF-5770-4D76-BB75-3E0CC94C80B0}"/>
    <cellStyle name="Komma 2 7 3 2" xfId="13954" xr:uid="{0641D435-8682-4B92-BD0F-99AA62560370}"/>
    <cellStyle name="Komma 2 7 3 2 2" xfId="15296" xr:uid="{BDABB529-15BF-4159-8E78-05022D3550CE}"/>
    <cellStyle name="Komma 2 7 3 2 2 2" xfId="17924" xr:uid="{FD24EC15-D0B1-4627-B5FD-EC789F4AF94D}"/>
    <cellStyle name="Komma 2 7 3 2 2 2 2" xfId="23233" xr:uid="{C6057DE2-4B1B-49A7-AEC8-8DDF2339BA1F}"/>
    <cellStyle name="Komma 2 7 3 2 2 2 2 2" xfId="34241" xr:uid="{4B46A2AC-234F-4A8F-BE44-312112AEDD6F}"/>
    <cellStyle name="Komma 2 7 3 2 2 2 3" xfId="28932" xr:uid="{B85EC710-345D-48F2-88C7-49709B325A6F}"/>
    <cellStyle name="Komma 2 7 3 2 2 3" xfId="20605" xr:uid="{677F0352-1DF7-427B-9D81-873009D4E3D7}"/>
    <cellStyle name="Komma 2 7 3 2 2 3 2" xfId="31613" xr:uid="{4CB7B471-2FC2-4FB8-B1D8-B4096D4F9CB4}"/>
    <cellStyle name="Komma 2 7 3 2 2 4" xfId="26304" xr:uid="{2BA2ECC2-2FEA-4DFD-848F-42EF52483504}"/>
    <cellStyle name="Komma 2 7 3 2 3" xfId="16582" xr:uid="{0D277995-870E-4697-BD96-009DA57491FB}"/>
    <cellStyle name="Komma 2 7 3 2 3 2" xfId="21891" xr:uid="{E56E3321-2397-4FF4-9B8F-11E1641CDED1}"/>
    <cellStyle name="Komma 2 7 3 2 3 2 2" xfId="32899" xr:uid="{9803C48F-5079-4924-A528-E3740560ED20}"/>
    <cellStyle name="Komma 2 7 3 2 3 3" xfId="27590" xr:uid="{656D8071-C617-4C66-90F3-E0CF737EACA0}"/>
    <cellStyle name="Komma 2 7 3 2 4" xfId="19263" xr:uid="{AA760CCB-5359-4202-B2D2-844955C20A98}"/>
    <cellStyle name="Komma 2 7 3 2 4 2" xfId="30271" xr:uid="{B80CED0A-FDBD-46A7-8B5F-31C4CF2C5445}"/>
    <cellStyle name="Komma 2 7 3 2 5" xfId="24962" xr:uid="{C450B9D9-4DB6-4CC0-AF73-D6E5BF188005}"/>
    <cellStyle name="Komma 2 7 3 3" xfId="14626" xr:uid="{F0060595-DFFE-46BE-A373-0F2F3C0D4443}"/>
    <cellStyle name="Komma 2 7 3 3 2" xfId="17254" xr:uid="{A669B52A-A072-42A2-853B-DEF1C63E5AD3}"/>
    <cellStyle name="Komma 2 7 3 3 2 2" xfId="22563" xr:uid="{9A8E0FAC-E0B3-4A6C-A3BB-00AEFB9AE55B}"/>
    <cellStyle name="Komma 2 7 3 3 2 2 2" xfId="33571" xr:uid="{F69947BC-9F36-4A97-B53C-C908037A2606}"/>
    <cellStyle name="Komma 2 7 3 3 2 3" xfId="28262" xr:uid="{4852D0FF-A57D-4696-AEA9-EEEB60322F6D}"/>
    <cellStyle name="Komma 2 7 3 3 3" xfId="19935" xr:uid="{2EB954C6-2029-456D-8C75-78268AE58A43}"/>
    <cellStyle name="Komma 2 7 3 3 3 2" xfId="30943" xr:uid="{15AA0A18-73B7-4393-861C-A5AA979F1319}"/>
    <cellStyle name="Komma 2 7 3 3 4" xfId="25634" xr:uid="{985C841D-B905-403A-941E-23B018D02257}"/>
    <cellStyle name="Komma 2 7 3 4" xfId="15912" xr:uid="{BC28AA43-3244-4606-B839-ED95E565EB8C}"/>
    <cellStyle name="Komma 2 7 3 4 2" xfId="21221" xr:uid="{1B6DCD64-4AD3-4599-8A2D-68EFEA7AEC86}"/>
    <cellStyle name="Komma 2 7 3 4 2 2" xfId="32229" xr:uid="{E9E5AA56-3063-4095-B99B-32833269EB1F}"/>
    <cellStyle name="Komma 2 7 3 4 3" xfId="26920" xr:uid="{7AFF599F-CBA9-44BA-90C6-16043EB92932}"/>
    <cellStyle name="Komma 2 7 3 5" xfId="18593" xr:uid="{DA9B4D30-928C-49C0-8A94-F04198BA8B2B}"/>
    <cellStyle name="Komma 2 7 3 5 2" xfId="29601" xr:uid="{8D8DB9C7-4B11-4E0B-B6EB-7829A09D63BF}"/>
    <cellStyle name="Komma 2 7 3 6" xfId="24292" xr:uid="{AB8D2ABC-1B88-4244-A406-2BC632FC04FC}"/>
    <cellStyle name="Komma 2 7 4" xfId="13618" xr:uid="{F8571CA0-E8CA-4CE5-9126-64F427368245}"/>
    <cellStyle name="Komma 2 7 4 2" xfId="14960" xr:uid="{323FE30E-AC7F-4F14-B4D0-2751771A0137}"/>
    <cellStyle name="Komma 2 7 4 2 2" xfId="17588" xr:uid="{0909E42B-6AD1-4C83-8984-19AE5696C1AB}"/>
    <cellStyle name="Komma 2 7 4 2 2 2" xfId="22897" xr:uid="{ADBBA091-F4A0-4C03-9193-6859A4F24278}"/>
    <cellStyle name="Komma 2 7 4 2 2 2 2" xfId="33905" xr:uid="{5B55FAA5-FBC5-4351-A39A-7B3C435AD5C8}"/>
    <cellStyle name="Komma 2 7 4 2 2 3" xfId="28596" xr:uid="{B1A2B2D8-FA4F-46B4-A3B6-0941B92EA9CE}"/>
    <cellStyle name="Komma 2 7 4 2 3" xfId="20269" xr:uid="{92A1F12B-20C0-4602-B1DA-AA4155EE0150}"/>
    <cellStyle name="Komma 2 7 4 2 3 2" xfId="31277" xr:uid="{FA65346E-08ED-4D4A-BA8F-A5B15F0D9D83}"/>
    <cellStyle name="Komma 2 7 4 2 4" xfId="25968" xr:uid="{F556B61D-9351-490A-AA38-9D858725651F}"/>
    <cellStyle name="Komma 2 7 4 3" xfId="16246" xr:uid="{38C71CE9-F10A-4820-BD95-10A53019AA32}"/>
    <cellStyle name="Komma 2 7 4 3 2" xfId="21555" xr:uid="{D5804E87-BC98-445D-9C36-70C2302DC8DC}"/>
    <cellStyle name="Komma 2 7 4 3 2 2" xfId="32563" xr:uid="{5304BAFA-ABA4-44F3-9816-5918E14B9FFD}"/>
    <cellStyle name="Komma 2 7 4 3 3" xfId="27254" xr:uid="{FB3B6DF6-3B39-4B26-A9CE-3514237369FE}"/>
    <cellStyle name="Komma 2 7 4 4" xfId="18927" xr:uid="{45511B4B-28A6-4730-935D-F866DE07286F}"/>
    <cellStyle name="Komma 2 7 4 4 2" xfId="29935" xr:uid="{6F295A16-BF5A-4899-AFF4-74B916AB8850}"/>
    <cellStyle name="Komma 2 7 4 5" xfId="24626" xr:uid="{6A293ED8-9730-4615-862E-75E9CD6E8155}"/>
    <cellStyle name="Komma 2 7 5" xfId="14290" xr:uid="{A4AC510B-1937-405F-AC4E-D850BD1FAC6B}"/>
    <cellStyle name="Komma 2 7 5 2" xfId="16918" xr:uid="{69461D13-6CBC-41CF-A6A9-2EB798C86C9D}"/>
    <cellStyle name="Komma 2 7 5 2 2" xfId="22227" xr:uid="{45A9F586-DF4A-416A-9D54-4862649B0A6C}"/>
    <cellStyle name="Komma 2 7 5 2 2 2" xfId="33235" xr:uid="{9E0681AA-8495-4001-93B8-D43B828CFA9D}"/>
    <cellStyle name="Komma 2 7 5 2 3" xfId="27926" xr:uid="{E4055309-6268-4A85-BB4D-007EB37E7676}"/>
    <cellStyle name="Komma 2 7 5 3" xfId="19599" xr:uid="{F0EAB287-6ABB-4409-9679-B7C806791C29}"/>
    <cellStyle name="Komma 2 7 5 3 2" xfId="30607" xr:uid="{44547DE8-05A5-4147-8226-DDF3992D51E2}"/>
    <cellStyle name="Komma 2 7 5 4" xfId="25298" xr:uid="{84C63B27-5257-4AB8-943E-F8FD7EF82485}"/>
    <cellStyle name="Komma 2 7 6" xfId="15577" xr:uid="{1202235B-F7E2-4EA9-8EC7-AC892DC7FF8D}"/>
    <cellStyle name="Komma 2 7 6 2" xfId="20886" xr:uid="{88151259-B3FB-4982-97F1-3F69CA1018D2}"/>
    <cellStyle name="Komma 2 7 6 2 2" xfId="31894" xr:uid="{85E9DBD8-6D8E-4A75-A391-C49CC5094381}"/>
    <cellStyle name="Komma 2 7 6 3" xfId="26585" xr:uid="{62922B59-C528-47FD-8E2D-E77D6CB5A331}"/>
    <cellStyle name="Komma 2 7 7" xfId="18258" xr:uid="{D97F4A5D-D721-4905-BA75-B348FEFECB13}"/>
    <cellStyle name="Komma 2 7 7 2" xfId="29266" xr:uid="{96AFA476-EC1B-48B1-B388-6F0673951087}"/>
    <cellStyle name="Komma 2 7 8" xfId="23957" xr:uid="{BDD8FAA7-88F8-42A7-BCD5-57A7CF93BD15}"/>
    <cellStyle name="Komma 2 7_Nucléaire" xfId="11874" xr:uid="{028CF2D2-5A14-4587-ABDF-D0AB3AEFF243}"/>
    <cellStyle name="Komma 2 8" xfId="9858" xr:uid="{25819BA7-F00D-4B2B-BEFF-B9742DC37532}"/>
    <cellStyle name="Komma 2 8 2" xfId="13339" xr:uid="{C7627A2B-2AD2-406D-B6AC-F88DE8F10979}"/>
    <cellStyle name="Komma 2 8 2 2" xfId="14009" xr:uid="{638F1F03-F4E1-4453-9D84-CA70A47D8971}"/>
    <cellStyle name="Komma 2 8 2 2 2" xfId="15351" xr:uid="{248C2B7A-0FAB-4F87-917D-37D6FB6561A3}"/>
    <cellStyle name="Komma 2 8 2 2 2 2" xfId="17979" xr:uid="{EC73E757-3AAD-46CD-A636-166670BAC525}"/>
    <cellStyle name="Komma 2 8 2 2 2 2 2" xfId="23288" xr:uid="{692B616C-16E7-4567-8EFB-5B7E80881123}"/>
    <cellStyle name="Komma 2 8 2 2 2 2 2 2" xfId="34296" xr:uid="{85DDDF57-E951-4C27-B3BC-56EB58860551}"/>
    <cellStyle name="Komma 2 8 2 2 2 2 3" xfId="28987" xr:uid="{CB8B4B9B-C113-4FAC-A378-37C507F8125D}"/>
    <cellStyle name="Komma 2 8 2 2 2 3" xfId="20660" xr:uid="{CC368EE7-E212-48DF-91EA-3597A606589E}"/>
    <cellStyle name="Komma 2 8 2 2 2 3 2" xfId="31668" xr:uid="{E97F9C46-EBA8-4089-A37B-96B6D3D973E5}"/>
    <cellStyle name="Komma 2 8 2 2 2 4" xfId="26359" xr:uid="{DFC8443C-1E40-40C9-B162-8608575B7074}"/>
    <cellStyle name="Komma 2 8 2 2 3" xfId="16637" xr:uid="{74F1EFBD-CA72-425A-A00E-3815D047F55D}"/>
    <cellStyle name="Komma 2 8 2 2 3 2" xfId="21946" xr:uid="{DB8B268E-56B1-4630-A812-81945D919F28}"/>
    <cellStyle name="Komma 2 8 2 2 3 2 2" xfId="32954" xr:uid="{574F37BF-C1BF-4DCE-ADA1-AC07E1611E8B}"/>
    <cellStyle name="Komma 2 8 2 2 3 3" xfId="27645" xr:uid="{805F35C1-C1D5-44F7-8C8B-C5A3DCEECD84}"/>
    <cellStyle name="Komma 2 8 2 2 4" xfId="19318" xr:uid="{D567A67C-4095-4CBF-B84C-245066F4F8B0}"/>
    <cellStyle name="Komma 2 8 2 2 4 2" xfId="30326" xr:uid="{4135EBD2-2361-4101-BBA2-9EFF00182E32}"/>
    <cellStyle name="Komma 2 8 2 2 5" xfId="25017" xr:uid="{E2DAF952-8ED9-495F-9712-F8DABAD66D31}"/>
    <cellStyle name="Komma 2 8 2 3" xfId="14681" xr:uid="{0B4AE069-3C23-4294-A5AA-ADD84E1FF4AA}"/>
    <cellStyle name="Komma 2 8 2 3 2" xfId="17309" xr:uid="{1B9B46DF-6D3E-4AE6-A050-CB83F689E2DF}"/>
    <cellStyle name="Komma 2 8 2 3 2 2" xfId="22618" xr:uid="{E5B8583F-10A4-489A-8303-42D7397DEF58}"/>
    <cellStyle name="Komma 2 8 2 3 2 2 2" xfId="33626" xr:uid="{A9D7A36C-31AD-4887-A6A2-61E04E505D0B}"/>
    <cellStyle name="Komma 2 8 2 3 2 3" xfId="28317" xr:uid="{C83EC81F-9540-4FE1-BD96-B9486A8DC37B}"/>
    <cellStyle name="Komma 2 8 2 3 3" xfId="19990" xr:uid="{9572A749-FD0C-4EFD-8E4E-94675172E40A}"/>
    <cellStyle name="Komma 2 8 2 3 3 2" xfId="30998" xr:uid="{C434B131-1807-4546-9907-1FD50674D63B}"/>
    <cellStyle name="Komma 2 8 2 3 4" xfId="25689" xr:uid="{EDE339DB-C125-41BD-A67E-09778EB0271B}"/>
    <cellStyle name="Komma 2 8 2 4" xfId="15967" xr:uid="{81F8AAEB-507D-4ADD-AE8A-98251B15DBB6}"/>
    <cellStyle name="Komma 2 8 2 4 2" xfId="21276" xr:uid="{5B857845-D78C-4192-8E33-122DFFD098B8}"/>
    <cellStyle name="Komma 2 8 2 4 2 2" xfId="32284" xr:uid="{DBF04D8A-D0E0-4916-8C89-BAD38BD2B107}"/>
    <cellStyle name="Komma 2 8 2 4 3" xfId="26975" xr:uid="{7CB59D45-5ACD-44FF-A8CC-52FCB90A57CF}"/>
    <cellStyle name="Komma 2 8 2 5" xfId="18648" xr:uid="{A66F66AE-8A51-4DE0-B9F2-19DE36777D02}"/>
    <cellStyle name="Komma 2 8 2 5 2" xfId="29656" xr:uid="{5F167B66-9D6C-4383-9D1B-172ABAA95E10}"/>
    <cellStyle name="Komma 2 8 2 6" xfId="24347" xr:uid="{F0675CB6-C5E6-42C1-B398-738A2FB70B2F}"/>
    <cellStyle name="Komma 2 8 3" xfId="13673" xr:uid="{E3D04DF3-42DC-43E4-969A-22CFB9700EF3}"/>
    <cellStyle name="Komma 2 8 3 2" xfId="15015" xr:uid="{71F82AD1-A2E3-468A-B078-545183CB77A8}"/>
    <cellStyle name="Komma 2 8 3 2 2" xfId="17643" xr:uid="{89812741-478C-4433-9EB4-624591B2352C}"/>
    <cellStyle name="Komma 2 8 3 2 2 2" xfId="22952" xr:uid="{E07003E7-7CF7-4801-8A83-53C9237683D5}"/>
    <cellStyle name="Komma 2 8 3 2 2 2 2" xfId="33960" xr:uid="{ABE4016A-386E-4B77-8C3D-57949CA2277D}"/>
    <cellStyle name="Komma 2 8 3 2 2 3" xfId="28651" xr:uid="{4F6C88A0-8ADF-4590-8FE1-8FB768F1220D}"/>
    <cellStyle name="Komma 2 8 3 2 3" xfId="20324" xr:uid="{67F3BF2F-E0CC-4679-B7A3-1B328810162F}"/>
    <cellStyle name="Komma 2 8 3 2 3 2" xfId="31332" xr:uid="{F2FA2226-D077-4306-93A3-B6190CEC1F3E}"/>
    <cellStyle name="Komma 2 8 3 2 4" xfId="26023" xr:uid="{E1713D5B-8B64-4341-8665-43E92027BDFA}"/>
    <cellStyle name="Komma 2 8 3 3" xfId="16301" xr:uid="{BBF3CA0F-93C1-4EF8-A0C2-C19E7A9E19AA}"/>
    <cellStyle name="Komma 2 8 3 3 2" xfId="21610" xr:uid="{B4557E23-8FF8-4A21-8705-04436D33C0FA}"/>
    <cellStyle name="Komma 2 8 3 3 2 2" xfId="32618" xr:uid="{F3D87C9D-3673-4A9B-BD42-AC6344F7D2C5}"/>
    <cellStyle name="Komma 2 8 3 3 3" xfId="27309" xr:uid="{20D4E670-664F-4CFA-AB1E-F1E3178D36C6}"/>
    <cellStyle name="Komma 2 8 3 4" xfId="18982" xr:uid="{C31B582A-A1D6-43C2-980D-14001FC551E6}"/>
    <cellStyle name="Komma 2 8 3 4 2" xfId="29990" xr:uid="{01D44415-5D62-474F-90CA-CC8DC45BA78C}"/>
    <cellStyle name="Komma 2 8 3 5" xfId="24681" xr:uid="{624461A9-9F0E-4EE7-9616-93289EDC8C3B}"/>
    <cellStyle name="Komma 2 8 4" xfId="14345" xr:uid="{BA124AEA-041F-471F-BBBE-06A7AE511A88}"/>
    <cellStyle name="Komma 2 8 4 2" xfId="16973" xr:uid="{09B3A6DB-6052-4569-A659-0DE021D82256}"/>
    <cellStyle name="Komma 2 8 4 2 2" xfId="22282" xr:uid="{D24F3760-D607-4B6A-9313-8813EE94BA18}"/>
    <cellStyle name="Komma 2 8 4 2 2 2" xfId="33290" xr:uid="{8FB62D6C-FEA5-44ED-A801-5B1432A80220}"/>
    <cellStyle name="Komma 2 8 4 2 3" xfId="27981" xr:uid="{1691A60E-A558-4A3D-A588-4E797EBCD10E}"/>
    <cellStyle name="Komma 2 8 4 3" xfId="19654" xr:uid="{71150C78-3CCC-42BF-A3D3-CA0E2665AA12}"/>
    <cellStyle name="Komma 2 8 4 3 2" xfId="30662" xr:uid="{7EA61609-4C04-459F-B4FF-8B513E291267}"/>
    <cellStyle name="Komma 2 8 4 4" xfId="25353" xr:uid="{6CE76ABD-1A8E-4809-B818-EF3FFACCEA5A}"/>
    <cellStyle name="Komma 2 8 5" xfId="15632" xr:uid="{AA6C8942-C7A9-46E8-A162-5874594567DD}"/>
    <cellStyle name="Komma 2 8 5 2" xfId="20941" xr:uid="{C343BC88-58CF-4E82-878A-65474A05910A}"/>
    <cellStyle name="Komma 2 8 5 2 2" xfId="31949" xr:uid="{A663CB7B-E510-49FB-B5CC-4DEDA72AC810}"/>
    <cellStyle name="Komma 2 8 5 3" xfId="26640" xr:uid="{DFEAF172-5E5B-4C5E-B185-48CA4E9BA552}"/>
    <cellStyle name="Komma 2 8 6" xfId="18313" xr:uid="{565AF058-FA76-4AEC-A052-0E2D41F4E207}"/>
    <cellStyle name="Komma 2 8 6 2" xfId="29321" xr:uid="{6471C0C5-CA8E-4557-A729-8FE53D51B8F0}"/>
    <cellStyle name="Komma 2 8 7" xfId="24012" xr:uid="{509FFF43-0104-47C1-A968-BCFCD05F5FD3}"/>
    <cellStyle name="Komma 2 9" xfId="7370" xr:uid="{1AC30394-5F79-409F-93F4-B5D9F8BA038E}"/>
    <cellStyle name="Komma 2 9 2" xfId="13277" xr:uid="{A32087E9-2BEB-494D-8BEE-9462F5F8117A}"/>
    <cellStyle name="Komma 2 9 2 2" xfId="13947" xr:uid="{706825A0-B9BC-48DD-8C42-B670D0F88BE7}"/>
    <cellStyle name="Komma 2 9 2 2 2" xfId="15289" xr:uid="{9920CDFE-D0DF-4026-A8B2-2876FDF88D82}"/>
    <cellStyle name="Komma 2 9 2 2 2 2" xfId="17917" xr:uid="{2AE428BC-2D28-4AD0-BBE1-32D2B81AB76D}"/>
    <cellStyle name="Komma 2 9 2 2 2 2 2" xfId="23226" xr:uid="{03A34040-9AA1-4044-9442-2999AA1B1C98}"/>
    <cellStyle name="Komma 2 9 2 2 2 2 2 2" xfId="34234" xr:uid="{27944E56-2A24-42A8-9384-8F96FC525B89}"/>
    <cellStyle name="Komma 2 9 2 2 2 2 3" xfId="28925" xr:uid="{B7D83745-75B1-45EB-AA47-51155463EF26}"/>
    <cellStyle name="Komma 2 9 2 2 2 3" xfId="20598" xr:uid="{1E20B487-74B6-487F-B27E-87F93B0540F7}"/>
    <cellStyle name="Komma 2 9 2 2 2 3 2" xfId="31606" xr:uid="{76BDAEDE-32F8-4885-B80D-044106A08CA1}"/>
    <cellStyle name="Komma 2 9 2 2 2 4" xfId="26297" xr:uid="{4ED5D6AD-C9B7-4DE7-9634-5DA7D59FFF54}"/>
    <cellStyle name="Komma 2 9 2 2 3" xfId="16575" xr:uid="{6A0D2B96-5D55-4005-BDF6-A7401284EE5F}"/>
    <cellStyle name="Komma 2 9 2 2 3 2" xfId="21884" xr:uid="{96F5FCDB-E12B-4E38-91A7-A143A22D2390}"/>
    <cellStyle name="Komma 2 9 2 2 3 2 2" xfId="32892" xr:uid="{CFEAE06A-D15E-42D0-93F4-22B93E027654}"/>
    <cellStyle name="Komma 2 9 2 2 3 3" xfId="27583" xr:uid="{7B330F73-8207-4F1E-8589-76FEBF5FD879}"/>
    <cellStyle name="Komma 2 9 2 2 4" xfId="19256" xr:uid="{C2A5F6E8-D0A7-4108-B281-EC985AC03697}"/>
    <cellStyle name="Komma 2 9 2 2 4 2" xfId="30264" xr:uid="{0342ACE7-B278-4E42-8E08-A303225124DA}"/>
    <cellStyle name="Komma 2 9 2 2 5" xfId="24955" xr:uid="{413938BF-634D-4C94-8A1A-1ECF2E98C17D}"/>
    <cellStyle name="Komma 2 9 2 3" xfId="14619" xr:uid="{9344E406-09F2-4AA1-8768-AD11E7C01CB8}"/>
    <cellStyle name="Komma 2 9 2 3 2" xfId="17247" xr:uid="{B0398386-FEA7-4322-AD1F-81FE5A6072D6}"/>
    <cellStyle name="Komma 2 9 2 3 2 2" xfId="22556" xr:uid="{39F5A093-F3B0-4573-8DB3-B777CCC07201}"/>
    <cellStyle name="Komma 2 9 2 3 2 2 2" xfId="33564" xr:uid="{FF5D607A-F13D-45F9-98E2-376D5538E349}"/>
    <cellStyle name="Komma 2 9 2 3 2 3" xfId="28255" xr:uid="{36B475E4-1E8A-4354-899D-E72302F461D6}"/>
    <cellStyle name="Komma 2 9 2 3 3" xfId="19928" xr:uid="{F9B20949-276D-4939-A656-78AC779C6966}"/>
    <cellStyle name="Komma 2 9 2 3 3 2" xfId="30936" xr:uid="{871F4990-F8BC-42A5-B71C-05CC28706ED1}"/>
    <cellStyle name="Komma 2 9 2 3 4" xfId="25627" xr:uid="{3AB3912F-04FC-4358-A967-307D677349B0}"/>
    <cellStyle name="Komma 2 9 2 4" xfId="15905" xr:uid="{70583C32-84CE-45DF-AEF8-56CC88B0382B}"/>
    <cellStyle name="Komma 2 9 2 4 2" xfId="21214" xr:uid="{288B7E4C-8958-4513-ABB7-F4EE43D183F3}"/>
    <cellStyle name="Komma 2 9 2 4 2 2" xfId="32222" xr:uid="{F0234F31-E175-4F77-B014-BF5756FD0F8B}"/>
    <cellStyle name="Komma 2 9 2 4 3" xfId="26913" xr:uid="{F1A4E53B-ED63-4DAD-978D-845427EBE4EC}"/>
    <cellStyle name="Komma 2 9 2 5" xfId="18586" xr:uid="{00772817-C277-4F60-A4E5-873721B02C96}"/>
    <cellStyle name="Komma 2 9 2 5 2" xfId="29594" xr:uid="{203F9934-72A4-41E8-8EC1-72FC592EC8AC}"/>
    <cellStyle name="Komma 2 9 2 6" xfId="24285" xr:uid="{01D7DAE6-D204-4363-ABCA-4053EC510E5C}"/>
    <cellStyle name="Komma 2 9 3" xfId="13611" xr:uid="{0959AD62-17F5-4917-8635-BAC755795A7C}"/>
    <cellStyle name="Komma 2 9 3 2" xfId="14953" xr:uid="{7E52D9BB-4F6A-4946-A2AE-CA49DCA20176}"/>
    <cellStyle name="Komma 2 9 3 2 2" xfId="17581" xr:uid="{4ECC27CA-272C-49F8-8FA4-6FD89616DAD2}"/>
    <cellStyle name="Komma 2 9 3 2 2 2" xfId="22890" xr:uid="{68F76349-DF84-40F2-82E8-CF3A16744C85}"/>
    <cellStyle name="Komma 2 9 3 2 2 2 2" xfId="33898" xr:uid="{CCD43819-D25D-4CCB-AC7F-3A09298035C9}"/>
    <cellStyle name="Komma 2 9 3 2 2 3" xfId="28589" xr:uid="{5B61F3F5-86B3-4934-A04B-B355F4B663C6}"/>
    <cellStyle name="Komma 2 9 3 2 3" xfId="20262" xr:uid="{E120C467-12C7-418B-BB76-5241DFDF7AEF}"/>
    <cellStyle name="Komma 2 9 3 2 3 2" xfId="31270" xr:uid="{7B3010DC-26D9-4F94-8C22-7C199F0D6E26}"/>
    <cellStyle name="Komma 2 9 3 2 4" xfId="25961" xr:uid="{388DE26F-A353-40F7-9E7F-0ECE3FFD43A8}"/>
    <cellStyle name="Komma 2 9 3 3" xfId="16239" xr:uid="{E2EDD6A5-1FA5-447F-AFB2-3BF8C9D73E9C}"/>
    <cellStyle name="Komma 2 9 3 3 2" xfId="21548" xr:uid="{CA05F862-8BEE-4B59-8190-7076D2D2309F}"/>
    <cellStyle name="Komma 2 9 3 3 2 2" xfId="32556" xr:uid="{EACCF41A-E478-490A-99C0-0B9F8FBAF403}"/>
    <cellStyle name="Komma 2 9 3 3 3" xfId="27247" xr:uid="{AE47D5D3-703D-4AF7-9995-9722718FA271}"/>
    <cellStyle name="Komma 2 9 3 4" xfId="18920" xr:uid="{DEFB9568-5D69-48FB-99EB-EC41B845C192}"/>
    <cellStyle name="Komma 2 9 3 4 2" xfId="29928" xr:uid="{1DD9C10E-F15F-4E0A-BAC3-7A1D47587843}"/>
    <cellStyle name="Komma 2 9 3 5" xfId="24619" xr:uid="{E4603C3F-20F7-4ED4-9E02-584F40BAFC64}"/>
    <cellStyle name="Komma 2 9 4" xfId="14283" xr:uid="{6B0EFE69-F331-4BC5-A660-85A424050E78}"/>
    <cellStyle name="Komma 2 9 4 2" xfId="16911" xr:uid="{879FC59C-8DF7-475E-898C-29215C468BB8}"/>
    <cellStyle name="Komma 2 9 4 2 2" xfId="22220" xr:uid="{D4978CE2-A6ED-4119-8140-D5DD2B780FA1}"/>
    <cellStyle name="Komma 2 9 4 2 2 2" xfId="33228" xr:uid="{8E4B4195-CD41-47AA-893B-FCF1CE6B81D5}"/>
    <cellStyle name="Komma 2 9 4 2 3" xfId="27919" xr:uid="{89F649BD-F000-42E4-B24E-2187D6D402B8}"/>
    <cellStyle name="Komma 2 9 4 3" xfId="19592" xr:uid="{6CBCCBFE-E83C-4310-A5B6-967CE69635BA}"/>
    <cellStyle name="Komma 2 9 4 3 2" xfId="30600" xr:uid="{1BFEB549-8A1B-4E23-90D1-F2B654F272DA}"/>
    <cellStyle name="Komma 2 9 4 4" xfId="25291" xr:uid="{FEEA92CD-16F6-4010-B521-6BAC26EA5A57}"/>
    <cellStyle name="Komma 2 9 5" xfId="15570" xr:uid="{EDD1E061-82DE-44A1-9DF2-EE68245AFDB4}"/>
    <cellStyle name="Komma 2 9 5 2" xfId="20879" xr:uid="{CAA5CC45-A82B-4C24-9C6C-E5A08032C42D}"/>
    <cellStyle name="Komma 2 9 5 2 2" xfId="31887" xr:uid="{888A9CF7-41EC-4A61-8CF4-2950284192FF}"/>
    <cellStyle name="Komma 2 9 5 3" xfId="26578" xr:uid="{B4D4CE44-350B-4D04-8B00-61C01DA70243}"/>
    <cellStyle name="Komma 2 9 6" xfId="18251" xr:uid="{4A05386C-C11B-421C-96B6-F619A86ED25E}"/>
    <cellStyle name="Komma 2 9 6 2" xfId="29259" xr:uid="{9EAB7C26-6D94-4923-B8D1-5AEE2D19484F}"/>
    <cellStyle name="Komma 2 9 7" xfId="23950" xr:uid="{D8CF274C-401C-453A-9566-6EBDA1C6B024}"/>
    <cellStyle name="Komma 2_Nucléaire" xfId="11867" xr:uid="{27ACE3DF-6987-45A0-B29C-DB9CF5B2CA11}"/>
    <cellStyle name="Komma 3" xfId="1202" xr:uid="{7B765CFD-6815-474C-9360-EEFFF92EB8E7}"/>
    <cellStyle name="Komma 3 10" xfId="18040" xr:uid="{C88D5E1A-BD2A-451A-8521-FB01E8584DBA}"/>
    <cellStyle name="Komma 3 10 2" xfId="29048" xr:uid="{548105E5-3F19-4AFA-99DC-1040E72EE3E0}"/>
    <cellStyle name="Komma 3 11" xfId="23740" xr:uid="{751F5854-221B-421B-BC6E-465FF4C66D8A}"/>
    <cellStyle name="Komma 3 2" xfId="1335" xr:uid="{B286EDAF-8D06-4C58-8E53-A64767D9062D}"/>
    <cellStyle name="Komma 3 2 2" xfId="1590" xr:uid="{AA5F6D54-A67D-4222-8630-A01C5A7472D2}"/>
    <cellStyle name="Komma 3 2 2 2" xfId="1827" xr:uid="{4941B108-0BB4-4F2B-B1F2-4F3A5CB4C0FE}"/>
    <cellStyle name="Komma 3 2 2 2 2" xfId="13253" xr:uid="{DAE78D93-07AA-4047-87D0-EDC0706FE0C3}"/>
    <cellStyle name="Komma 3 2 2 2 2 2" xfId="13923" xr:uid="{1EFA470B-00DC-451C-A6B7-9D91DEBACC7F}"/>
    <cellStyle name="Komma 3 2 2 2 2 2 2" xfId="15265" xr:uid="{21DAADFE-4A6B-445C-A361-442E8C57C15E}"/>
    <cellStyle name="Komma 3 2 2 2 2 2 2 2" xfId="17893" xr:uid="{D953CA7B-7493-4A62-9D6C-7D559A66EAD0}"/>
    <cellStyle name="Komma 3 2 2 2 2 2 2 2 2" xfId="23202" xr:uid="{FCA71430-2EE8-4790-8E6F-4A316E27AD68}"/>
    <cellStyle name="Komma 3 2 2 2 2 2 2 2 2 2" xfId="34210" xr:uid="{4F23098F-F46F-4A07-8D1C-6358331A4B50}"/>
    <cellStyle name="Komma 3 2 2 2 2 2 2 2 3" xfId="28901" xr:uid="{DEA7A807-6A95-402B-8709-AEB0BA661787}"/>
    <cellStyle name="Komma 3 2 2 2 2 2 2 3" xfId="20574" xr:uid="{90851501-CC64-4627-B4EC-5F98B85B407A}"/>
    <cellStyle name="Komma 3 2 2 2 2 2 2 3 2" xfId="31582" xr:uid="{F16C51B0-6FDD-46D3-A9EA-F53E5D4BAA23}"/>
    <cellStyle name="Komma 3 2 2 2 2 2 2 4" xfId="26273" xr:uid="{24BC59FC-69B3-457A-83A8-94464293D80C}"/>
    <cellStyle name="Komma 3 2 2 2 2 2 3" xfId="16551" xr:uid="{15ABD45A-2266-4D61-9A5F-07DB01FB6FEF}"/>
    <cellStyle name="Komma 3 2 2 2 2 2 3 2" xfId="21860" xr:uid="{D18E9E98-1630-49E9-A3FE-147653F2D729}"/>
    <cellStyle name="Komma 3 2 2 2 2 2 3 2 2" xfId="32868" xr:uid="{3A624FEC-C864-44D0-8958-D26837C7A0A9}"/>
    <cellStyle name="Komma 3 2 2 2 2 2 3 3" xfId="27559" xr:uid="{3A0AA6DD-2C27-4618-9DC5-F5E2097E05B5}"/>
    <cellStyle name="Komma 3 2 2 2 2 2 4" xfId="19232" xr:uid="{D19FFC2F-0D35-4D65-804D-ABB0A2AD3BED}"/>
    <cellStyle name="Komma 3 2 2 2 2 2 4 2" xfId="30240" xr:uid="{D6D48CA6-EA96-4FB7-AB30-7851C4088FFB}"/>
    <cellStyle name="Komma 3 2 2 2 2 2 5" xfId="24931" xr:uid="{D2346AA8-6FEC-43E4-9DFE-C284931B6809}"/>
    <cellStyle name="Komma 3 2 2 2 2 3" xfId="14595" xr:uid="{18BBA122-7072-4133-A8BD-E64316963379}"/>
    <cellStyle name="Komma 3 2 2 2 2 3 2" xfId="17223" xr:uid="{09CAFF12-379D-44FE-AE4B-727A4D7A3844}"/>
    <cellStyle name="Komma 3 2 2 2 2 3 2 2" xfId="22532" xr:uid="{0BAABB57-4AC1-4F8D-B3C3-4EB1424EC059}"/>
    <cellStyle name="Komma 3 2 2 2 2 3 2 2 2" xfId="33540" xr:uid="{7EAFAB8B-148C-4765-85A5-698477339C6D}"/>
    <cellStyle name="Komma 3 2 2 2 2 3 2 3" xfId="28231" xr:uid="{A42B4F81-FAF6-4D13-BBB0-5F18FF05C3EF}"/>
    <cellStyle name="Komma 3 2 2 2 2 3 3" xfId="19904" xr:uid="{880ED532-1D85-4BAD-875B-EF907EAFA446}"/>
    <cellStyle name="Komma 3 2 2 2 2 3 3 2" xfId="30912" xr:uid="{BDFDD7E0-B70B-4E29-A009-B8696FC95700}"/>
    <cellStyle name="Komma 3 2 2 2 2 3 4" xfId="25603" xr:uid="{74A84330-B425-48A1-9306-E2928C7247B9}"/>
    <cellStyle name="Komma 3 2 2 2 2 4" xfId="15881" xr:uid="{D443F078-24AE-4BB8-90CB-8E2F77FA0465}"/>
    <cellStyle name="Komma 3 2 2 2 2 4 2" xfId="21190" xr:uid="{5A90E141-69FE-48DA-B51A-D3753E03B056}"/>
    <cellStyle name="Komma 3 2 2 2 2 4 2 2" xfId="32198" xr:uid="{B61FCC07-89DF-4A60-961D-6F403E84CA44}"/>
    <cellStyle name="Komma 3 2 2 2 2 4 3" xfId="26889" xr:uid="{7651C06E-BF8C-4E4A-9474-984FB598ED71}"/>
    <cellStyle name="Komma 3 2 2 2 2 5" xfId="18562" xr:uid="{106E24D3-C306-49A2-A560-B7560396C6C2}"/>
    <cellStyle name="Komma 3 2 2 2 2 5 2" xfId="29570" xr:uid="{5A78149E-BA82-45DB-80A8-43B2B992DCDB}"/>
    <cellStyle name="Komma 3 2 2 2 2 6" xfId="24261" xr:uid="{070D3EB4-DF6A-40EF-ADD5-A8303C9F5FBB}"/>
    <cellStyle name="Komma 3 2 2 2 3" xfId="13588" xr:uid="{80BA96EC-A446-46AD-8A95-584B22BDCBD6}"/>
    <cellStyle name="Komma 3 2 2 2 3 2" xfId="14930" xr:uid="{F5EBF564-C712-41AA-AD0F-B9F929D65CA0}"/>
    <cellStyle name="Komma 3 2 2 2 3 2 2" xfId="17558" xr:uid="{89B5ADEE-2024-4240-9CAD-B6C2BB61E605}"/>
    <cellStyle name="Komma 3 2 2 2 3 2 2 2" xfId="22867" xr:uid="{42CCF9A0-399E-41C0-A62B-0B687AD3A748}"/>
    <cellStyle name="Komma 3 2 2 2 3 2 2 2 2" xfId="33875" xr:uid="{00009F22-AB7A-4524-911A-71F4D5C79F4C}"/>
    <cellStyle name="Komma 3 2 2 2 3 2 2 3" xfId="28566" xr:uid="{4910E3C5-1D4A-4F2F-BA60-24BBABD56F05}"/>
    <cellStyle name="Komma 3 2 2 2 3 2 3" xfId="20239" xr:uid="{8455F22E-2A39-4F52-AAF4-40F2B22D0A49}"/>
    <cellStyle name="Komma 3 2 2 2 3 2 3 2" xfId="31247" xr:uid="{9FA8CF98-13F6-463E-B2C0-4B65437DDB18}"/>
    <cellStyle name="Komma 3 2 2 2 3 2 4" xfId="25938" xr:uid="{658423F8-748D-42B0-8D8A-E0938FF12E6C}"/>
    <cellStyle name="Komma 3 2 2 2 3 3" xfId="16216" xr:uid="{87CD166A-A061-4EA8-9BA8-40817EB0E09E}"/>
    <cellStyle name="Komma 3 2 2 2 3 3 2" xfId="21525" xr:uid="{1C4F6426-C14B-4EA5-AE78-C3BBB6F787F3}"/>
    <cellStyle name="Komma 3 2 2 2 3 3 2 2" xfId="32533" xr:uid="{FB975918-A0BA-448F-8562-3917E175B495}"/>
    <cellStyle name="Komma 3 2 2 2 3 3 3" xfId="27224" xr:uid="{24972FE3-1BDE-40EC-8881-BACAD3F99154}"/>
    <cellStyle name="Komma 3 2 2 2 3 4" xfId="18897" xr:uid="{82EECD5D-C014-496D-B02B-C9790D34F587}"/>
    <cellStyle name="Komma 3 2 2 2 3 4 2" xfId="29905" xr:uid="{C556B226-7AAD-451D-B59F-117FAD4AD000}"/>
    <cellStyle name="Komma 3 2 2 2 3 5" xfId="24596" xr:uid="{F6D3855F-B980-455D-80EE-0DA495A8D6DF}"/>
    <cellStyle name="Komma 3 2 2 2 4" xfId="14258" xr:uid="{A37FC69D-DA2A-407F-86F1-7E12A187C748}"/>
    <cellStyle name="Komma 3 2 2 2 4 2" xfId="16886" xr:uid="{C0597458-F36A-49E7-9A21-6BC9CB3A8551}"/>
    <cellStyle name="Komma 3 2 2 2 4 2 2" xfId="22195" xr:uid="{21BB34EC-1E6D-4142-93DD-6EA2E00E5F72}"/>
    <cellStyle name="Komma 3 2 2 2 4 2 2 2" xfId="33203" xr:uid="{9C5DD5AF-DFED-446E-A2C2-B35DA389C668}"/>
    <cellStyle name="Komma 3 2 2 2 4 2 3" xfId="27894" xr:uid="{C404F79B-EE4D-4A31-A783-635347D18912}"/>
    <cellStyle name="Komma 3 2 2 2 4 3" xfId="19567" xr:uid="{6D08DDDA-F0D2-4613-9806-FC0EC793361A}"/>
    <cellStyle name="Komma 3 2 2 2 4 3 2" xfId="30575" xr:uid="{CF4F4A69-BD0E-4BF1-BCAF-CAD83701937C}"/>
    <cellStyle name="Komma 3 2 2 2 4 4" xfId="25266" xr:uid="{C87B42B8-D065-46B6-A687-13E725B116DC}"/>
    <cellStyle name="Komma 3 2 2 2 5" xfId="15548" xr:uid="{154882A1-1E97-4A65-884D-9FBEE1AB5763}"/>
    <cellStyle name="Komma 3 2 2 2 5 2" xfId="20857" xr:uid="{D2BBC847-1345-48D3-9735-D86A106D2001}"/>
    <cellStyle name="Komma 3 2 2 2 5 2 2" xfId="31865" xr:uid="{9055108D-0B2F-4FCC-844C-9A53452E7D67}"/>
    <cellStyle name="Komma 3 2 2 2 5 3" xfId="26556" xr:uid="{ACD2B110-0D73-4F1A-A0AD-7B6279A3F3D7}"/>
    <cellStyle name="Komma 3 2 2 2 6" xfId="18228" xr:uid="{61785092-9F5F-4324-9E5E-83DA17BE08A6}"/>
    <cellStyle name="Komma 3 2 2 2 6 2" xfId="29236" xr:uid="{D3C933CC-94C9-4B92-AAD0-DFE6244131C4}"/>
    <cellStyle name="Komma 3 2 2 2 7" xfId="23928" xr:uid="{2BE2C5ED-5474-4183-B332-210EE7834D7B}"/>
    <cellStyle name="Komma 3 2 2 3" xfId="9867" xr:uid="{E02FC41E-4894-4497-8AE2-80D0D0CB2315}"/>
    <cellStyle name="Komma 3 2 2 3 2" xfId="13348" xr:uid="{96BA2F90-721D-4A28-A8D3-806434BF4613}"/>
    <cellStyle name="Komma 3 2 2 3 2 2" xfId="14018" xr:uid="{CE02A723-B1AF-434E-B3B3-1C8B1ABE0812}"/>
    <cellStyle name="Komma 3 2 2 3 2 2 2" xfId="15360" xr:uid="{F97ABB8C-75A1-4F4A-9FBB-E141FA74972F}"/>
    <cellStyle name="Komma 3 2 2 3 2 2 2 2" xfId="17988" xr:uid="{61C37FCA-1095-4760-B9F5-6253BD730962}"/>
    <cellStyle name="Komma 3 2 2 3 2 2 2 2 2" xfId="23297" xr:uid="{FEAC5AA5-3872-4370-9DE6-EFD83E7564C7}"/>
    <cellStyle name="Komma 3 2 2 3 2 2 2 2 2 2" xfId="34305" xr:uid="{B53A31C4-EF58-4825-9C26-25A27477BDF9}"/>
    <cellStyle name="Komma 3 2 2 3 2 2 2 2 3" xfId="28996" xr:uid="{9488239A-257A-4BA4-871C-20BA58FAD9DB}"/>
    <cellStyle name="Komma 3 2 2 3 2 2 2 3" xfId="20669" xr:uid="{4C7B5BA9-0826-4758-8325-BDA300A534BA}"/>
    <cellStyle name="Komma 3 2 2 3 2 2 2 3 2" xfId="31677" xr:uid="{F72D32BA-C667-41BF-AEB2-EFA30CF43CA9}"/>
    <cellStyle name="Komma 3 2 2 3 2 2 2 4" xfId="26368" xr:uid="{29D779F3-ABDA-4142-B9E1-34D86B6B590A}"/>
    <cellStyle name="Komma 3 2 2 3 2 2 3" xfId="16646" xr:uid="{4FB17B26-65D8-4301-A432-40B1D3460C7E}"/>
    <cellStyle name="Komma 3 2 2 3 2 2 3 2" xfId="21955" xr:uid="{CDD110CD-193F-4FCE-8454-63D121DC6C5C}"/>
    <cellStyle name="Komma 3 2 2 3 2 2 3 2 2" xfId="32963" xr:uid="{F30F7E3C-27CC-490E-AAA3-F2D31F424D45}"/>
    <cellStyle name="Komma 3 2 2 3 2 2 3 3" xfId="27654" xr:uid="{49BE98F9-FB90-4A11-8508-3C2A71B2D498}"/>
    <cellStyle name="Komma 3 2 2 3 2 2 4" xfId="19327" xr:uid="{88C53358-59DC-4275-B5D1-7BAC8D45798A}"/>
    <cellStyle name="Komma 3 2 2 3 2 2 4 2" xfId="30335" xr:uid="{A4C9830B-214B-411F-BCC9-D3F9BFA05D80}"/>
    <cellStyle name="Komma 3 2 2 3 2 2 5" xfId="25026" xr:uid="{8C9B5F7E-AD0A-4D88-A714-43BC81F51603}"/>
    <cellStyle name="Komma 3 2 2 3 2 3" xfId="14690" xr:uid="{E320FBC7-6411-4A57-9589-DCC4C1381673}"/>
    <cellStyle name="Komma 3 2 2 3 2 3 2" xfId="17318" xr:uid="{734E73BF-FE5F-46E6-A2EF-E1DAC1E83267}"/>
    <cellStyle name="Komma 3 2 2 3 2 3 2 2" xfId="22627" xr:uid="{0E1E86B4-8023-4B8B-A150-4F67FBCC1FF1}"/>
    <cellStyle name="Komma 3 2 2 3 2 3 2 2 2" xfId="33635" xr:uid="{BBF6F2BE-859A-483C-8558-52C627AC2FE4}"/>
    <cellStyle name="Komma 3 2 2 3 2 3 2 3" xfId="28326" xr:uid="{D54401DE-D74B-4E65-985E-8E056E400A88}"/>
    <cellStyle name="Komma 3 2 2 3 2 3 3" xfId="19999" xr:uid="{44475784-1726-4EA8-A86E-777445E9C53E}"/>
    <cellStyle name="Komma 3 2 2 3 2 3 3 2" xfId="31007" xr:uid="{544A8DBA-E42B-4597-952E-73EEA555280B}"/>
    <cellStyle name="Komma 3 2 2 3 2 3 4" xfId="25698" xr:uid="{96F051BB-7A0D-400C-955B-1060DB5B133D}"/>
    <cellStyle name="Komma 3 2 2 3 2 4" xfId="15976" xr:uid="{5263A3FA-579D-431C-ABD0-382BC46AA96E}"/>
    <cellStyle name="Komma 3 2 2 3 2 4 2" xfId="21285" xr:uid="{21B3D451-341D-461C-B934-0320B43332F5}"/>
    <cellStyle name="Komma 3 2 2 3 2 4 2 2" xfId="32293" xr:uid="{7658E47C-B1EA-47C7-BF84-50162F08BAFA}"/>
    <cellStyle name="Komma 3 2 2 3 2 4 3" xfId="26984" xr:uid="{36730292-AE79-40C9-8F66-CCE6677D00DE}"/>
    <cellStyle name="Komma 3 2 2 3 2 5" xfId="18657" xr:uid="{988EF661-73B5-4D8C-8020-A72ADB118B63}"/>
    <cellStyle name="Komma 3 2 2 3 2 5 2" xfId="29665" xr:uid="{6360E4D6-DE27-44BD-A8A3-56280B620277}"/>
    <cellStyle name="Komma 3 2 2 3 2 6" xfId="24356" xr:uid="{5C0551DC-12D3-4AE4-A2B9-FCF754897E65}"/>
    <cellStyle name="Komma 3 2 2 3 3" xfId="13682" xr:uid="{36BBDC6B-33FA-4423-92D0-77184881CC9B}"/>
    <cellStyle name="Komma 3 2 2 3 3 2" xfId="15024" xr:uid="{BEB6BDD3-D228-4B48-A83A-FF509F08A8C3}"/>
    <cellStyle name="Komma 3 2 2 3 3 2 2" xfId="17652" xr:uid="{09833028-EC8A-4354-ACF6-EF0F95B53700}"/>
    <cellStyle name="Komma 3 2 2 3 3 2 2 2" xfId="22961" xr:uid="{438994DA-B1A3-4E89-9458-5F6A8435A04F}"/>
    <cellStyle name="Komma 3 2 2 3 3 2 2 2 2" xfId="33969" xr:uid="{E915BA5C-E4B4-4D07-9D2C-AEC9C9F398E1}"/>
    <cellStyle name="Komma 3 2 2 3 3 2 2 3" xfId="28660" xr:uid="{514A19B1-5383-425B-99BC-00B60DBB07DA}"/>
    <cellStyle name="Komma 3 2 2 3 3 2 3" xfId="20333" xr:uid="{4B370DB9-603B-47A8-A56D-F62ECF326BDC}"/>
    <cellStyle name="Komma 3 2 2 3 3 2 3 2" xfId="31341" xr:uid="{2957C57C-88DC-484C-8890-C53A550316B3}"/>
    <cellStyle name="Komma 3 2 2 3 3 2 4" xfId="26032" xr:uid="{A067FAE6-E2C2-48AE-890C-77E90465B79D}"/>
    <cellStyle name="Komma 3 2 2 3 3 3" xfId="16310" xr:uid="{FF528984-DD2F-4E7F-9C2A-DCA456FEFDD4}"/>
    <cellStyle name="Komma 3 2 2 3 3 3 2" xfId="21619" xr:uid="{A08FAC0E-88D1-46CF-8501-F28C291924D8}"/>
    <cellStyle name="Komma 3 2 2 3 3 3 2 2" xfId="32627" xr:uid="{4FF77E3E-DBB6-4549-AA14-8EE56B6B9CF9}"/>
    <cellStyle name="Komma 3 2 2 3 3 3 3" xfId="27318" xr:uid="{7641128A-05E5-473F-A4A6-38A377BA789C}"/>
    <cellStyle name="Komma 3 2 2 3 3 4" xfId="18991" xr:uid="{7222F9D4-8386-49FB-A452-3D7E20F734F7}"/>
    <cellStyle name="Komma 3 2 2 3 3 4 2" xfId="29999" xr:uid="{E88070CA-B70D-42C8-B4F2-4ACB8FC367D1}"/>
    <cellStyle name="Komma 3 2 2 3 3 5" xfId="24690" xr:uid="{79106156-C4F0-4EB0-AB60-7C23EF25CD1D}"/>
    <cellStyle name="Komma 3 2 2 3 4" xfId="14354" xr:uid="{DFE79CA9-BABD-409C-9765-90BD48992FF2}"/>
    <cellStyle name="Komma 3 2 2 3 4 2" xfId="16982" xr:uid="{784121F5-992E-4EB0-B304-8E401704A8BF}"/>
    <cellStyle name="Komma 3 2 2 3 4 2 2" xfId="22291" xr:uid="{480E4913-668B-49DE-B69B-12C8FEB3B0D6}"/>
    <cellStyle name="Komma 3 2 2 3 4 2 2 2" xfId="33299" xr:uid="{46A66135-8F17-4FAB-9CB4-0DFEDA113DF9}"/>
    <cellStyle name="Komma 3 2 2 3 4 2 3" xfId="27990" xr:uid="{F6ECD839-1699-4173-B1C8-D482F8C614B6}"/>
    <cellStyle name="Komma 3 2 2 3 4 3" xfId="19663" xr:uid="{57A14E1A-D818-4624-87C2-C019831B6AAD}"/>
    <cellStyle name="Komma 3 2 2 3 4 3 2" xfId="30671" xr:uid="{D6E30E26-834E-44F8-BA22-1C749BB73612}"/>
    <cellStyle name="Komma 3 2 2 3 4 4" xfId="25362" xr:uid="{2335EDFF-1115-4723-997D-0905D6C53A57}"/>
    <cellStyle name="Komma 3 2 2 3 5" xfId="15641" xr:uid="{E7F16181-7274-4630-A787-A96D421E9E14}"/>
    <cellStyle name="Komma 3 2 2 3 5 2" xfId="20950" xr:uid="{0CFC5800-B48F-4E75-BF1D-93D41BAB28A1}"/>
    <cellStyle name="Komma 3 2 2 3 5 2 2" xfId="31958" xr:uid="{29B06436-123F-43B5-A966-445EEB1142AB}"/>
    <cellStyle name="Komma 3 2 2 3 5 3" xfId="26649" xr:uid="{24F41CD0-BF83-44F0-A966-B29124DBD1A9}"/>
    <cellStyle name="Komma 3 2 2 3 6" xfId="18322" xr:uid="{D1D59EA9-2828-45A3-BF49-0D60693F9D42}"/>
    <cellStyle name="Komma 3 2 2 3 6 2" xfId="29330" xr:uid="{B185ACEF-933B-411D-ABC3-C3C539A30D48}"/>
    <cellStyle name="Komma 3 2 2 3 7" xfId="24021" xr:uid="{4C4AFD8B-42E1-4D9C-B835-D450792F8D9C}"/>
    <cellStyle name="Komma 3 2 2 4" xfId="13149" xr:uid="{40DB6D20-1986-4860-BB3C-03CA45275475}"/>
    <cellStyle name="Komma 3 2 2 4 2" xfId="13819" xr:uid="{9B1D16BF-2F7A-4F31-ADA1-92F127BAE8AB}"/>
    <cellStyle name="Komma 3 2 2 4 2 2" xfId="15161" xr:uid="{36747802-4872-43A1-8907-2BA59F1042D2}"/>
    <cellStyle name="Komma 3 2 2 4 2 2 2" xfId="17789" xr:uid="{57B294E9-EE77-4653-BF5D-4C4236A9FA33}"/>
    <cellStyle name="Komma 3 2 2 4 2 2 2 2" xfId="23098" xr:uid="{CE22EC32-6C4E-403F-AAC2-E379F92128D9}"/>
    <cellStyle name="Komma 3 2 2 4 2 2 2 2 2" xfId="34106" xr:uid="{FBECDAA7-1DD6-46DF-82FC-B6E30D7B6BFE}"/>
    <cellStyle name="Komma 3 2 2 4 2 2 2 3" xfId="28797" xr:uid="{1BFD84EF-AEDA-452E-BC3A-C279FA576BCF}"/>
    <cellStyle name="Komma 3 2 2 4 2 2 3" xfId="20470" xr:uid="{D49C9FC1-E758-4612-A483-A7295A8A05A6}"/>
    <cellStyle name="Komma 3 2 2 4 2 2 3 2" xfId="31478" xr:uid="{37A6C59B-016C-4A5B-84CC-622319A238DB}"/>
    <cellStyle name="Komma 3 2 2 4 2 2 4" xfId="26169" xr:uid="{402902CF-404A-47C9-9916-4A1A224EBD76}"/>
    <cellStyle name="Komma 3 2 2 4 2 3" xfId="16447" xr:uid="{63514795-C86E-441C-8551-C939565E0843}"/>
    <cellStyle name="Komma 3 2 2 4 2 3 2" xfId="21756" xr:uid="{B9E8B4C9-45BD-4DDC-B721-A5923AC7F084}"/>
    <cellStyle name="Komma 3 2 2 4 2 3 2 2" xfId="32764" xr:uid="{56F43BDA-0A2A-4EBE-B8E2-AC3B9B9E748E}"/>
    <cellStyle name="Komma 3 2 2 4 2 3 3" xfId="27455" xr:uid="{4645555A-0088-45C6-8344-70C5082BC9EE}"/>
    <cellStyle name="Komma 3 2 2 4 2 4" xfId="19128" xr:uid="{1493F040-31CD-4BBF-AB08-13146596A6DA}"/>
    <cellStyle name="Komma 3 2 2 4 2 4 2" xfId="30136" xr:uid="{35D715FC-26E5-4BAF-AF69-5502D29B549D}"/>
    <cellStyle name="Komma 3 2 2 4 2 5" xfId="24827" xr:uid="{87EFF047-48E1-45ED-A0D6-3F6D9F6AD566}"/>
    <cellStyle name="Komma 3 2 2 4 3" xfId="14491" xr:uid="{5C557B0D-26F1-49BD-A55F-F1A88B6EA1C8}"/>
    <cellStyle name="Komma 3 2 2 4 3 2" xfId="17119" xr:uid="{ADF21AFA-97FC-445C-BD89-DBD7A62E750E}"/>
    <cellStyle name="Komma 3 2 2 4 3 2 2" xfId="22428" xr:uid="{6FBF8E0D-A87E-45C9-BE1F-A00CEF7C43DE}"/>
    <cellStyle name="Komma 3 2 2 4 3 2 2 2" xfId="33436" xr:uid="{7225F11E-25F3-4359-A306-AE9DD2145F26}"/>
    <cellStyle name="Komma 3 2 2 4 3 2 3" xfId="28127" xr:uid="{2719A689-41D5-48A1-B982-385652719656}"/>
    <cellStyle name="Komma 3 2 2 4 3 3" xfId="19800" xr:uid="{4232EAEB-C92D-4625-95C7-F5EBCA1D36E6}"/>
    <cellStyle name="Komma 3 2 2 4 3 3 2" xfId="30808" xr:uid="{9264AD1E-6B81-4C5F-B561-E2E7CF261466}"/>
    <cellStyle name="Komma 3 2 2 4 3 4" xfId="25499" xr:uid="{EFB53D87-58D7-4D08-9A1E-DCDB62D139E1}"/>
    <cellStyle name="Komma 3 2 2 4 4" xfId="15777" xr:uid="{4609EF38-5B08-4208-B694-6BDEAC1230AD}"/>
    <cellStyle name="Komma 3 2 2 4 4 2" xfId="21086" xr:uid="{F7DE3C99-0447-481C-ABC1-715B1F9EDAD0}"/>
    <cellStyle name="Komma 3 2 2 4 4 2 2" xfId="32094" xr:uid="{F18CA0F8-3CC5-4FA1-9FEE-7536463635D0}"/>
    <cellStyle name="Komma 3 2 2 4 4 3" xfId="26785" xr:uid="{ED1D79F6-5A17-4494-9DBE-2D039FF887D7}"/>
    <cellStyle name="Komma 3 2 2 4 5" xfId="18458" xr:uid="{539D3279-FEB0-4CCD-9312-0D8CB5643FD5}"/>
    <cellStyle name="Komma 3 2 2 4 5 2" xfId="29466" xr:uid="{E2D80CED-E7E6-4563-B6D0-7FE6D1D0BADE}"/>
    <cellStyle name="Komma 3 2 2 4 6" xfId="24157" xr:uid="{73A81D9B-A8FF-4BB6-AF17-D5CBAB97BC45}"/>
    <cellStyle name="Komma 3 2 2 5" xfId="13484" xr:uid="{2EB9C6E8-F7C4-4A03-A1E2-F38FB9AD87A0}"/>
    <cellStyle name="Komma 3 2 2 5 2" xfId="14826" xr:uid="{279B489D-993E-486B-8564-CDE399B4E266}"/>
    <cellStyle name="Komma 3 2 2 5 2 2" xfId="17454" xr:uid="{7DA45424-8FF1-48A4-88AB-48D0C4335E9C}"/>
    <cellStyle name="Komma 3 2 2 5 2 2 2" xfId="22763" xr:uid="{95D5A065-D299-45EC-BC1F-A95626212397}"/>
    <cellStyle name="Komma 3 2 2 5 2 2 2 2" xfId="33771" xr:uid="{32EF4483-2803-45E6-8DF1-86DE90625B77}"/>
    <cellStyle name="Komma 3 2 2 5 2 2 3" xfId="28462" xr:uid="{A5554F6D-E11C-4EBA-926C-F2FBAA6F8523}"/>
    <cellStyle name="Komma 3 2 2 5 2 3" xfId="20135" xr:uid="{EA9E7961-432C-48F5-9D5E-BB16C0B58EF6}"/>
    <cellStyle name="Komma 3 2 2 5 2 3 2" xfId="31143" xr:uid="{4B222E50-5574-4C3E-A33C-F3EE39FE3C7A}"/>
    <cellStyle name="Komma 3 2 2 5 2 4" xfId="25834" xr:uid="{B4F62704-2730-4DB8-AA42-DF1C6129162A}"/>
    <cellStyle name="Komma 3 2 2 5 3" xfId="16112" xr:uid="{81F0D663-9CC3-4A9B-975C-819338779ED1}"/>
    <cellStyle name="Komma 3 2 2 5 3 2" xfId="21421" xr:uid="{96E4C8C7-F01E-49CF-8AC5-607F7C0FC2CB}"/>
    <cellStyle name="Komma 3 2 2 5 3 2 2" xfId="32429" xr:uid="{AB6FF7A4-8F80-432A-B2F0-BFE628E230D6}"/>
    <cellStyle name="Komma 3 2 2 5 3 3" xfId="27120" xr:uid="{AC96461A-AE08-479D-A1E5-A06456AE6BBC}"/>
    <cellStyle name="Komma 3 2 2 5 4" xfId="18793" xr:uid="{841C69FD-B535-4AF7-B821-6CD03C964283}"/>
    <cellStyle name="Komma 3 2 2 5 4 2" xfId="29801" xr:uid="{84D6D00C-8BE7-40A8-9C97-98DB6525A4C6}"/>
    <cellStyle name="Komma 3 2 2 5 5" xfId="24492" xr:uid="{4DA295D8-0774-4B4E-AE4C-E07DF37B49BB}"/>
    <cellStyle name="Komma 3 2 2 6" xfId="14154" xr:uid="{D3E982D0-3139-4FFB-BFC9-66B06C73C0CA}"/>
    <cellStyle name="Komma 3 2 2 6 2" xfId="16782" xr:uid="{74EA0C46-2666-4681-B650-839FE725C5CF}"/>
    <cellStyle name="Komma 3 2 2 6 2 2" xfId="22091" xr:uid="{051692A7-B2B4-4E2C-B190-4D469105A3C4}"/>
    <cellStyle name="Komma 3 2 2 6 2 2 2" xfId="33099" xr:uid="{7451339E-6731-41AF-9BDA-BD54FEB3CCF9}"/>
    <cellStyle name="Komma 3 2 2 6 2 3" xfId="27790" xr:uid="{09F006E3-31C9-4C17-A29D-FFBD91226A20}"/>
    <cellStyle name="Komma 3 2 2 6 3" xfId="19463" xr:uid="{A9C3762A-4EBE-462B-B02D-A6FD5C5C266C}"/>
    <cellStyle name="Komma 3 2 2 6 3 2" xfId="30471" xr:uid="{7252B89F-8400-4EA0-BD2D-BE2276F15E8E}"/>
    <cellStyle name="Komma 3 2 2 6 4" xfId="25162" xr:uid="{2C36635F-F70C-4971-86A1-6C5FFC473AFE}"/>
    <cellStyle name="Komma 3 2 2 7" xfId="15444" xr:uid="{115C02A4-D1E5-4ADE-9D10-A7CC41227DCE}"/>
    <cellStyle name="Komma 3 2 2 7 2" xfId="20753" xr:uid="{C0C6B9CB-64DA-4855-8811-28B12B36FD4B}"/>
    <cellStyle name="Komma 3 2 2 7 2 2" xfId="31761" xr:uid="{21EE0255-9FF0-499E-9CE0-402CFFA4AB6B}"/>
    <cellStyle name="Komma 3 2 2 7 3" xfId="26452" xr:uid="{1CDAFB52-CF87-4AD8-95DE-F342C4E46DA8}"/>
    <cellStyle name="Komma 3 2 2 8" xfId="18124" xr:uid="{D0C338BB-2A9A-4801-8DFD-748496BBCD67}"/>
    <cellStyle name="Komma 3 2 2 8 2" xfId="29132" xr:uid="{EAF7A4AC-229D-47BB-9457-791FD0CC3B93}"/>
    <cellStyle name="Komma 3 2 2 9" xfId="23824" xr:uid="{0CC21ACC-FEA7-4762-99C0-B876BC461FAA}"/>
    <cellStyle name="Komma 3 2 3" xfId="1774" xr:uid="{7F9680B6-26E9-4A3C-998A-77260644C275}"/>
    <cellStyle name="Komma 3 2 3 2" xfId="13201" xr:uid="{2B6EA7A6-4B7B-43ED-BDB8-24445EB91FCD}"/>
    <cellStyle name="Komma 3 2 3 2 2" xfId="13871" xr:uid="{4BC34787-232E-44D4-BC6B-080AC3DF97A3}"/>
    <cellStyle name="Komma 3 2 3 2 2 2" xfId="15213" xr:uid="{F83BBFD8-37D1-44FA-B6D7-C0FEF31B5FCE}"/>
    <cellStyle name="Komma 3 2 3 2 2 2 2" xfId="17841" xr:uid="{5ABC396E-5CA6-4263-927D-C0F0C5CDD02A}"/>
    <cellStyle name="Komma 3 2 3 2 2 2 2 2" xfId="23150" xr:uid="{89EF8846-5847-4CB8-BDE0-1821BCB0A940}"/>
    <cellStyle name="Komma 3 2 3 2 2 2 2 2 2" xfId="34158" xr:uid="{955EC432-1FE9-4A11-98C2-6F4F1822301B}"/>
    <cellStyle name="Komma 3 2 3 2 2 2 2 3" xfId="28849" xr:uid="{DA16E662-9F27-4221-949F-F97CC55F456B}"/>
    <cellStyle name="Komma 3 2 3 2 2 2 3" xfId="20522" xr:uid="{49E61D4C-CB74-4E57-B1DE-55AA9D73AA6A}"/>
    <cellStyle name="Komma 3 2 3 2 2 2 3 2" xfId="31530" xr:uid="{12E24CA7-56F5-4901-B21A-C9ED508AC655}"/>
    <cellStyle name="Komma 3 2 3 2 2 2 4" xfId="26221" xr:uid="{4CF5B5EF-315E-4EBE-9CD2-F46ADDDCFA64}"/>
    <cellStyle name="Komma 3 2 3 2 2 3" xfId="16499" xr:uid="{866CD860-0753-46AD-A94F-A981959A25F8}"/>
    <cellStyle name="Komma 3 2 3 2 2 3 2" xfId="21808" xr:uid="{3CB9A4CF-B812-4B73-8F15-E64684E5CE46}"/>
    <cellStyle name="Komma 3 2 3 2 2 3 2 2" xfId="32816" xr:uid="{7A6B242B-20D3-4C76-8D93-AB152353C4AA}"/>
    <cellStyle name="Komma 3 2 3 2 2 3 3" xfId="27507" xr:uid="{6D456A03-34E5-40D4-94EF-8F8E5F3DA77D}"/>
    <cellStyle name="Komma 3 2 3 2 2 4" xfId="19180" xr:uid="{BC7C8E86-5914-4531-8B4D-A28BF424E6A0}"/>
    <cellStyle name="Komma 3 2 3 2 2 4 2" xfId="30188" xr:uid="{C4ACD6E7-B0B3-4607-B033-C5469AD0F05C}"/>
    <cellStyle name="Komma 3 2 3 2 2 5" xfId="24879" xr:uid="{70FEB2E4-646C-407B-94C4-2CCD6DFBE962}"/>
    <cellStyle name="Komma 3 2 3 2 3" xfId="14543" xr:uid="{996A4E62-DB8B-4444-9750-E0524C3D1E59}"/>
    <cellStyle name="Komma 3 2 3 2 3 2" xfId="17171" xr:uid="{608CC931-7ED3-4C11-B5BA-167A99D10E90}"/>
    <cellStyle name="Komma 3 2 3 2 3 2 2" xfId="22480" xr:uid="{A0703192-F8C2-4407-9445-0F7900C521E8}"/>
    <cellStyle name="Komma 3 2 3 2 3 2 2 2" xfId="33488" xr:uid="{C9D8D222-3CD9-4CCC-A3D8-60D23B6BD43F}"/>
    <cellStyle name="Komma 3 2 3 2 3 2 3" xfId="28179" xr:uid="{DE68C873-F5A7-41B7-8139-A4A01A008B7B}"/>
    <cellStyle name="Komma 3 2 3 2 3 3" xfId="19852" xr:uid="{660DB74B-BAE5-449E-A41F-7B230C56AB28}"/>
    <cellStyle name="Komma 3 2 3 2 3 3 2" xfId="30860" xr:uid="{BA761484-ECD4-42E7-A0D1-C36E49B32805}"/>
    <cellStyle name="Komma 3 2 3 2 3 4" xfId="25551" xr:uid="{26CB1A9F-987B-476E-86EC-7B6BDD437962}"/>
    <cellStyle name="Komma 3 2 3 2 4" xfId="15829" xr:uid="{D401803C-53F8-4F10-A642-C86E57E3A9F8}"/>
    <cellStyle name="Komma 3 2 3 2 4 2" xfId="21138" xr:uid="{4144551C-ECC1-43F7-AF98-849B1C528D4E}"/>
    <cellStyle name="Komma 3 2 3 2 4 2 2" xfId="32146" xr:uid="{E238D4B1-9D88-4CCF-85EF-8A479479A02C}"/>
    <cellStyle name="Komma 3 2 3 2 4 3" xfId="26837" xr:uid="{26DCCE82-C652-41E0-88DE-401E09B39E84}"/>
    <cellStyle name="Komma 3 2 3 2 5" xfId="18510" xr:uid="{530480ED-E84A-4A7E-B240-18077B34D4DE}"/>
    <cellStyle name="Komma 3 2 3 2 5 2" xfId="29518" xr:uid="{44126DCF-4154-431C-8912-CB82771183BA}"/>
    <cellStyle name="Komma 3 2 3 2 6" xfId="24209" xr:uid="{1F84DD06-1D3B-4D46-AC68-9E4999C08E0A}"/>
    <cellStyle name="Komma 3 2 3 3" xfId="13536" xr:uid="{D74540E3-0DD4-4A6C-8B17-E881AB7EA287}"/>
    <cellStyle name="Komma 3 2 3 3 2" xfId="14878" xr:uid="{C8F1EA5E-24B1-4084-B1C8-CE587DEA80F9}"/>
    <cellStyle name="Komma 3 2 3 3 2 2" xfId="17506" xr:uid="{D5DE2AD3-3F28-49BC-9774-B78A5A2E819D}"/>
    <cellStyle name="Komma 3 2 3 3 2 2 2" xfId="22815" xr:uid="{F4C69C7A-B2D3-48F1-8EE3-79FF4085EFCC}"/>
    <cellStyle name="Komma 3 2 3 3 2 2 2 2" xfId="33823" xr:uid="{DD3B14EA-39BE-4424-82A7-A80968200A89}"/>
    <cellStyle name="Komma 3 2 3 3 2 2 3" xfId="28514" xr:uid="{E1CE248D-596D-4530-8311-9010BD88051D}"/>
    <cellStyle name="Komma 3 2 3 3 2 3" xfId="20187" xr:uid="{E13D11DF-C685-40C3-BCFB-81F7398DFB37}"/>
    <cellStyle name="Komma 3 2 3 3 2 3 2" xfId="31195" xr:uid="{3884945A-7DFB-4087-9560-E2CA07971FF5}"/>
    <cellStyle name="Komma 3 2 3 3 2 4" xfId="25886" xr:uid="{EF29FEBD-C281-43DC-BD3D-732E18882850}"/>
    <cellStyle name="Komma 3 2 3 3 3" xfId="16164" xr:uid="{D1016B29-EE97-441B-8614-295467D1DB0E}"/>
    <cellStyle name="Komma 3 2 3 3 3 2" xfId="21473" xr:uid="{1AC2D941-15A5-40CF-9E65-63AE80B5E030}"/>
    <cellStyle name="Komma 3 2 3 3 3 2 2" xfId="32481" xr:uid="{A539E126-C623-4640-A9B9-0D3ED0A7DFF0}"/>
    <cellStyle name="Komma 3 2 3 3 3 3" xfId="27172" xr:uid="{3C87825C-B789-4844-89F0-9C6C0B97F723}"/>
    <cellStyle name="Komma 3 2 3 3 4" xfId="18845" xr:uid="{0899ED10-0C61-451B-8084-6122B72FB033}"/>
    <cellStyle name="Komma 3 2 3 3 4 2" xfId="29853" xr:uid="{F50A6A68-9548-4302-BCA2-18975EB5F41B}"/>
    <cellStyle name="Komma 3 2 3 3 5" xfId="24544" xr:uid="{93A44455-5889-4232-A45A-CCDE513ECA2F}"/>
    <cellStyle name="Komma 3 2 3 4" xfId="14206" xr:uid="{2543C36C-76D4-4C6C-8309-D2A3ACC37153}"/>
    <cellStyle name="Komma 3 2 3 4 2" xfId="16834" xr:uid="{A2190B7E-C4F7-487D-802D-E23EC76F995E}"/>
    <cellStyle name="Komma 3 2 3 4 2 2" xfId="22143" xr:uid="{F732E19F-C3FB-43E1-ABBC-F93D0EAF6D3B}"/>
    <cellStyle name="Komma 3 2 3 4 2 2 2" xfId="33151" xr:uid="{E2311B9C-A8BC-43E8-B425-0B2F78051810}"/>
    <cellStyle name="Komma 3 2 3 4 2 3" xfId="27842" xr:uid="{A71A7366-16B9-4452-A9F1-903AD2165A17}"/>
    <cellStyle name="Komma 3 2 3 4 3" xfId="19515" xr:uid="{49D7128C-6582-4A6B-B89C-270DA2BCB3BE}"/>
    <cellStyle name="Komma 3 2 3 4 3 2" xfId="30523" xr:uid="{DFD7FECB-CF59-45FD-8D24-032F6265942E}"/>
    <cellStyle name="Komma 3 2 3 4 4" xfId="25214" xr:uid="{9FA45CAB-3EE0-4F58-8771-D2FB3BFA0B33}"/>
    <cellStyle name="Komma 3 2 3 5" xfId="15496" xr:uid="{623293BE-EE46-4DC7-B5D8-E67376CDF8BE}"/>
    <cellStyle name="Komma 3 2 3 5 2" xfId="20805" xr:uid="{58E50450-B0AB-4CDB-BE29-CDD9105EF2EF}"/>
    <cellStyle name="Komma 3 2 3 5 2 2" xfId="31813" xr:uid="{FDBF1D82-43DB-461E-A142-9427985D4C6E}"/>
    <cellStyle name="Komma 3 2 3 5 3" xfId="26504" xr:uid="{9ED22898-EBDB-4EA9-B459-708381A2056A}"/>
    <cellStyle name="Komma 3 2 3 6" xfId="18176" xr:uid="{610AAAFE-F6F8-4A6F-B63C-F274B53B5FD8}"/>
    <cellStyle name="Komma 3 2 3 6 2" xfId="29184" xr:uid="{DBA0E57B-ADA6-4BDA-8306-371C425880AD}"/>
    <cellStyle name="Komma 3 2 3 7" xfId="23876" xr:uid="{0E9439F4-A60D-45D2-9412-441CFDE52563}"/>
    <cellStyle name="Komma 3 2 4" xfId="7379" xr:uid="{3C7099E9-C398-445E-BB04-0BDFA68D7FAE}"/>
    <cellStyle name="Komma 3 2 4 2" xfId="13286" xr:uid="{E5589CAB-87C1-42FD-9B53-101340B7A6A9}"/>
    <cellStyle name="Komma 3 2 4 2 2" xfId="13956" xr:uid="{8ACF8B59-2C9F-4B87-9E1B-CEEE0749E9F6}"/>
    <cellStyle name="Komma 3 2 4 2 2 2" xfId="15298" xr:uid="{FC358C25-E864-426A-B268-1CC1CD8D1CE9}"/>
    <cellStyle name="Komma 3 2 4 2 2 2 2" xfId="17926" xr:uid="{C90426C5-3D2B-4E93-BB56-D02839722F76}"/>
    <cellStyle name="Komma 3 2 4 2 2 2 2 2" xfId="23235" xr:uid="{8AE86FBE-9921-4311-BA3F-B878F4FC435B}"/>
    <cellStyle name="Komma 3 2 4 2 2 2 2 2 2" xfId="34243" xr:uid="{7B9B5BBD-D7AE-4312-B583-262D7E034CA0}"/>
    <cellStyle name="Komma 3 2 4 2 2 2 2 3" xfId="28934" xr:uid="{4B78B9F0-652E-4575-B988-4D4F0683EDF3}"/>
    <cellStyle name="Komma 3 2 4 2 2 2 3" xfId="20607" xr:uid="{6CF453BA-904D-492E-80AD-DB8F0F404C77}"/>
    <cellStyle name="Komma 3 2 4 2 2 2 3 2" xfId="31615" xr:uid="{20A360CA-B493-4EE4-BA3A-72B04D270E01}"/>
    <cellStyle name="Komma 3 2 4 2 2 2 4" xfId="26306" xr:uid="{CD925EB9-8700-48DF-94DA-8D2082E41111}"/>
    <cellStyle name="Komma 3 2 4 2 2 3" xfId="16584" xr:uid="{03843276-562A-479C-B6BD-235D1271A244}"/>
    <cellStyle name="Komma 3 2 4 2 2 3 2" xfId="21893" xr:uid="{445E4274-0C68-4F7E-84F6-0260E8EE80F0}"/>
    <cellStyle name="Komma 3 2 4 2 2 3 2 2" xfId="32901" xr:uid="{ACEB0A99-F4B1-4511-AA89-2E1314E041D6}"/>
    <cellStyle name="Komma 3 2 4 2 2 3 3" xfId="27592" xr:uid="{8B182E71-4FB9-4D83-A2E5-36FEC2A50B2B}"/>
    <cellStyle name="Komma 3 2 4 2 2 4" xfId="19265" xr:uid="{5C618141-1491-4E7F-A926-3A17120E1A26}"/>
    <cellStyle name="Komma 3 2 4 2 2 4 2" xfId="30273" xr:uid="{89D0844F-6248-4821-A2AB-500AFF4DA088}"/>
    <cellStyle name="Komma 3 2 4 2 2 5" xfId="24964" xr:uid="{27B5AD46-5A59-4EA8-A088-BEAB066F1CBE}"/>
    <cellStyle name="Komma 3 2 4 2 3" xfId="14628" xr:uid="{2034E8DF-138C-4717-AF50-B1A332DCB821}"/>
    <cellStyle name="Komma 3 2 4 2 3 2" xfId="17256" xr:uid="{28A56D1C-0EB6-4E3F-9BF9-3801790F47DA}"/>
    <cellStyle name="Komma 3 2 4 2 3 2 2" xfId="22565" xr:uid="{36FF4ACD-435F-4091-9E82-23B9A4F3B930}"/>
    <cellStyle name="Komma 3 2 4 2 3 2 2 2" xfId="33573" xr:uid="{90714C67-47A0-4248-8E45-98653A81C2EE}"/>
    <cellStyle name="Komma 3 2 4 2 3 2 3" xfId="28264" xr:uid="{CA907C6A-18A7-4E7A-A596-F514FC78FBAE}"/>
    <cellStyle name="Komma 3 2 4 2 3 3" xfId="19937" xr:uid="{21E79BE9-5381-4592-A607-C7FA7FC1D45F}"/>
    <cellStyle name="Komma 3 2 4 2 3 3 2" xfId="30945" xr:uid="{AD643BF5-1992-437B-B6A5-50749808BA57}"/>
    <cellStyle name="Komma 3 2 4 2 3 4" xfId="25636" xr:uid="{B71C3916-4DB0-4080-9195-7A65EF50AA1A}"/>
    <cellStyle name="Komma 3 2 4 2 4" xfId="15914" xr:uid="{42A2FCD0-CEA8-4419-A0E8-DF7524485BEF}"/>
    <cellStyle name="Komma 3 2 4 2 4 2" xfId="21223" xr:uid="{AA7A9A90-F67D-4BAB-9D05-2725033ED0AD}"/>
    <cellStyle name="Komma 3 2 4 2 4 2 2" xfId="32231" xr:uid="{28A35CED-04D8-4F42-9DCA-D4BDA74E5F8A}"/>
    <cellStyle name="Komma 3 2 4 2 4 3" xfId="26922" xr:uid="{1989D0CC-04C6-488A-AC9B-C11C95C6E3B5}"/>
    <cellStyle name="Komma 3 2 4 2 5" xfId="18595" xr:uid="{BBC4D940-96C0-4C83-B272-2A5B296D60CA}"/>
    <cellStyle name="Komma 3 2 4 2 5 2" xfId="29603" xr:uid="{2A124153-91F0-4C56-BA08-9F2DCCAD10B4}"/>
    <cellStyle name="Komma 3 2 4 2 6" xfId="24294" xr:uid="{E0F9CF2A-D7DB-425D-9FFD-34AFCB7DD634}"/>
    <cellStyle name="Komma 3 2 4 3" xfId="13620" xr:uid="{CF2B7373-61F5-41F9-97E0-11D0FA731FA3}"/>
    <cellStyle name="Komma 3 2 4 3 2" xfId="14962" xr:uid="{1BBE9EB1-3A0B-4013-BCBA-F222C4B298EC}"/>
    <cellStyle name="Komma 3 2 4 3 2 2" xfId="17590" xr:uid="{A717B565-9AB9-4CA1-8AEA-5144B94EEC55}"/>
    <cellStyle name="Komma 3 2 4 3 2 2 2" xfId="22899" xr:uid="{743795EF-A0B1-4EBA-B4BB-64F3D23EAC62}"/>
    <cellStyle name="Komma 3 2 4 3 2 2 2 2" xfId="33907" xr:uid="{9D1F53B4-D23C-4613-B669-E3271A740EB5}"/>
    <cellStyle name="Komma 3 2 4 3 2 2 3" xfId="28598" xr:uid="{CE840EDD-7134-449D-A123-5CE3A6A71729}"/>
    <cellStyle name="Komma 3 2 4 3 2 3" xfId="20271" xr:uid="{00D7454D-FC9C-4F01-B4E8-494F669D1C00}"/>
    <cellStyle name="Komma 3 2 4 3 2 3 2" xfId="31279" xr:uid="{0E71F1DF-90F8-4D54-83F7-A56706F38920}"/>
    <cellStyle name="Komma 3 2 4 3 2 4" xfId="25970" xr:uid="{70CB3218-EDA4-4D91-B5DE-0B4754EC9233}"/>
    <cellStyle name="Komma 3 2 4 3 3" xfId="16248" xr:uid="{C8537DD0-FB77-4D35-9B63-3442214EFA15}"/>
    <cellStyle name="Komma 3 2 4 3 3 2" xfId="21557" xr:uid="{9411C419-D872-4D50-B85F-1B6A38ADA698}"/>
    <cellStyle name="Komma 3 2 4 3 3 2 2" xfId="32565" xr:uid="{85C53851-A855-4578-8669-C5FDE2995B98}"/>
    <cellStyle name="Komma 3 2 4 3 3 3" xfId="27256" xr:uid="{85A176F9-4FC2-48E0-AEFD-BBC0F570E4CE}"/>
    <cellStyle name="Komma 3 2 4 3 4" xfId="18929" xr:uid="{A0E85955-752B-45AD-861A-FF185A323687}"/>
    <cellStyle name="Komma 3 2 4 3 4 2" xfId="29937" xr:uid="{46620DA9-90B9-4860-A8C8-38211E560F6A}"/>
    <cellStyle name="Komma 3 2 4 3 5" xfId="24628" xr:uid="{961FA43E-2130-4153-AAAC-F8BEA656A1F3}"/>
    <cellStyle name="Komma 3 2 4 4" xfId="14292" xr:uid="{27F7CF20-A42F-47FA-A162-3F78CAFA73AD}"/>
    <cellStyle name="Komma 3 2 4 4 2" xfId="16920" xr:uid="{12EE9A17-1DBE-4C0D-B4F0-43308053949D}"/>
    <cellStyle name="Komma 3 2 4 4 2 2" xfId="22229" xr:uid="{BE14ADC3-8AE3-4E64-936B-3BC34AA28B09}"/>
    <cellStyle name="Komma 3 2 4 4 2 2 2" xfId="33237" xr:uid="{67EFA217-65C3-417A-804F-1CF98E929553}"/>
    <cellStyle name="Komma 3 2 4 4 2 3" xfId="27928" xr:uid="{F64D363F-95DA-4A45-BF82-836785A94D9A}"/>
    <cellStyle name="Komma 3 2 4 4 3" xfId="19601" xr:uid="{B6F8CC00-75DB-453D-A81D-4F36E46496C5}"/>
    <cellStyle name="Komma 3 2 4 4 3 2" xfId="30609" xr:uid="{54EDEE8E-B2D5-4827-BB4C-A5A2F747C2CA}"/>
    <cellStyle name="Komma 3 2 4 4 4" xfId="25300" xr:uid="{53D16C7E-5BE1-4E0F-8023-C6C16F18F844}"/>
    <cellStyle name="Komma 3 2 4 5" xfId="15579" xr:uid="{5A5839BA-D2D8-4321-B117-73787AC82E3C}"/>
    <cellStyle name="Komma 3 2 4 5 2" xfId="20888" xr:uid="{24878341-DAFA-4C9F-8A65-1B034F718133}"/>
    <cellStyle name="Komma 3 2 4 5 2 2" xfId="31896" xr:uid="{2599058E-7147-48D9-A2B7-10F69FF4CA8C}"/>
    <cellStyle name="Komma 3 2 4 5 3" xfId="26587" xr:uid="{1FDC890D-36CA-4B62-AFA3-967A5541B804}"/>
    <cellStyle name="Komma 3 2 4 6" xfId="18260" xr:uid="{5C4EDE3C-2382-4FAC-908B-3DEEFA313952}"/>
    <cellStyle name="Komma 3 2 4 6 2" xfId="29268" xr:uid="{79F36C0B-37E0-4E1A-98BA-A5E9DC44C099}"/>
    <cellStyle name="Komma 3 2 4 7" xfId="23959" xr:uid="{DE3B6FB5-BA6C-4C60-9A13-B582031913E6}"/>
    <cellStyle name="Komma 3 2 5" xfId="13097" xr:uid="{2875A6C5-13A7-4C0D-B026-79B719C11BA5}"/>
    <cellStyle name="Komma 3 2 5 2" xfId="13767" xr:uid="{678A70AB-48DE-4D9A-8C99-243509EE9A6E}"/>
    <cellStyle name="Komma 3 2 5 2 2" xfId="15109" xr:uid="{C488709B-245F-4520-A720-E17D8E3F8DEB}"/>
    <cellStyle name="Komma 3 2 5 2 2 2" xfId="17737" xr:uid="{B20E9C73-4017-4F6E-A4EA-9E2874525161}"/>
    <cellStyle name="Komma 3 2 5 2 2 2 2" xfId="23046" xr:uid="{C010B7BC-2C0F-465A-8925-D81FB8D6314B}"/>
    <cellStyle name="Komma 3 2 5 2 2 2 2 2" xfId="34054" xr:uid="{4FC62696-5847-47A7-AE3E-3C8C17F7DBC3}"/>
    <cellStyle name="Komma 3 2 5 2 2 2 3" xfId="28745" xr:uid="{97136488-E1DA-4847-835F-A5E67B9C85F4}"/>
    <cellStyle name="Komma 3 2 5 2 2 3" xfId="20418" xr:uid="{3B9496B7-8877-4BD1-8432-BB21AD7D4A9D}"/>
    <cellStyle name="Komma 3 2 5 2 2 3 2" xfId="31426" xr:uid="{D931AE37-CAE5-44EA-AC94-46079D21E147}"/>
    <cellStyle name="Komma 3 2 5 2 2 4" xfId="26117" xr:uid="{4CF79746-4449-42A3-89A4-3AD93ECAF8A7}"/>
    <cellStyle name="Komma 3 2 5 2 3" xfId="16395" xr:uid="{A658BF3B-9F6E-443D-8532-50BEE4C55B91}"/>
    <cellStyle name="Komma 3 2 5 2 3 2" xfId="21704" xr:uid="{2BE3D965-2279-446A-B3CC-8A41BC72B803}"/>
    <cellStyle name="Komma 3 2 5 2 3 2 2" xfId="32712" xr:uid="{DCB0908A-22D8-4BEB-809F-F2056B354664}"/>
    <cellStyle name="Komma 3 2 5 2 3 3" xfId="27403" xr:uid="{1A8B684B-E329-4A09-AB8E-9E23E7CB27E9}"/>
    <cellStyle name="Komma 3 2 5 2 4" xfId="19076" xr:uid="{DEC9EA75-D3E4-4309-8ACC-B28E41517D31}"/>
    <cellStyle name="Komma 3 2 5 2 4 2" xfId="30084" xr:uid="{5A1DE602-383C-496B-9377-347C9D2A091E}"/>
    <cellStyle name="Komma 3 2 5 2 5" xfId="24775" xr:uid="{1CDC80D3-BB6E-49E1-BA23-A6F0F1859D76}"/>
    <cellStyle name="Komma 3 2 5 3" xfId="14439" xr:uid="{36155419-3849-49E1-B7A5-F8350B8C7FB0}"/>
    <cellStyle name="Komma 3 2 5 3 2" xfId="17067" xr:uid="{A8AC0006-D2BB-41D5-9CDB-542C946B6956}"/>
    <cellStyle name="Komma 3 2 5 3 2 2" xfId="22376" xr:uid="{2D2869F5-E75D-415F-8982-51DE45C36348}"/>
    <cellStyle name="Komma 3 2 5 3 2 2 2" xfId="33384" xr:uid="{3BB27674-C978-4C56-A35E-0E5724C3A862}"/>
    <cellStyle name="Komma 3 2 5 3 2 3" xfId="28075" xr:uid="{03E9B654-5F6F-4E68-82F8-A10EB91B5160}"/>
    <cellStyle name="Komma 3 2 5 3 3" xfId="19748" xr:uid="{FBE3DA5E-05C6-4651-80AE-1241535470A2}"/>
    <cellStyle name="Komma 3 2 5 3 3 2" xfId="30756" xr:uid="{0CD9BC53-CEF6-49F1-820A-3AB167AD2B38}"/>
    <cellStyle name="Komma 3 2 5 3 4" xfId="25447" xr:uid="{393010C0-620C-489C-B228-F10689D0A5B1}"/>
    <cellStyle name="Komma 3 2 5 4" xfId="15725" xr:uid="{900B1F3C-DD3B-4DA7-A91E-4F6D447A1C0F}"/>
    <cellStyle name="Komma 3 2 5 4 2" xfId="21034" xr:uid="{989E957F-D958-43C7-A634-92DE64BA05C9}"/>
    <cellStyle name="Komma 3 2 5 4 2 2" xfId="32042" xr:uid="{7D681D42-7C29-4252-8D2C-214A63933749}"/>
    <cellStyle name="Komma 3 2 5 4 3" xfId="26733" xr:uid="{BF1E3935-6158-40BD-B3C1-B0F32C55DA1B}"/>
    <cellStyle name="Komma 3 2 5 5" xfId="18406" xr:uid="{18520A92-6731-47D4-9116-5F85B04C3199}"/>
    <cellStyle name="Komma 3 2 5 5 2" xfId="29414" xr:uid="{113ABF51-EA94-459B-B5DD-EC645C7C0C9F}"/>
    <cellStyle name="Komma 3 2 5 6" xfId="24105" xr:uid="{C5478180-51B5-4ECF-B30D-D76793313DB1}"/>
    <cellStyle name="Komma 3 2 6" xfId="13432" xr:uid="{73550512-8462-4C46-99C8-9336130E5E2D}"/>
    <cellStyle name="Komma 3 2 6 2" xfId="14774" xr:uid="{08EEFAE6-8C34-4CC7-9025-3C68C25C766A}"/>
    <cellStyle name="Komma 3 2 6 2 2" xfId="17402" xr:uid="{FAE7E0DB-51AD-43EC-8600-8BF39A7B4539}"/>
    <cellStyle name="Komma 3 2 6 2 2 2" xfId="22711" xr:uid="{54B2A7DD-7972-4979-B4C9-97BAA7A60C06}"/>
    <cellStyle name="Komma 3 2 6 2 2 2 2" xfId="33719" xr:uid="{3190C777-F136-4938-A533-E7670E88194B}"/>
    <cellStyle name="Komma 3 2 6 2 2 3" xfId="28410" xr:uid="{FF78EBA5-9339-4B8F-8070-D439840482F1}"/>
    <cellStyle name="Komma 3 2 6 2 3" xfId="20083" xr:uid="{CFBA8ADD-BAEE-4E5B-97E5-57149EE8D9D0}"/>
    <cellStyle name="Komma 3 2 6 2 3 2" xfId="31091" xr:uid="{F1E2FE65-084A-4E9F-B55D-FACFE84927B2}"/>
    <cellStyle name="Komma 3 2 6 2 4" xfId="25782" xr:uid="{59E8D40A-0307-4B2A-A0DE-BBF08E549742}"/>
    <cellStyle name="Komma 3 2 6 3" xfId="16060" xr:uid="{1AE99183-ED12-4EDD-A3D4-AFFF13A38060}"/>
    <cellStyle name="Komma 3 2 6 3 2" xfId="21369" xr:uid="{9EDD0147-45EB-4719-8D9C-1937A7B57A00}"/>
    <cellStyle name="Komma 3 2 6 3 2 2" xfId="32377" xr:uid="{064B4866-0CCE-4439-B9DB-40E5C58C9F92}"/>
    <cellStyle name="Komma 3 2 6 3 3" xfId="27068" xr:uid="{C79E2E66-B3E2-4D21-A90D-CB0DBCC992D2}"/>
    <cellStyle name="Komma 3 2 6 4" xfId="18741" xr:uid="{307C60B3-8167-445D-8E82-561416DE3245}"/>
    <cellStyle name="Komma 3 2 6 4 2" xfId="29749" xr:uid="{96E0B8E5-9ED2-4E49-A38A-BE3536EA2656}"/>
    <cellStyle name="Komma 3 2 6 5" xfId="24440" xr:uid="{8BB8883F-2791-4B4D-A233-0D66ECD50C81}"/>
    <cellStyle name="Komma 3 2 7" xfId="14102" xr:uid="{8A70CCAF-E135-42BE-8FA6-7B592939DFE9}"/>
    <cellStyle name="Komma 3 2 7 2" xfId="16730" xr:uid="{84322BBF-3669-40EA-97B5-AF184C0372C7}"/>
    <cellStyle name="Komma 3 2 7 2 2" xfId="22039" xr:uid="{23B8C6AF-35D1-4051-BC81-03D495E72C1D}"/>
    <cellStyle name="Komma 3 2 7 2 2 2" xfId="33047" xr:uid="{7128E9DA-6AB4-452E-9ABE-309D3CBBAEF4}"/>
    <cellStyle name="Komma 3 2 7 2 3" xfId="27738" xr:uid="{F78C9976-8EC4-485D-A96A-B30C3834E2F4}"/>
    <cellStyle name="Komma 3 2 7 3" xfId="19411" xr:uid="{458083C1-CFD5-4570-8B7F-A641E4B46EF5}"/>
    <cellStyle name="Komma 3 2 7 3 2" xfId="30419" xr:uid="{CF8B6364-1E04-4E3A-BCB5-0853DF95F3E8}"/>
    <cellStyle name="Komma 3 2 7 4" xfId="25110" xr:uid="{18E6966C-A416-4894-8176-02A0BC278EF4}"/>
    <cellStyle name="Komma 3 2 8" xfId="18072" xr:uid="{A144A272-5167-48EE-9F40-9A7D5BE26E57}"/>
    <cellStyle name="Komma 3 2 8 2" xfId="29080" xr:uid="{8DAC9C50-7AF2-4821-8924-5B8AC72DB7F8}"/>
    <cellStyle name="Komma 3 2 9" xfId="23772" xr:uid="{902DCE59-6C95-469E-8DC8-E5AEC68C1296}"/>
    <cellStyle name="Komma 3 2_Nucléaire" xfId="11876" xr:uid="{528C8FD9-8599-45F1-8F60-02BB98F4F30A}"/>
    <cellStyle name="Komma 3 3" xfId="1448" xr:uid="{A46923A3-6A63-4301-93CB-8DF7CE24F798}"/>
    <cellStyle name="Komma 3 3 2" xfId="1599" xr:uid="{7888C0B0-AFC0-450D-8069-24E05857F733}"/>
    <cellStyle name="Komma 3 3 2 2" xfId="1836" xr:uid="{23AF00EE-1235-4A03-A728-9DC62F12F936}"/>
    <cellStyle name="Komma 3 3 2 2 2" xfId="13262" xr:uid="{ECF6594C-0DA3-4788-A0D0-051196227916}"/>
    <cellStyle name="Komma 3 3 2 2 2 2" xfId="13932" xr:uid="{155A69CD-3091-42FD-9E60-74E8CF889E6C}"/>
    <cellStyle name="Komma 3 3 2 2 2 2 2" xfId="15274" xr:uid="{C2CCB069-F58A-48D4-8B06-5D622D73AEE5}"/>
    <cellStyle name="Komma 3 3 2 2 2 2 2 2" xfId="17902" xr:uid="{95B3C55A-0124-420D-9FC2-BD9E5FA60E40}"/>
    <cellStyle name="Komma 3 3 2 2 2 2 2 2 2" xfId="23211" xr:uid="{987D73F2-B704-4263-B158-2D572F3500A2}"/>
    <cellStyle name="Komma 3 3 2 2 2 2 2 2 2 2" xfId="34219" xr:uid="{9D9A125A-017A-4C82-98DC-DE5BDF1F7421}"/>
    <cellStyle name="Komma 3 3 2 2 2 2 2 2 3" xfId="28910" xr:uid="{CCAA78D1-70B3-4DA7-8E66-03867E314E11}"/>
    <cellStyle name="Komma 3 3 2 2 2 2 2 3" xfId="20583" xr:uid="{898A125B-2E8D-4EE9-8D12-D5DFBFB48F82}"/>
    <cellStyle name="Komma 3 3 2 2 2 2 2 3 2" xfId="31591" xr:uid="{5116AB37-F45F-4E77-B9CB-E7D65C398CC8}"/>
    <cellStyle name="Komma 3 3 2 2 2 2 2 4" xfId="26282" xr:uid="{14DC790E-96CD-48C7-893A-379F461C76B6}"/>
    <cellStyle name="Komma 3 3 2 2 2 2 3" xfId="16560" xr:uid="{5069A513-0878-48A7-9A73-104F3495FA93}"/>
    <cellStyle name="Komma 3 3 2 2 2 2 3 2" xfId="21869" xr:uid="{B6FAFE51-B31B-4B1B-90BF-CA1601D6D4B9}"/>
    <cellStyle name="Komma 3 3 2 2 2 2 3 2 2" xfId="32877" xr:uid="{4A2D80D5-14BB-4CE2-A9B4-252C3C115C64}"/>
    <cellStyle name="Komma 3 3 2 2 2 2 3 3" xfId="27568" xr:uid="{DB9FEF66-8A0B-4D2F-885F-71EFBE9C0318}"/>
    <cellStyle name="Komma 3 3 2 2 2 2 4" xfId="19241" xr:uid="{CD1375F3-03FF-4ED1-B3EA-1BE1C2C7E789}"/>
    <cellStyle name="Komma 3 3 2 2 2 2 4 2" xfId="30249" xr:uid="{1F717875-5312-48AB-8CE5-35B75D33936A}"/>
    <cellStyle name="Komma 3 3 2 2 2 2 5" xfId="24940" xr:uid="{DC3FF41B-9352-43DC-85C1-2405559D8F3C}"/>
    <cellStyle name="Komma 3 3 2 2 2 3" xfId="14604" xr:uid="{271891EF-69BC-4707-8203-ACBDB0FB1161}"/>
    <cellStyle name="Komma 3 3 2 2 2 3 2" xfId="17232" xr:uid="{75099DB7-CEC9-41E4-9330-DA00125C5002}"/>
    <cellStyle name="Komma 3 3 2 2 2 3 2 2" xfId="22541" xr:uid="{2A9E8299-4AB6-4102-BF54-6731A361C696}"/>
    <cellStyle name="Komma 3 3 2 2 2 3 2 2 2" xfId="33549" xr:uid="{AAFE6424-A1DA-4219-8DDC-BB4D7321047F}"/>
    <cellStyle name="Komma 3 3 2 2 2 3 2 3" xfId="28240" xr:uid="{E5CC58FC-49F6-4FC6-AEF7-DF903A821B1B}"/>
    <cellStyle name="Komma 3 3 2 2 2 3 3" xfId="19913" xr:uid="{6B664B1A-9CB3-493A-97ED-ADF7492CC804}"/>
    <cellStyle name="Komma 3 3 2 2 2 3 3 2" xfId="30921" xr:uid="{FB275E61-926D-41B1-B3D9-7574A61E77DD}"/>
    <cellStyle name="Komma 3 3 2 2 2 3 4" xfId="25612" xr:uid="{3198FF98-D59B-4D3B-84E9-93430B93ACC1}"/>
    <cellStyle name="Komma 3 3 2 2 2 4" xfId="15890" xr:uid="{AE731BFF-5939-43A1-8D85-6004B974D1BA}"/>
    <cellStyle name="Komma 3 3 2 2 2 4 2" xfId="21199" xr:uid="{F7D86B17-3916-4A57-89BD-CEE5F4B2B22E}"/>
    <cellStyle name="Komma 3 3 2 2 2 4 2 2" xfId="32207" xr:uid="{9DA6FCBC-27E6-4C38-9182-7A60394B3ACB}"/>
    <cellStyle name="Komma 3 3 2 2 2 4 3" xfId="26898" xr:uid="{1B3DE6A6-286F-41BF-8CE0-CA3F9C75F97C}"/>
    <cellStyle name="Komma 3 3 2 2 2 5" xfId="18571" xr:uid="{B7EF6FB8-D260-4492-9ED5-8D501378BB88}"/>
    <cellStyle name="Komma 3 3 2 2 2 5 2" xfId="29579" xr:uid="{5252DCED-87E2-455E-9415-6160AC322536}"/>
    <cellStyle name="Komma 3 3 2 2 2 6" xfId="24270" xr:uid="{69814BAC-D051-4EB1-AEEC-9ABE8BF0EC73}"/>
    <cellStyle name="Komma 3 3 2 2 3" xfId="13597" xr:uid="{F92335FC-4266-42F6-9CF2-018D8F47D9F8}"/>
    <cellStyle name="Komma 3 3 2 2 3 2" xfId="14939" xr:uid="{31D9BCCB-DB20-40F7-B670-9134721D4EFA}"/>
    <cellStyle name="Komma 3 3 2 2 3 2 2" xfId="17567" xr:uid="{9093CD7E-FBF3-4A0E-AD6D-8C12DFE230F3}"/>
    <cellStyle name="Komma 3 3 2 2 3 2 2 2" xfId="22876" xr:uid="{EEB92B85-43C4-4696-B137-38BEB537B22C}"/>
    <cellStyle name="Komma 3 3 2 2 3 2 2 2 2" xfId="33884" xr:uid="{144A0CC8-436E-4E42-AFAF-6401CCCBC082}"/>
    <cellStyle name="Komma 3 3 2 2 3 2 2 3" xfId="28575" xr:uid="{C1B65BC4-50CD-4FD8-8ECA-9D224AA3E9EB}"/>
    <cellStyle name="Komma 3 3 2 2 3 2 3" xfId="20248" xr:uid="{B4F81EB1-9211-4EE3-A96C-4AB8D303EB78}"/>
    <cellStyle name="Komma 3 3 2 2 3 2 3 2" xfId="31256" xr:uid="{6FE4B02F-26E7-4170-BD08-0B2690405B7C}"/>
    <cellStyle name="Komma 3 3 2 2 3 2 4" xfId="25947" xr:uid="{A5F5DEE4-E6F7-4064-B20D-AB12FDFE905F}"/>
    <cellStyle name="Komma 3 3 2 2 3 3" xfId="16225" xr:uid="{FDA983BF-9015-4216-A149-2CF62517F674}"/>
    <cellStyle name="Komma 3 3 2 2 3 3 2" xfId="21534" xr:uid="{C0BD3091-5692-47F2-93AB-6980E800450D}"/>
    <cellStyle name="Komma 3 3 2 2 3 3 2 2" xfId="32542" xr:uid="{048C0799-9F57-46E4-A668-43EF8EAC4775}"/>
    <cellStyle name="Komma 3 3 2 2 3 3 3" xfId="27233" xr:uid="{2FB2DAA2-9321-4CFB-8D71-6C0A131E8D23}"/>
    <cellStyle name="Komma 3 3 2 2 3 4" xfId="18906" xr:uid="{6FC2024E-A677-45C8-9A74-BE759AF50585}"/>
    <cellStyle name="Komma 3 3 2 2 3 4 2" xfId="29914" xr:uid="{E2C03F9A-D9F6-4283-BAC7-7AAC0D452BDD}"/>
    <cellStyle name="Komma 3 3 2 2 3 5" xfId="24605" xr:uid="{7A9D62E3-52F6-474E-8F66-9C5F00312CAB}"/>
    <cellStyle name="Komma 3 3 2 2 4" xfId="14267" xr:uid="{249D89EF-88A6-40B6-B130-3768AAD0C9E6}"/>
    <cellStyle name="Komma 3 3 2 2 4 2" xfId="16895" xr:uid="{BE72EAFF-DABC-4811-BAD7-7B232E6E560B}"/>
    <cellStyle name="Komma 3 3 2 2 4 2 2" xfId="22204" xr:uid="{07265D8B-3AE4-452B-A28B-2E12E9CAFA43}"/>
    <cellStyle name="Komma 3 3 2 2 4 2 2 2" xfId="33212" xr:uid="{F748252D-0325-4E17-8797-469A3AEF2B9B}"/>
    <cellStyle name="Komma 3 3 2 2 4 2 3" xfId="27903" xr:uid="{E2971674-D2F5-4323-8E5D-C13879CE2C4E}"/>
    <cellStyle name="Komma 3 3 2 2 4 3" xfId="19576" xr:uid="{C5BA0075-6315-4590-B69F-750CB112397C}"/>
    <cellStyle name="Komma 3 3 2 2 4 3 2" xfId="30584" xr:uid="{85420B3D-BB5B-48EC-84AF-26012EC2AAC7}"/>
    <cellStyle name="Komma 3 3 2 2 4 4" xfId="25275" xr:uid="{C566B961-B647-440E-9D1E-0424F40C37D8}"/>
    <cellStyle name="Komma 3 3 2 2 5" xfId="15557" xr:uid="{1C48A540-21AD-4D34-B640-AB16FB967D29}"/>
    <cellStyle name="Komma 3 3 2 2 5 2" xfId="20866" xr:uid="{415352F2-CF50-4796-8A8C-CA3C2230DACD}"/>
    <cellStyle name="Komma 3 3 2 2 5 2 2" xfId="31874" xr:uid="{87C12BB8-4CD9-4992-87C4-C87908BB5763}"/>
    <cellStyle name="Komma 3 3 2 2 5 3" xfId="26565" xr:uid="{E824B809-A06C-4812-8632-4033EE07C703}"/>
    <cellStyle name="Komma 3 3 2 2 6" xfId="18237" xr:uid="{E29ADB50-90EB-4D4D-AC29-6BC44A4158AB}"/>
    <cellStyle name="Komma 3 3 2 2 6 2" xfId="29245" xr:uid="{8B98E934-6B8A-4AAF-BABE-97185C9FE932}"/>
    <cellStyle name="Komma 3 3 2 2 7" xfId="23937" xr:uid="{BA8F548D-B588-468B-BD34-5BF27C5C8702}"/>
    <cellStyle name="Komma 3 3 2 3" xfId="9868" xr:uid="{A6E13305-0B08-48CC-8456-C5F83F627343}"/>
    <cellStyle name="Komma 3 3 2 3 2" xfId="13349" xr:uid="{1EF188C1-EAAB-4794-B014-B0F58915856F}"/>
    <cellStyle name="Komma 3 3 2 3 2 2" xfId="14019" xr:uid="{DCC3E9A8-5738-4BC9-979F-CEB31885F3CD}"/>
    <cellStyle name="Komma 3 3 2 3 2 2 2" xfId="15361" xr:uid="{9BA7B8A3-8253-4898-A86F-03CBAC769998}"/>
    <cellStyle name="Komma 3 3 2 3 2 2 2 2" xfId="17989" xr:uid="{7780C550-F9C3-4C4C-9523-FEA520BA9D27}"/>
    <cellStyle name="Komma 3 3 2 3 2 2 2 2 2" xfId="23298" xr:uid="{44F4B845-B266-4D0C-8ABD-039277BF5A12}"/>
    <cellStyle name="Komma 3 3 2 3 2 2 2 2 2 2" xfId="34306" xr:uid="{B4B7DB7E-DA62-4DF8-91C2-E36DF05B843D}"/>
    <cellStyle name="Komma 3 3 2 3 2 2 2 2 3" xfId="28997" xr:uid="{C8EB60F6-BE89-4A17-AC1A-082F18FC7322}"/>
    <cellStyle name="Komma 3 3 2 3 2 2 2 3" xfId="20670" xr:uid="{62D80AFF-5964-4ABE-8067-7B9AE0ACB5C4}"/>
    <cellStyle name="Komma 3 3 2 3 2 2 2 3 2" xfId="31678" xr:uid="{6264C7CF-388F-447D-B921-1662D3D227A4}"/>
    <cellStyle name="Komma 3 3 2 3 2 2 2 4" xfId="26369" xr:uid="{0EEAFFC1-4764-42ED-9313-A883846BEAC6}"/>
    <cellStyle name="Komma 3 3 2 3 2 2 3" xfId="16647" xr:uid="{013865C0-C86B-44BC-9F50-FB629EDACD45}"/>
    <cellStyle name="Komma 3 3 2 3 2 2 3 2" xfId="21956" xr:uid="{2709E09E-2326-4C78-BC95-421EADEDED6D}"/>
    <cellStyle name="Komma 3 3 2 3 2 2 3 2 2" xfId="32964" xr:uid="{447F335D-F463-46B9-812F-A46429880275}"/>
    <cellStyle name="Komma 3 3 2 3 2 2 3 3" xfId="27655" xr:uid="{9FBF144A-0735-4E8D-947E-2ED98915D7AD}"/>
    <cellStyle name="Komma 3 3 2 3 2 2 4" xfId="19328" xr:uid="{B23B2832-5067-4262-A60D-0B309D359198}"/>
    <cellStyle name="Komma 3 3 2 3 2 2 4 2" xfId="30336" xr:uid="{6ED2DCDB-6575-46D5-B681-4F7A68D95CA8}"/>
    <cellStyle name="Komma 3 3 2 3 2 2 5" xfId="25027" xr:uid="{6C170BFC-6C57-4C9D-BDCD-5C56FC47C00A}"/>
    <cellStyle name="Komma 3 3 2 3 2 3" xfId="14691" xr:uid="{DCBCD9BC-1E55-4174-9D8A-13D64FF6C6CB}"/>
    <cellStyle name="Komma 3 3 2 3 2 3 2" xfId="17319" xr:uid="{D9006C6E-84AE-41E7-B0DA-4C0FCC72DF53}"/>
    <cellStyle name="Komma 3 3 2 3 2 3 2 2" xfId="22628" xr:uid="{F995DAD0-08EB-496E-B77F-5D909E79BADC}"/>
    <cellStyle name="Komma 3 3 2 3 2 3 2 2 2" xfId="33636" xr:uid="{E5312041-31B6-4880-8531-D6A1C1D33D5B}"/>
    <cellStyle name="Komma 3 3 2 3 2 3 2 3" xfId="28327" xr:uid="{002D937B-3951-4AA9-B708-FBCE4CFD6A7A}"/>
    <cellStyle name="Komma 3 3 2 3 2 3 3" xfId="20000" xr:uid="{C49198C6-1416-4119-8A28-07E975C4F8AA}"/>
    <cellStyle name="Komma 3 3 2 3 2 3 3 2" xfId="31008" xr:uid="{A2A0343A-CDBC-459C-B75D-7FCCFF81AD7C}"/>
    <cellStyle name="Komma 3 3 2 3 2 3 4" xfId="25699" xr:uid="{AB0A7FB3-20F2-42A7-BE38-7499C8EC572F}"/>
    <cellStyle name="Komma 3 3 2 3 2 4" xfId="15977" xr:uid="{BF881FB5-5474-4D53-B801-56576FCF0F60}"/>
    <cellStyle name="Komma 3 3 2 3 2 4 2" xfId="21286" xr:uid="{7F277B63-4105-4201-86EB-D7C6C7F79477}"/>
    <cellStyle name="Komma 3 3 2 3 2 4 2 2" xfId="32294" xr:uid="{7D675390-7926-446B-AFBE-423B74453BA1}"/>
    <cellStyle name="Komma 3 3 2 3 2 4 3" xfId="26985" xr:uid="{A923185C-70DB-4723-9CAE-1CFA3CA6E177}"/>
    <cellStyle name="Komma 3 3 2 3 2 5" xfId="18658" xr:uid="{B06954D3-0B14-4610-A37E-77E9F64EA153}"/>
    <cellStyle name="Komma 3 3 2 3 2 5 2" xfId="29666" xr:uid="{3547DD54-3C69-4B63-93A5-CF248D3264AE}"/>
    <cellStyle name="Komma 3 3 2 3 2 6" xfId="24357" xr:uid="{5E15C426-D807-4B31-AA42-A18CBCCB0F8E}"/>
    <cellStyle name="Komma 3 3 2 3 3" xfId="13683" xr:uid="{221D575F-7F7F-42C0-8B59-55D83ACFA822}"/>
    <cellStyle name="Komma 3 3 2 3 3 2" xfId="15025" xr:uid="{CB77A88A-4F0F-4FDF-9EC7-D8CE16C4047E}"/>
    <cellStyle name="Komma 3 3 2 3 3 2 2" xfId="17653" xr:uid="{BA154D65-60D9-4BC9-9A82-3A13DC19732A}"/>
    <cellStyle name="Komma 3 3 2 3 3 2 2 2" xfId="22962" xr:uid="{9EDD5AC1-F95D-436C-A436-5D36DD3135B8}"/>
    <cellStyle name="Komma 3 3 2 3 3 2 2 2 2" xfId="33970" xr:uid="{DB20DDB8-9B72-4649-8172-526A75DA947A}"/>
    <cellStyle name="Komma 3 3 2 3 3 2 2 3" xfId="28661" xr:uid="{6B548E64-5C6E-41DA-B32F-9A671A4C5A1C}"/>
    <cellStyle name="Komma 3 3 2 3 3 2 3" xfId="20334" xr:uid="{6DE77135-F08B-4C2C-A35B-1F1EC8A2F344}"/>
    <cellStyle name="Komma 3 3 2 3 3 2 3 2" xfId="31342" xr:uid="{D873CE64-69D4-4165-B6DE-0A8E0F7D15B5}"/>
    <cellStyle name="Komma 3 3 2 3 3 2 4" xfId="26033" xr:uid="{9F22CE6D-AC0F-4F5D-AEDA-BC67DDFA7DAA}"/>
    <cellStyle name="Komma 3 3 2 3 3 3" xfId="16311" xr:uid="{B0A50C15-D072-46E4-8122-0EC09D87177C}"/>
    <cellStyle name="Komma 3 3 2 3 3 3 2" xfId="21620" xr:uid="{F3463C18-D2B4-4B81-AFA1-7FE2489CCC97}"/>
    <cellStyle name="Komma 3 3 2 3 3 3 2 2" xfId="32628" xr:uid="{D314A8EF-7DCE-400D-8345-EDFDD9C0D035}"/>
    <cellStyle name="Komma 3 3 2 3 3 3 3" xfId="27319" xr:uid="{511821FC-34A7-49E6-ABBC-1A60EDAE1E68}"/>
    <cellStyle name="Komma 3 3 2 3 3 4" xfId="18992" xr:uid="{AFE01960-1FD8-416E-9624-AEE268F10B34}"/>
    <cellStyle name="Komma 3 3 2 3 3 4 2" xfId="30000" xr:uid="{9C9D2F78-078B-4165-A1FB-08B0F50EFF7E}"/>
    <cellStyle name="Komma 3 3 2 3 3 5" xfId="24691" xr:uid="{6B0D5017-9A7A-43E5-818B-216351FA81E4}"/>
    <cellStyle name="Komma 3 3 2 3 4" xfId="14355" xr:uid="{AF287819-8E00-4DBC-B8D5-3AF59341EE10}"/>
    <cellStyle name="Komma 3 3 2 3 4 2" xfId="16983" xr:uid="{52AE9C55-BA2F-4992-B2C6-AAEC11D51326}"/>
    <cellStyle name="Komma 3 3 2 3 4 2 2" xfId="22292" xr:uid="{83A1E2D2-22E6-47AA-A3CE-E36F5F093389}"/>
    <cellStyle name="Komma 3 3 2 3 4 2 2 2" xfId="33300" xr:uid="{88404757-FAD3-4B06-8DC4-B5CA1E8E07B9}"/>
    <cellStyle name="Komma 3 3 2 3 4 2 3" xfId="27991" xr:uid="{33BC173E-FC37-42E3-AD2F-62ECD83A0CD8}"/>
    <cellStyle name="Komma 3 3 2 3 4 3" xfId="19664" xr:uid="{E2C6CC00-FDC6-4B1A-8C98-6C80E219942F}"/>
    <cellStyle name="Komma 3 3 2 3 4 3 2" xfId="30672" xr:uid="{704E277E-23B0-4744-8E1B-D55C5C9A0BC7}"/>
    <cellStyle name="Komma 3 3 2 3 4 4" xfId="25363" xr:uid="{33096A8B-27E7-4307-8A20-685C62E97422}"/>
    <cellStyle name="Komma 3 3 2 3 5" xfId="15642" xr:uid="{0C7DDB04-15A8-4FF5-8236-5F44C1394ECD}"/>
    <cellStyle name="Komma 3 3 2 3 5 2" xfId="20951" xr:uid="{0474C41E-5082-4A86-AB8D-232AABFA6A94}"/>
    <cellStyle name="Komma 3 3 2 3 5 2 2" xfId="31959" xr:uid="{0738E571-529C-4478-94E9-45227868C28D}"/>
    <cellStyle name="Komma 3 3 2 3 5 3" xfId="26650" xr:uid="{B20E09C2-A90C-48F2-B9BB-ECA1F71E1365}"/>
    <cellStyle name="Komma 3 3 2 3 6" xfId="18323" xr:uid="{80C76881-6AE0-4DC0-9D1F-55F240C772FF}"/>
    <cellStyle name="Komma 3 3 2 3 6 2" xfId="29331" xr:uid="{1BB746F6-721D-4691-B4CC-94E5E46C4E14}"/>
    <cellStyle name="Komma 3 3 2 3 7" xfId="24022" xr:uid="{F8498BB2-3EB5-4190-A6C6-3F3C23CEAD00}"/>
    <cellStyle name="Komma 3 3 2 4" xfId="13158" xr:uid="{BE768979-0105-457B-8E24-5D67D18BD748}"/>
    <cellStyle name="Komma 3 3 2 4 2" xfId="13828" xr:uid="{C2DC42D6-7F2D-43A6-8BAE-1D11D5889C7D}"/>
    <cellStyle name="Komma 3 3 2 4 2 2" xfId="15170" xr:uid="{617057A6-9E51-4B54-BD92-5716050DEC32}"/>
    <cellStyle name="Komma 3 3 2 4 2 2 2" xfId="17798" xr:uid="{7CA2CFB0-4156-4268-8419-2347B2DAD97C}"/>
    <cellStyle name="Komma 3 3 2 4 2 2 2 2" xfId="23107" xr:uid="{39B0858A-B061-432B-ABDB-56F749BD3D25}"/>
    <cellStyle name="Komma 3 3 2 4 2 2 2 2 2" xfId="34115" xr:uid="{4752F17E-4072-41F0-BDDA-C26BD9EF9FBC}"/>
    <cellStyle name="Komma 3 3 2 4 2 2 2 3" xfId="28806" xr:uid="{B73C058C-1074-4BDA-8921-981EF4FE8DF2}"/>
    <cellStyle name="Komma 3 3 2 4 2 2 3" xfId="20479" xr:uid="{ADCA80E3-4FCE-4580-B9CA-4E86EFBF9A01}"/>
    <cellStyle name="Komma 3 3 2 4 2 2 3 2" xfId="31487" xr:uid="{5103BBC0-C440-410C-841B-44267F439F30}"/>
    <cellStyle name="Komma 3 3 2 4 2 2 4" xfId="26178" xr:uid="{9520B872-AEF1-4353-8689-9D4C0BB88159}"/>
    <cellStyle name="Komma 3 3 2 4 2 3" xfId="16456" xr:uid="{618F6B77-20C8-4807-BDC6-2D163785C838}"/>
    <cellStyle name="Komma 3 3 2 4 2 3 2" xfId="21765" xr:uid="{69CFD0A7-9B80-4341-A97A-C82631459874}"/>
    <cellStyle name="Komma 3 3 2 4 2 3 2 2" xfId="32773" xr:uid="{0396D7A4-9237-42ED-8ED6-EDBB0AD42495}"/>
    <cellStyle name="Komma 3 3 2 4 2 3 3" xfId="27464" xr:uid="{E41B55ED-C864-4D9A-BDA8-338558199A20}"/>
    <cellStyle name="Komma 3 3 2 4 2 4" xfId="19137" xr:uid="{22B270D5-E356-49D5-86F4-24DABB3F5302}"/>
    <cellStyle name="Komma 3 3 2 4 2 4 2" xfId="30145" xr:uid="{4F9E9DF7-4BD9-4A00-9EA1-575D81525003}"/>
    <cellStyle name="Komma 3 3 2 4 2 5" xfId="24836" xr:uid="{31E39E14-86DD-4BBC-B5ED-743FDC09D7B2}"/>
    <cellStyle name="Komma 3 3 2 4 3" xfId="14500" xr:uid="{E6B6FC59-9286-424C-8B45-6AD2D7E40A76}"/>
    <cellStyle name="Komma 3 3 2 4 3 2" xfId="17128" xr:uid="{6624EE0C-934D-4CA3-9563-46A44A828952}"/>
    <cellStyle name="Komma 3 3 2 4 3 2 2" xfId="22437" xr:uid="{DCF26D63-2B6A-4FD9-86E9-39ED92285A6D}"/>
    <cellStyle name="Komma 3 3 2 4 3 2 2 2" xfId="33445" xr:uid="{5DE54CC9-2E96-4EBB-BA76-A18B272BB5A6}"/>
    <cellStyle name="Komma 3 3 2 4 3 2 3" xfId="28136" xr:uid="{55A91B66-A628-4EF2-81F6-D51C15F956BD}"/>
    <cellStyle name="Komma 3 3 2 4 3 3" xfId="19809" xr:uid="{11BACFE0-2F46-4EB8-9487-14F992CAB300}"/>
    <cellStyle name="Komma 3 3 2 4 3 3 2" xfId="30817" xr:uid="{491547AD-1462-4E3C-95B8-DA615F0D5D98}"/>
    <cellStyle name="Komma 3 3 2 4 3 4" xfId="25508" xr:uid="{E76CE5B4-5B1D-4BCE-A28B-F6C3DB49ADE8}"/>
    <cellStyle name="Komma 3 3 2 4 4" xfId="15786" xr:uid="{E89F481A-18C7-4E87-9AA0-13609B54D8F5}"/>
    <cellStyle name="Komma 3 3 2 4 4 2" xfId="21095" xr:uid="{874C1E73-6866-4327-9A60-427B9C954388}"/>
    <cellStyle name="Komma 3 3 2 4 4 2 2" xfId="32103" xr:uid="{580D7F62-20B3-4BE0-B58F-BF0787A8F97F}"/>
    <cellStyle name="Komma 3 3 2 4 4 3" xfId="26794" xr:uid="{17988575-7064-40F0-A244-D0AD126A636C}"/>
    <cellStyle name="Komma 3 3 2 4 5" xfId="18467" xr:uid="{A4A05084-4496-4645-BEE8-AD41E19C3739}"/>
    <cellStyle name="Komma 3 3 2 4 5 2" xfId="29475" xr:uid="{D88B42F3-66B6-42CB-94F6-2EC9AD19B956}"/>
    <cellStyle name="Komma 3 3 2 4 6" xfId="24166" xr:uid="{AB2633DF-6F7E-4B7E-9E60-5A66D0C7BFBA}"/>
    <cellStyle name="Komma 3 3 2 5" xfId="13493" xr:uid="{6756FDB7-5EDD-4633-B6FC-5B7A078A0DE5}"/>
    <cellStyle name="Komma 3 3 2 5 2" xfId="14835" xr:uid="{9268443B-CAA4-451D-B8C9-8DCA7D9DBFA5}"/>
    <cellStyle name="Komma 3 3 2 5 2 2" xfId="17463" xr:uid="{4C2C35C1-09BF-4777-BCC1-331100AC5EE3}"/>
    <cellStyle name="Komma 3 3 2 5 2 2 2" xfId="22772" xr:uid="{4AD37C4A-457C-4495-911A-2771A2028B63}"/>
    <cellStyle name="Komma 3 3 2 5 2 2 2 2" xfId="33780" xr:uid="{D5BFAFA0-DD49-41CE-B3B2-B87D66475031}"/>
    <cellStyle name="Komma 3 3 2 5 2 2 3" xfId="28471" xr:uid="{E487EF22-070D-4607-8BD1-7E3E1C6FEFAB}"/>
    <cellStyle name="Komma 3 3 2 5 2 3" xfId="20144" xr:uid="{F6482FD0-BB52-455C-AE5B-E42FFD057D90}"/>
    <cellStyle name="Komma 3 3 2 5 2 3 2" xfId="31152" xr:uid="{44AAF4F4-E33F-46B2-9D64-6FCA98B8C989}"/>
    <cellStyle name="Komma 3 3 2 5 2 4" xfId="25843" xr:uid="{EF8F16FF-184C-4ED4-B7A9-C0FAD8A61A9B}"/>
    <cellStyle name="Komma 3 3 2 5 3" xfId="16121" xr:uid="{D1B5CECA-23F6-4DEC-A280-67B0E934D820}"/>
    <cellStyle name="Komma 3 3 2 5 3 2" xfId="21430" xr:uid="{81EE8182-0F7D-415B-B9DF-09A52EB78392}"/>
    <cellStyle name="Komma 3 3 2 5 3 2 2" xfId="32438" xr:uid="{5D34A8DD-362C-443D-991A-DCA99DC607E7}"/>
    <cellStyle name="Komma 3 3 2 5 3 3" xfId="27129" xr:uid="{28F1F8E9-905E-4D5C-9601-55FAF5D1C1F5}"/>
    <cellStyle name="Komma 3 3 2 5 4" xfId="18802" xr:uid="{3FB30128-5E14-47BC-9B80-33C73B1EAAFA}"/>
    <cellStyle name="Komma 3 3 2 5 4 2" xfId="29810" xr:uid="{DF51D6F6-9449-4243-A29B-DA53832F6F93}"/>
    <cellStyle name="Komma 3 3 2 5 5" xfId="24501" xr:uid="{ACACB907-63DE-4FF7-8C42-CADF1B1ABBD6}"/>
    <cellStyle name="Komma 3 3 2 6" xfId="14163" xr:uid="{570A2687-4202-4463-8977-CB9A3290D424}"/>
    <cellStyle name="Komma 3 3 2 6 2" xfId="16791" xr:uid="{BE9C749B-A9DB-4E7C-A242-3DB89366FFB6}"/>
    <cellStyle name="Komma 3 3 2 6 2 2" xfId="22100" xr:uid="{65D9AA5C-9D2E-44A8-BD2F-C7663FE341BC}"/>
    <cellStyle name="Komma 3 3 2 6 2 2 2" xfId="33108" xr:uid="{77FDFB26-7CBC-4E3B-841A-FAF27CEDBABD}"/>
    <cellStyle name="Komma 3 3 2 6 2 3" xfId="27799" xr:uid="{ADF36AC0-BB7A-46C6-B9DA-94BFBB5C6E63}"/>
    <cellStyle name="Komma 3 3 2 6 3" xfId="19472" xr:uid="{E7998683-A5BB-4401-A4A4-F573BBD0FFD6}"/>
    <cellStyle name="Komma 3 3 2 6 3 2" xfId="30480" xr:uid="{E7C17875-3645-49A1-93AB-4285E0E9E82A}"/>
    <cellStyle name="Komma 3 3 2 6 4" xfId="25171" xr:uid="{F91DD7CB-4BB3-4CCB-934E-C6C9B9774F5C}"/>
    <cellStyle name="Komma 3 3 2 7" xfId="15453" xr:uid="{E2BB76FA-EA16-4478-B0BD-55A630C5222C}"/>
    <cellStyle name="Komma 3 3 2 7 2" xfId="20762" xr:uid="{0E711339-C879-4F83-951A-1F65C458A47B}"/>
    <cellStyle name="Komma 3 3 2 7 2 2" xfId="31770" xr:uid="{D8A893D4-619B-4F5F-BC53-5D103AC0BFA1}"/>
    <cellStyle name="Komma 3 3 2 7 3" xfId="26461" xr:uid="{DC0997B3-6EE2-4BA5-AFAD-FE2E03E25899}"/>
    <cellStyle name="Komma 3 3 2 8" xfId="18133" xr:uid="{EED37E95-AA77-426D-BB91-A75B8D0EA6B4}"/>
    <cellStyle name="Komma 3 3 2 8 2" xfId="29141" xr:uid="{3FFD9A0B-34D9-419E-BF4F-84A8D07A2C40}"/>
    <cellStyle name="Komma 3 3 2 9" xfId="23833" xr:uid="{286C45E4-CDCF-4A6C-ADC2-478A4F9836F6}"/>
    <cellStyle name="Komma 3 3 3" xfId="1783" xr:uid="{9F5B8416-E1CF-4F26-B735-153AF466FA9E}"/>
    <cellStyle name="Komma 3 3 3 2" xfId="13210" xr:uid="{0C95F6FF-8BD5-4C49-BB24-03D009C503CF}"/>
    <cellStyle name="Komma 3 3 3 2 2" xfId="13880" xr:uid="{418FC269-602D-46B8-BB3E-D3881AD62778}"/>
    <cellStyle name="Komma 3 3 3 2 2 2" xfId="15222" xr:uid="{239A56D5-0E9F-4451-A52D-F9CBDCC6DE98}"/>
    <cellStyle name="Komma 3 3 3 2 2 2 2" xfId="17850" xr:uid="{25216953-6335-479C-9A94-8346F90D15C7}"/>
    <cellStyle name="Komma 3 3 3 2 2 2 2 2" xfId="23159" xr:uid="{440E47F6-06CA-4D12-9415-52FD16C18F2B}"/>
    <cellStyle name="Komma 3 3 3 2 2 2 2 2 2" xfId="34167" xr:uid="{F88C59DB-5689-4DD0-9159-12925A1FEC0A}"/>
    <cellStyle name="Komma 3 3 3 2 2 2 2 3" xfId="28858" xr:uid="{B780D144-E6B5-4676-BD52-CCAF740FC3D2}"/>
    <cellStyle name="Komma 3 3 3 2 2 2 3" xfId="20531" xr:uid="{879CDB6A-5A44-4091-AD4D-DDA4D46E2B6E}"/>
    <cellStyle name="Komma 3 3 3 2 2 2 3 2" xfId="31539" xr:uid="{E8852AD7-0EB2-4E2D-836C-C0B612367D91}"/>
    <cellStyle name="Komma 3 3 3 2 2 2 4" xfId="26230" xr:uid="{FF64C8C3-9396-4935-A36D-0A73F3D74999}"/>
    <cellStyle name="Komma 3 3 3 2 2 3" xfId="16508" xr:uid="{1EEEAC48-092B-44BB-B9D2-5111EE61A44E}"/>
    <cellStyle name="Komma 3 3 3 2 2 3 2" xfId="21817" xr:uid="{51F2397E-BCB2-4846-AD3E-EE73EEAAAAF4}"/>
    <cellStyle name="Komma 3 3 3 2 2 3 2 2" xfId="32825" xr:uid="{089A329E-4DB9-49C8-902F-825DF8E12A04}"/>
    <cellStyle name="Komma 3 3 3 2 2 3 3" xfId="27516" xr:uid="{F2E3C3D7-9099-474B-87E6-697C66C102FF}"/>
    <cellStyle name="Komma 3 3 3 2 2 4" xfId="19189" xr:uid="{A684FB44-5BAE-44AA-9126-C47F64CBC30A}"/>
    <cellStyle name="Komma 3 3 3 2 2 4 2" xfId="30197" xr:uid="{C8862350-6608-429A-B0B2-B7091F7678B2}"/>
    <cellStyle name="Komma 3 3 3 2 2 5" xfId="24888" xr:uid="{2EC38A5A-466B-41DE-9A28-76C33E394C62}"/>
    <cellStyle name="Komma 3 3 3 2 3" xfId="14552" xr:uid="{28880D6E-5C76-4768-B03C-162AFEDA4E66}"/>
    <cellStyle name="Komma 3 3 3 2 3 2" xfId="17180" xr:uid="{4092ECC6-CF59-4DD6-921F-26AA0A684202}"/>
    <cellStyle name="Komma 3 3 3 2 3 2 2" xfId="22489" xr:uid="{F9081F6B-3404-492E-83C0-F3C0246E3370}"/>
    <cellStyle name="Komma 3 3 3 2 3 2 2 2" xfId="33497" xr:uid="{2272047C-A65B-4FE6-AAF2-A04E022DCEE3}"/>
    <cellStyle name="Komma 3 3 3 2 3 2 3" xfId="28188" xr:uid="{02B2D713-9035-4CBF-9D27-5ECE3C848B4C}"/>
    <cellStyle name="Komma 3 3 3 2 3 3" xfId="19861" xr:uid="{9872F366-383F-405C-9AEE-C24424CEC0C4}"/>
    <cellStyle name="Komma 3 3 3 2 3 3 2" xfId="30869" xr:uid="{EAA1CEBE-41B9-435A-9481-709867995746}"/>
    <cellStyle name="Komma 3 3 3 2 3 4" xfId="25560" xr:uid="{ABE6BAC9-E4FC-457D-A072-6AE84DAC91ED}"/>
    <cellStyle name="Komma 3 3 3 2 4" xfId="15838" xr:uid="{A39CA6CB-74F2-4D58-AF39-88533DB4C25D}"/>
    <cellStyle name="Komma 3 3 3 2 4 2" xfId="21147" xr:uid="{EBEEF407-2E98-4956-8512-4AFA25A34414}"/>
    <cellStyle name="Komma 3 3 3 2 4 2 2" xfId="32155" xr:uid="{EEFB65FF-21CA-4EF1-9E9D-CA5C51FD006D}"/>
    <cellStyle name="Komma 3 3 3 2 4 3" xfId="26846" xr:uid="{28904280-2747-4158-921B-31EB22FFBF3E}"/>
    <cellStyle name="Komma 3 3 3 2 5" xfId="18519" xr:uid="{B6864A96-7A95-422F-8C2A-C5100349082D}"/>
    <cellStyle name="Komma 3 3 3 2 5 2" xfId="29527" xr:uid="{2B4A9690-EB8B-439F-A0FE-18B8E74FE384}"/>
    <cellStyle name="Komma 3 3 3 2 6" xfId="24218" xr:uid="{15C5963C-E179-4FED-9E8F-4D045DD2ECEA}"/>
    <cellStyle name="Komma 3 3 3 3" xfId="13545" xr:uid="{7541060B-B1AC-4665-B3AF-A6DCC082163A}"/>
    <cellStyle name="Komma 3 3 3 3 2" xfId="14887" xr:uid="{F47ADBAB-3DE8-435F-8DCB-DB80FA49CA8B}"/>
    <cellStyle name="Komma 3 3 3 3 2 2" xfId="17515" xr:uid="{7A88D176-CBAA-4378-A025-2D69859779AF}"/>
    <cellStyle name="Komma 3 3 3 3 2 2 2" xfId="22824" xr:uid="{BDE5935E-4CDA-4118-9590-20715D37EC9A}"/>
    <cellStyle name="Komma 3 3 3 3 2 2 2 2" xfId="33832" xr:uid="{2F5FF571-E406-4D46-8BDB-194886297C3F}"/>
    <cellStyle name="Komma 3 3 3 3 2 2 3" xfId="28523" xr:uid="{1F0E3047-DE78-4B15-A3B2-85449F213750}"/>
    <cellStyle name="Komma 3 3 3 3 2 3" xfId="20196" xr:uid="{611E96FF-6308-4689-A82A-EA967E4C87DC}"/>
    <cellStyle name="Komma 3 3 3 3 2 3 2" xfId="31204" xr:uid="{2D000706-4587-41C2-88E7-5CC02118D7EC}"/>
    <cellStyle name="Komma 3 3 3 3 2 4" xfId="25895" xr:uid="{3C0661B4-70C6-4581-8562-2DD8C0EBCEE5}"/>
    <cellStyle name="Komma 3 3 3 3 3" xfId="16173" xr:uid="{CC701922-1DEF-4CFE-9DFB-542ABD805027}"/>
    <cellStyle name="Komma 3 3 3 3 3 2" xfId="21482" xr:uid="{5DF940AE-B25D-430C-80DD-3B4AC2408CF6}"/>
    <cellStyle name="Komma 3 3 3 3 3 2 2" xfId="32490" xr:uid="{00D6FC24-9678-47B0-9DE1-0EFE054C0B42}"/>
    <cellStyle name="Komma 3 3 3 3 3 3" xfId="27181" xr:uid="{F8368CDA-33CA-4711-B844-62FD402B198A}"/>
    <cellStyle name="Komma 3 3 3 3 4" xfId="18854" xr:uid="{9F1DAA89-A845-483C-A206-F91F74E85862}"/>
    <cellStyle name="Komma 3 3 3 3 4 2" xfId="29862" xr:uid="{CADB74E1-59A1-4644-A117-155B462C4CEA}"/>
    <cellStyle name="Komma 3 3 3 3 5" xfId="24553" xr:uid="{E7AC3D4D-AF42-4527-B733-5CEF3AF5D72E}"/>
    <cellStyle name="Komma 3 3 3 4" xfId="14215" xr:uid="{CE8D7788-7EBB-4094-9466-2E1277017441}"/>
    <cellStyle name="Komma 3 3 3 4 2" xfId="16843" xr:uid="{A2A6E6D4-7763-4E55-B3C9-D6FE13201119}"/>
    <cellStyle name="Komma 3 3 3 4 2 2" xfId="22152" xr:uid="{B9A7B93A-54AA-4985-8D19-71C793A2996B}"/>
    <cellStyle name="Komma 3 3 3 4 2 2 2" xfId="33160" xr:uid="{A749D016-4730-473A-99AC-E988C5908443}"/>
    <cellStyle name="Komma 3 3 3 4 2 3" xfId="27851" xr:uid="{4C972639-C805-48C8-9FEE-4EE4A0182E7B}"/>
    <cellStyle name="Komma 3 3 3 4 3" xfId="19524" xr:uid="{19F54AE0-2216-41AA-9972-ACA3D7A2166D}"/>
    <cellStyle name="Komma 3 3 3 4 3 2" xfId="30532" xr:uid="{6F139623-8190-4873-85EE-2ACA9E0AB31E}"/>
    <cellStyle name="Komma 3 3 3 4 4" xfId="25223" xr:uid="{E745B013-03B6-4CCB-82AD-501639D0BED0}"/>
    <cellStyle name="Komma 3 3 3 5" xfId="15505" xr:uid="{4FE5A1ED-DE31-40B4-8511-2826F593F2D3}"/>
    <cellStyle name="Komma 3 3 3 5 2" xfId="20814" xr:uid="{2F736D16-D26C-4638-AEA4-65F6A14B81B5}"/>
    <cellStyle name="Komma 3 3 3 5 2 2" xfId="31822" xr:uid="{B923924D-2A58-4901-ACBB-7F7D5DD2A0A9}"/>
    <cellStyle name="Komma 3 3 3 5 3" xfId="26513" xr:uid="{05BCFBEF-63F3-491E-9B43-7FC49B6CA4F3}"/>
    <cellStyle name="Komma 3 3 3 6" xfId="18185" xr:uid="{F4C870C3-7A3C-4AF6-9FCA-872661A8FEAC}"/>
    <cellStyle name="Komma 3 3 3 6 2" xfId="29193" xr:uid="{85F0FFE0-B076-4CC8-A4F2-374EEBF8C82B}"/>
    <cellStyle name="Komma 3 3 3 7" xfId="23885" xr:uid="{62408A5E-E177-4719-A55B-6C17242D1E4B}"/>
    <cellStyle name="Komma 3 3 4" xfId="7380" xr:uid="{513284AE-804C-46F8-9FB3-6272B6C6C130}"/>
    <cellStyle name="Komma 3 3 4 2" xfId="13287" xr:uid="{EFDAC321-C14A-4D18-83D4-5D1910165170}"/>
    <cellStyle name="Komma 3 3 4 2 2" xfId="13957" xr:uid="{93A49360-3DE3-4812-B87A-F9EBD49A9B1A}"/>
    <cellStyle name="Komma 3 3 4 2 2 2" xfId="15299" xr:uid="{DF14482A-2291-4089-B754-1C6BF0FD8C82}"/>
    <cellStyle name="Komma 3 3 4 2 2 2 2" xfId="17927" xr:uid="{0DB39B76-8D76-4D32-AB61-6170A24C9CB6}"/>
    <cellStyle name="Komma 3 3 4 2 2 2 2 2" xfId="23236" xr:uid="{FCE6A800-BA86-4813-8B1D-F13CD2C5335C}"/>
    <cellStyle name="Komma 3 3 4 2 2 2 2 2 2" xfId="34244" xr:uid="{D9CC82EF-C5EA-42A4-875E-3D98474DF7DE}"/>
    <cellStyle name="Komma 3 3 4 2 2 2 2 3" xfId="28935" xr:uid="{445A5F69-BA1A-4AEF-B059-9B5D2C3D1774}"/>
    <cellStyle name="Komma 3 3 4 2 2 2 3" xfId="20608" xr:uid="{37176C52-5BE1-471E-939B-E8D814955053}"/>
    <cellStyle name="Komma 3 3 4 2 2 2 3 2" xfId="31616" xr:uid="{7813F5F6-68A1-43A5-B387-402CD1270462}"/>
    <cellStyle name="Komma 3 3 4 2 2 2 4" xfId="26307" xr:uid="{48C2075C-E089-4A09-8077-107B6125E325}"/>
    <cellStyle name="Komma 3 3 4 2 2 3" xfId="16585" xr:uid="{E5B3662F-43AE-4431-B9AF-CB788FA7BF2C}"/>
    <cellStyle name="Komma 3 3 4 2 2 3 2" xfId="21894" xr:uid="{AE1FA59E-8769-4AE7-BE8B-850FCCA342B8}"/>
    <cellStyle name="Komma 3 3 4 2 2 3 2 2" xfId="32902" xr:uid="{82F46CC2-530F-4A35-8F0A-445F487B789D}"/>
    <cellStyle name="Komma 3 3 4 2 2 3 3" xfId="27593" xr:uid="{8B100304-FD10-42C9-A080-9C86E3FE3B18}"/>
    <cellStyle name="Komma 3 3 4 2 2 4" xfId="19266" xr:uid="{5F511C4D-E6E7-4E74-98EA-CF93579D0770}"/>
    <cellStyle name="Komma 3 3 4 2 2 4 2" xfId="30274" xr:uid="{88CBFCA9-1B90-4C6E-8C5D-93847DCD94A4}"/>
    <cellStyle name="Komma 3 3 4 2 2 5" xfId="24965" xr:uid="{5F8D230D-C361-41AB-9D2B-3DBDDB59FFAE}"/>
    <cellStyle name="Komma 3 3 4 2 3" xfId="14629" xr:uid="{E59FDFA2-4C82-4339-9712-4EC7561DB407}"/>
    <cellStyle name="Komma 3 3 4 2 3 2" xfId="17257" xr:uid="{E9294400-2BF3-4A27-9ED5-E9F7A66B11AC}"/>
    <cellStyle name="Komma 3 3 4 2 3 2 2" xfId="22566" xr:uid="{1E08C688-34E1-4D58-A545-4596B55F509F}"/>
    <cellStyle name="Komma 3 3 4 2 3 2 2 2" xfId="33574" xr:uid="{8F0B3187-D2BB-4F83-A0D8-B0B3444A6CDF}"/>
    <cellStyle name="Komma 3 3 4 2 3 2 3" xfId="28265" xr:uid="{30945E16-AF26-485A-9364-FD7D3AC20380}"/>
    <cellStyle name="Komma 3 3 4 2 3 3" xfId="19938" xr:uid="{9294934E-4AE7-4A38-8CB6-66248A577953}"/>
    <cellStyle name="Komma 3 3 4 2 3 3 2" xfId="30946" xr:uid="{FE140E09-CFAC-4BF4-A09C-BBD9C8553262}"/>
    <cellStyle name="Komma 3 3 4 2 3 4" xfId="25637" xr:uid="{D7113DF8-D22F-4B22-BA72-82F177092E9B}"/>
    <cellStyle name="Komma 3 3 4 2 4" xfId="15915" xr:uid="{9C37133F-D18A-4274-B57B-9E0F6FA4CB35}"/>
    <cellStyle name="Komma 3 3 4 2 4 2" xfId="21224" xr:uid="{BB4E7AE7-7847-45E3-8F2A-BE61560A0B67}"/>
    <cellStyle name="Komma 3 3 4 2 4 2 2" xfId="32232" xr:uid="{357FCAE2-35D2-40A7-AD9D-9F014716332F}"/>
    <cellStyle name="Komma 3 3 4 2 4 3" xfId="26923" xr:uid="{CD451D23-0211-4B11-84D9-D36AABC35C65}"/>
    <cellStyle name="Komma 3 3 4 2 5" xfId="18596" xr:uid="{0F2EF600-54AF-47A1-8043-011BA94FE083}"/>
    <cellStyle name="Komma 3 3 4 2 5 2" xfId="29604" xr:uid="{68665EF1-02A5-45A3-9436-A3B6D930DE1D}"/>
    <cellStyle name="Komma 3 3 4 2 6" xfId="24295" xr:uid="{D18F78D3-CC0F-4DC3-8725-DD1BDC4E3A5E}"/>
    <cellStyle name="Komma 3 3 4 3" xfId="13621" xr:uid="{683AC440-705F-4548-B903-0F60488A3BA0}"/>
    <cellStyle name="Komma 3 3 4 3 2" xfId="14963" xr:uid="{F410FE56-5965-411C-9B34-F9012F6B17B5}"/>
    <cellStyle name="Komma 3 3 4 3 2 2" xfId="17591" xr:uid="{38935E16-3EAD-4A98-9007-7801C01572DB}"/>
    <cellStyle name="Komma 3 3 4 3 2 2 2" xfId="22900" xr:uid="{FA3C99DE-E65E-462B-AC38-0E9E836C8C58}"/>
    <cellStyle name="Komma 3 3 4 3 2 2 2 2" xfId="33908" xr:uid="{A73A74B0-D33F-4EAD-8897-27D84E66BBAB}"/>
    <cellStyle name="Komma 3 3 4 3 2 2 3" xfId="28599" xr:uid="{4A6E74C3-F38D-470F-BBD8-E6333924147A}"/>
    <cellStyle name="Komma 3 3 4 3 2 3" xfId="20272" xr:uid="{862E0DF3-73D9-4A6D-9252-B62CBF2001E6}"/>
    <cellStyle name="Komma 3 3 4 3 2 3 2" xfId="31280" xr:uid="{8D8156F0-54AC-447C-8F88-609E5A44E715}"/>
    <cellStyle name="Komma 3 3 4 3 2 4" xfId="25971" xr:uid="{B46763AA-303E-4C01-A8A6-118C219B4DF6}"/>
    <cellStyle name="Komma 3 3 4 3 3" xfId="16249" xr:uid="{F10FE6C0-C8BD-41C9-881F-16CBB269E34F}"/>
    <cellStyle name="Komma 3 3 4 3 3 2" xfId="21558" xr:uid="{05B1933E-B1F8-41E7-B7CB-D9B9EB013EA2}"/>
    <cellStyle name="Komma 3 3 4 3 3 2 2" xfId="32566" xr:uid="{484DF3EC-82CA-46AE-8C76-EC2DE285463E}"/>
    <cellStyle name="Komma 3 3 4 3 3 3" xfId="27257" xr:uid="{95F13EA2-8F7F-48A9-8C3B-23796741D0CF}"/>
    <cellStyle name="Komma 3 3 4 3 4" xfId="18930" xr:uid="{AAF2B338-D932-4F78-AB47-4F9655EC74A5}"/>
    <cellStyle name="Komma 3 3 4 3 4 2" xfId="29938" xr:uid="{633A1DB1-432B-41A4-9225-A91F822DBF78}"/>
    <cellStyle name="Komma 3 3 4 3 5" xfId="24629" xr:uid="{0EBA7212-3CAC-46B1-8E3E-AC0A2CCBA473}"/>
    <cellStyle name="Komma 3 3 4 4" xfId="14293" xr:uid="{84413AB4-30A2-477F-82CF-F7CED89A93E4}"/>
    <cellStyle name="Komma 3 3 4 4 2" xfId="16921" xr:uid="{B8851855-77AD-4896-A040-434E5343BD48}"/>
    <cellStyle name="Komma 3 3 4 4 2 2" xfId="22230" xr:uid="{517F2C39-1AEA-4A43-A881-C894A831B30C}"/>
    <cellStyle name="Komma 3 3 4 4 2 2 2" xfId="33238" xr:uid="{E4BC0AF6-A863-445D-AF4F-E8D31628EC16}"/>
    <cellStyle name="Komma 3 3 4 4 2 3" xfId="27929" xr:uid="{C325A334-F278-4961-8176-CED8FB0B8F4E}"/>
    <cellStyle name="Komma 3 3 4 4 3" xfId="19602" xr:uid="{79C7F719-7416-407E-BFB8-66784392FA46}"/>
    <cellStyle name="Komma 3 3 4 4 3 2" xfId="30610" xr:uid="{5D47515D-F650-4681-824B-7B239B313A15}"/>
    <cellStyle name="Komma 3 3 4 4 4" xfId="25301" xr:uid="{5D91EDBC-16E1-4C83-9D8D-015F528BA5A4}"/>
    <cellStyle name="Komma 3 3 4 5" xfId="15580" xr:uid="{8279D366-6427-48DB-AE28-B728E8A2E062}"/>
    <cellStyle name="Komma 3 3 4 5 2" xfId="20889" xr:uid="{48732CDA-2D76-435A-BCE4-713652422556}"/>
    <cellStyle name="Komma 3 3 4 5 2 2" xfId="31897" xr:uid="{F73AB780-584F-44EF-BD29-456D777CC765}"/>
    <cellStyle name="Komma 3 3 4 5 3" xfId="26588" xr:uid="{C9A51F0C-B7D6-4954-BEDD-5A03FAD73315}"/>
    <cellStyle name="Komma 3 3 4 6" xfId="18261" xr:uid="{C0774B5C-B7B8-48C4-B2DC-5870DC5F86F5}"/>
    <cellStyle name="Komma 3 3 4 6 2" xfId="29269" xr:uid="{20B8ED3C-6870-4511-8D2B-EE3F691ADEC1}"/>
    <cellStyle name="Komma 3 3 4 7" xfId="23960" xr:uid="{F0A0443C-0D09-4425-AE31-CFEECE590F04}"/>
    <cellStyle name="Komma 3 3 5" xfId="13106" xr:uid="{A70379D0-DF50-474F-B5CD-CD6CBCCD86B8}"/>
    <cellStyle name="Komma 3 3 5 2" xfId="13776" xr:uid="{5FA9A524-8383-4D63-AC16-4D9A037D69BB}"/>
    <cellStyle name="Komma 3 3 5 2 2" xfId="15118" xr:uid="{F9ECCD86-EAC8-4F86-B185-160C52DDBEF8}"/>
    <cellStyle name="Komma 3 3 5 2 2 2" xfId="17746" xr:uid="{666E3A5E-26EA-45CA-A487-84B3922DB2E2}"/>
    <cellStyle name="Komma 3 3 5 2 2 2 2" xfId="23055" xr:uid="{47BB2818-8D2C-4ED4-96E6-5F88E6F46CF4}"/>
    <cellStyle name="Komma 3 3 5 2 2 2 2 2" xfId="34063" xr:uid="{B4C924AD-B46F-485E-81E4-3C72550659A0}"/>
    <cellStyle name="Komma 3 3 5 2 2 2 3" xfId="28754" xr:uid="{58B73BEE-884E-44D1-9D51-136DA7EAF698}"/>
    <cellStyle name="Komma 3 3 5 2 2 3" xfId="20427" xr:uid="{3A375724-0F2F-40BE-9642-8F87EFED6C22}"/>
    <cellStyle name="Komma 3 3 5 2 2 3 2" xfId="31435" xr:uid="{1FC4E243-B79B-4270-8736-CA9B9A3CC2C1}"/>
    <cellStyle name="Komma 3 3 5 2 2 4" xfId="26126" xr:uid="{A2AA8311-3C13-478C-9423-97ACDE62975A}"/>
    <cellStyle name="Komma 3 3 5 2 3" xfId="16404" xr:uid="{3119FB13-AA95-4E56-8E6E-8D0E98D3481E}"/>
    <cellStyle name="Komma 3 3 5 2 3 2" xfId="21713" xr:uid="{500E4310-5475-47EB-9E75-6AEBFFFE6D1A}"/>
    <cellStyle name="Komma 3 3 5 2 3 2 2" xfId="32721" xr:uid="{5F36856D-1FCD-480D-BECC-04E262C29C81}"/>
    <cellStyle name="Komma 3 3 5 2 3 3" xfId="27412" xr:uid="{355E616A-B15E-42DC-976E-55AF30A04B36}"/>
    <cellStyle name="Komma 3 3 5 2 4" xfId="19085" xr:uid="{F55B6CA4-DC6D-43FD-BA28-CB5F31623845}"/>
    <cellStyle name="Komma 3 3 5 2 4 2" xfId="30093" xr:uid="{200B2BB4-8336-46D5-B6CB-5082154D8FB2}"/>
    <cellStyle name="Komma 3 3 5 2 5" xfId="24784" xr:uid="{8A4C30DB-52E8-42D2-B908-4C6164848E87}"/>
    <cellStyle name="Komma 3 3 5 3" xfId="14448" xr:uid="{A6A613A8-AB15-46BE-B80E-8BA9880BF41E}"/>
    <cellStyle name="Komma 3 3 5 3 2" xfId="17076" xr:uid="{8EEF5379-00D6-4588-A0A6-283F7284C3A7}"/>
    <cellStyle name="Komma 3 3 5 3 2 2" xfId="22385" xr:uid="{9A6876C2-C803-4D2A-91A5-0B577E72F794}"/>
    <cellStyle name="Komma 3 3 5 3 2 2 2" xfId="33393" xr:uid="{FD5A3590-9951-436F-8FDF-B0D17EF5039B}"/>
    <cellStyle name="Komma 3 3 5 3 2 3" xfId="28084" xr:uid="{431E6E36-02C1-4CF0-BDF5-1DDD1B867655}"/>
    <cellStyle name="Komma 3 3 5 3 3" xfId="19757" xr:uid="{FB67935A-8805-4561-942A-2F5A0D0A4E74}"/>
    <cellStyle name="Komma 3 3 5 3 3 2" xfId="30765" xr:uid="{E2939DFD-3019-4FF6-B79B-346CEC45E16E}"/>
    <cellStyle name="Komma 3 3 5 3 4" xfId="25456" xr:uid="{FB5E1640-C0B8-48BD-816E-604A67578BBD}"/>
    <cellStyle name="Komma 3 3 5 4" xfId="15734" xr:uid="{094751F1-2BA1-41CA-A5BD-4F91A6E115B4}"/>
    <cellStyle name="Komma 3 3 5 4 2" xfId="21043" xr:uid="{69DE71E4-DF8C-4407-BE0A-D0F87E70352B}"/>
    <cellStyle name="Komma 3 3 5 4 2 2" xfId="32051" xr:uid="{2BC30CF0-7B85-4FB8-95F5-98A0EDD18FC9}"/>
    <cellStyle name="Komma 3 3 5 4 3" xfId="26742" xr:uid="{4A9BFF84-A9B6-4935-884D-56A20555E407}"/>
    <cellStyle name="Komma 3 3 5 5" xfId="18415" xr:uid="{79884F4B-C66F-45FB-B857-6A8BF84411B0}"/>
    <cellStyle name="Komma 3 3 5 5 2" xfId="29423" xr:uid="{063BA04E-D849-418F-BC24-5BD06CD04CC4}"/>
    <cellStyle name="Komma 3 3 5 6" xfId="24114" xr:uid="{A0FF23A0-9056-47BC-9BB1-A4F4FB494965}"/>
    <cellStyle name="Komma 3 3 6" xfId="13441" xr:uid="{E60F5891-8AB2-4867-A229-60C0A30C2744}"/>
    <cellStyle name="Komma 3 3 6 2" xfId="14783" xr:uid="{84E17C18-399F-4560-9AFB-33B62D8D488B}"/>
    <cellStyle name="Komma 3 3 6 2 2" xfId="17411" xr:uid="{1F7B0AC7-FC24-4EED-9A50-1105B97D586F}"/>
    <cellStyle name="Komma 3 3 6 2 2 2" xfId="22720" xr:uid="{9F960611-ABCC-4940-B173-A8982EC87177}"/>
    <cellStyle name="Komma 3 3 6 2 2 2 2" xfId="33728" xr:uid="{45A530EB-13D4-4EBD-A7E3-6AB43DCB0AD5}"/>
    <cellStyle name="Komma 3 3 6 2 2 3" xfId="28419" xr:uid="{69E025D8-0328-49F6-8B80-D538E1BB7D4A}"/>
    <cellStyle name="Komma 3 3 6 2 3" xfId="20092" xr:uid="{0FB2FD9A-6157-49BA-9316-A48DCA6878B5}"/>
    <cellStyle name="Komma 3 3 6 2 3 2" xfId="31100" xr:uid="{E799A3BD-3F47-47A1-89A6-CA76AC2ACC18}"/>
    <cellStyle name="Komma 3 3 6 2 4" xfId="25791" xr:uid="{96DEADF1-E8F2-4411-B64F-4AF11B2CFFE4}"/>
    <cellStyle name="Komma 3 3 6 3" xfId="16069" xr:uid="{9CC60B8C-A650-47BB-AA3A-D480052A5275}"/>
    <cellStyle name="Komma 3 3 6 3 2" xfId="21378" xr:uid="{A9241273-32DB-4557-8E9C-97621A00F915}"/>
    <cellStyle name="Komma 3 3 6 3 2 2" xfId="32386" xr:uid="{576D6F4C-F6D4-450F-8611-D4FE22B7E9C7}"/>
    <cellStyle name="Komma 3 3 6 3 3" xfId="27077" xr:uid="{243695F6-8EF2-4EDE-95FF-22E4B68FA465}"/>
    <cellStyle name="Komma 3 3 6 4" xfId="18750" xr:uid="{BCBFBFF2-CAE8-4782-A7D5-BCA1B968C8FE}"/>
    <cellStyle name="Komma 3 3 6 4 2" xfId="29758" xr:uid="{7FD23C51-B9B5-4662-BFF0-F1905E990A37}"/>
    <cellStyle name="Komma 3 3 6 5" xfId="24449" xr:uid="{0C080B39-3F99-4155-8E84-BBC4F980B339}"/>
    <cellStyle name="Komma 3 3 7" xfId="14111" xr:uid="{021229FC-2056-460D-AE1E-C3A0F04639E1}"/>
    <cellStyle name="Komma 3 3 7 2" xfId="16739" xr:uid="{EA2C7FEA-2E96-449C-B9C4-C179221C58F0}"/>
    <cellStyle name="Komma 3 3 7 2 2" xfId="22048" xr:uid="{A9BCE3D9-54F0-4740-89FF-BFE15C6433D4}"/>
    <cellStyle name="Komma 3 3 7 2 2 2" xfId="33056" xr:uid="{A35ADE4A-62C9-41CA-AA12-B340BE7DA46B}"/>
    <cellStyle name="Komma 3 3 7 2 3" xfId="27747" xr:uid="{1728B183-0708-4152-9F18-93910131CE34}"/>
    <cellStyle name="Komma 3 3 7 3" xfId="19420" xr:uid="{44E8CED5-60E0-4FAC-BA5E-8AB906033DB6}"/>
    <cellStyle name="Komma 3 3 7 3 2" xfId="30428" xr:uid="{B02783EB-6D74-4602-B270-961263CE0052}"/>
    <cellStyle name="Komma 3 3 7 4" xfId="25119" xr:uid="{7CB4E1E9-A60C-45E6-A245-A95D1035A8E6}"/>
    <cellStyle name="Komma 3 3 8" xfId="18081" xr:uid="{6221CD03-8BE4-4089-BFD8-19E0FEE9D694}"/>
    <cellStyle name="Komma 3 3 8 2" xfId="29089" xr:uid="{4C2613F4-2F9B-4132-8E12-367823884557}"/>
    <cellStyle name="Komma 3 3 9" xfId="23781" xr:uid="{817566FD-D2C2-47E4-B22B-A984D0906403}"/>
    <cellStyle name="Komma 3 3_Nucléaire" xfId="11877" xr:uid="{B91B6245-F145-4B1D-95AD-1A9120CD74EE}"/>
    <cellStyle name="Komma 3 4" xfId="1558" xr:uid="{3568E5F7-BEFA-4AC1-84D1-A5B5ED68E194}"/>
    <cellStyle name="Komma 3 4 2" xfId="1795" xr:uid="{F8A39F40-0B31-47B2-A663-C100C393580E}"/>
    <cellStyle name="Komma 3 4 2 2" xfId="9869" xr:uid="{8B1B76A8-0FCF-4797-980E-3315EDB24639}"/>
    <cellStyle name="Komma 3 4 2 2 2" xfId="13350" xr:uid="{B599C8F5-6F68-42C8-90E7-B301B825B74B}"/>
    <cellStyle name="Komma 3 4 2 2 2 2" xfId="14020" xr:uid="{F7F59EDF-A18B-4E70-9B84-07A8B52A5966}"/>
    <cellStyle name="Komma 3 4 2 2 2 2 2" xfId="15362" xr:uid="{841027AA-906A-41BB-B7B2-6BA86946EF97}"/>
    <cellStyle name="Komma 3 4 2 2 2 2 2 2" xfId="17990" xr:uid="{944622CB-3EB7-406F-8EC3-305AF3456645}"/>
    <cellStyle name="Komma 3 4 2 2 2 2 2 2 2" xfId="23299" xr:uid="{403E73DA-293E-4E1E-A8EE-DF3AEA9CA15B}"/>
    <cellStyle name="Komma 3 4 2 2 2 2 2 2 2 2" xfId="34307" xr:uid="{61ACA2FB-256B-4B50-A603-AB6FCD15B9C5}"/>
    <cellStyle name="Komma 3 4 2 2 2 2 2 2 3" xfId="28998" xr:uid="{60CB0488-0E89-41A7-84CA-78A09D507ED0}"/>
    <cellStyle name="Komma 3 4 2 2 2 2 2 3" xfId="20671" xr:uid="{52AE7121-7035-4F1F-988B-FF45B003B952}"/>
    <cellStyle name="Komma 3 4 2 2 2 2 2 3 2" xfId="31679" xr:uid="{F7E88C84-0F94-42E3-AF3B-806D569F649C}"/>
    <cellStyle name="Komma 3 4 2 2 2 2 2 4" xfId="26370" xr:uid="{DBE8CEBE-A99C-4D96-9EF7-58660F71B557}"/>
    <cellStyle name="Komma 3 4 2 2 2 2 3" xfId="16648" xr:uid="{7E87DDA0-2617-4E4B-9428-EA3F52F09886}"/>
    <cellStyle name="Komma 3 4 2 2 2 2 3 2" xfId="21957" xr:uid="{E63E2983-8644-4E51-AD68-59FFA7226B7D}"/>
    <cellStyle name="Komma 3 4 2 2 2 2 3 2 2" xfId="32965" xr:uid="{B3E8C28A-5377-45D5-94A6-887252E7C34C}"/>
    <cellStyle name="Komma 3 4 2 2 2 2 3 3" xfId="27656" xr:uid="{2A39359A-18AF-4522-893A-67EB15C7A2F2}"/>
    <cellStyle name="Komma 3 4 2 2 2 2 4" xfId="19329" xr:uid="{B4A12D99-42B8-4700-A4A8-04CB9A176ECF}"/>
    <cellStyle name="Komma 3 4 2 2 2 2 4 2" xfId="30337" xr:uid="{F96EE62D-3492-40F2-85ED-266230C1B375}"/>
    <cellStyle name="Komma 3 4 2 2 2 2 5" xfId="25028" xr:uid="{DBD1957C-88BC-436E-9AA7-80D483B87D9C}"/>
    <cellStyle name="Komma 3 4 2 2 2 3" xfId="14692" xr:uid="{C0D93C1A-4BE8-4095-8FA3-574903524B1C}"/>
    <cellStyle name="Komma 3 4 2 2 2 3 2" xfId="17320" xr:uid="{8FE3397D-8096-428F-8107-B5482E50027A}"/>
    <cellStyle name="Komma 3 4 2 2 2 3 2 2" xfId="22629" xr:uid="{07A68EAE-E612-4366-A4D6-0A1254E3CDFC}"/>
    <cellStyle name="Komma 3 4 2 2 2 3 2 2 2" xfId="33637" xr:uid="{8E3623CB-99D2-4E7A-B207-E1D93941A5A1}"/>
    <cellStyle name="Komma 3 4 2 2 2 3 2 3" xfId="28328" xr:uid="{BDC60EC7-55FA-455C-B132-5FA87D78C3E6}"/>
    <cellStyle name="Komma 3 4 2 2 2 3 3" xfId="20001" xr:uid="{5B5C8EC7-273C-4193-B69A-E1E3BAEBB373}"/>
    <cellStyle name="Komma 3 4 2 2 2 3 3 2" xfId="31009" xr:uid="{0EFEBD63-781A-4042-958D-67CE73C54F1C}"/>
    <cellStyle name="Komma 3 4 2 2 2 3 4" xfId="25700" xr:uid="{0E36BE45-8E80-4077-8564-7C22A2AEAF35}"/>
    <cellStyle name="Komma 3 4 2 2 2 4" xfId="15978" xr:uid="{EC2AD37D-11A0-4152-9A65-AD54EF4FBD4E}"/>
    <cellStyle name="Komma 3 4 2 2 2 4 2" xfId="21287" xr:uid="{EC95282B-BDEC-409D-B442-9C09C2FD9427}"/>
    <cellStyle name="Komma 3 4 2 2 2 4 2 2" xfId="32295" xr:uid="{97B80D64-82C1-4A8F-A551-64DED85A31DE}"/>
    <cellStyle name="Komma 3 4 2 2 2 4 3" xfId="26986" xr:uid="{43DCB53A-0550-45C1-B6E2-D3B1E7C47072}"/>
    <cellStyle name="Komma 3 4 2 2 2 5" xfId="18659" xr:uid="{5A97B40F-452C-4A64-AD0E-D63B9311FADE}"/>
    <cellStyle name="Komma 3 4 2 2 2 5 2" xfId="29667" xr:uid="{BCA233D6-33D3-4C66-B40E-70E54BF99318}"/>
    <cellStyle name="Komma 3 4 2 2 2 6" xfId="24358" xr:uid="{04DFBE5C-4F5B-4431-9E14-92C297A8F5DD}"/>
    <cellStyle name="Komma 3 4 2 2 3" xfId="13684" xr:uid="{502E2610-8261-40CD-858A-733DF72A7E4A}"/>
    <cellStyle name="Komma 3 4 2 2 3 2" xfId="15026" xr:uid="{9F98E73B-9CF5-4A72-9FA8-F13AAE68ADAC}"/>
    <cellStyle name="Komma 3 4 2 2 3 2 2" xfId="17654" xr:uid="{1BB55F8B-6FC8-4D06-8AC1-48593F046111}"/>
    <cellStyle name="Komma 3 4 2 2 3 2 2 2" xfId="22963" xr:uid="{A348744B-6A26-4384-9EA9-D0AECCED33A4}"/>
    <cellStyle name="Komma 3 4 2 2 3 2 2 2 2" xfId="33971" xr:uid="{A0C8A924-E4CC-40E1-B8AA-06BCD53E46E2}"/>
    <cellStyle name="Komma 3 4 2 2 3 2 2 3" xfId="28662" xr:uid="{A52EDA21-A620-48B5-BA0E-94900A8D37AF}"/>
    <cellStyle name="Komma 3 4 2 2 3 2 3" xfId="20335" xr:uid="{A185AB68-BE6B-4346-BE48-57B048985742}"/>
    <cellStyle name="Komma 3 4 2 2 3 2 3 2" xfId="31343" xr:uid="{8E04BCDA-0D0F-46CD-A69A-248E4DF44D0F}"/>
    <cellStyle name="Komma 3 4 2 2 3 2 4" xfId="26034" xr:uid="{287AF883-4EEF-4D5F-BDC2-87D2E0F8386E}"/>
    <cellStyle name="Komma 3 4 2 2 3 3" xfId="16312" xr:uid="{0BA2FCDE-BEC4-43BB-B6EC-AF5287F8E6F3}"/>
    <cellStyle name="Komma 3 4 2 2 3 3 2" xfId="21621" xr:uid="{69145680-D0F3-494A-ACA3-E95787796677}"/>
    <cellStyle name="Komma 3 4 2 2 3 3 2 2" xfId="32629" xr:uid="{575EC886-3373-4019-A182-2AB761BFB405}"/>
    <cellStyle name="Komma 3 4 2 2 3 3 3" xfId="27320" xr:uid="{33B8E55F-C5E9-43CB-A2F6-EF63246F1434}"/>
    <cellStyle name="Komma 3 4 2 2 3 4" xfId="18993" xr:uid="{A0EB2D29-6A2A-469C-A129-012E23FA90B6}"/>
    <cellStyle name="Komma 3 4 2 2 3 4 2" xfId="30001" xr:uid="{4BEF154C-DA83-4D32-96D5-A918A7806A89}"/>
    <cellStyle name="Komma 3 4 2 2 3 5" xfId="24692" xr:uid="{74405FF7-FA5E-4A87-AE13-2C023E67ADEB}"/>
    <cellStyle name="Komma 3 4 2 2 4" xfId="14356" xr:uid="{65FC676E-F361-45D6-9160-96186C2ED749}"/>
    <cellStyle name="Komma 3 4 2 2 4 2" xfId="16984" xr:uid="{E47250BC-724E-46AF-83E9-91A399B50237}"/>
    <cellStyle name="Komma 3 4 2 2 4 2 2" xfId="22293" xr:uid="{93354C3C-60CB-404B-AD2F-BC8C800B6F81}"/>
    <cellStyle name="Komma 3 4 2 2 4 2 2 2" xfId="33301" xr:uid="{0FEC496F-2CD4-4E56-95D5-B2F09BE00C76}"/>
    <cellStyle name="Komma 3 4 2 2 4 2 3" xfId="27992" xr:uid="{140DC142-ACE2-446A-AA5C-A765BA9FEB87}"/>
    <cellStyle name="Komma 3 4 2 2 4 3" xfId="19665" xr:uid="{C6CF8911-668B-451C-A3D4-F015E65FD203}"/>
    <cellStyle name="Komma 3 4 2 2 4 3 2" xfId="30673" xr:uid="{9AA4B9DF-08C6-4A0B-92BC-C1B8D7064DB4}"/>
    <cellStyle name="Komma 3 4 2 2 4 4" xfId="25364" xr:uid="{530ACFD5-477B-440F-AF3C-304B77FC4E63}"/>
    <cellStyle name="Komma 3 4 2 2 5" xfId="15643" xr:uid="{AA4C7D91-80EC-4FA1-896F-33F5AF1D62C7}"/>
    <cellStyle name="Komma 3 4 2 2 5 2" xfId="20952" xr:uid="{1CED4A2B-4422-4875-9944-1307A1733978}"/>
    <cellStyle name="Komma 3 4 2 2 5 2 2" xfId="31960" xr:uid="{1A490D4B-17DE-40CD-94D8-630D872904CA}"/>
    <cellStyle name="Komma 3 4 2 2 5 3" xfId="26651" xr:uid="{75F15D59-F456-420E-99B2-8123F21DB95B}"/>
    <cellStyle name="Komma 3 4 2 2 6" xfId="18324" xr:uid="{B376E8EC-60E2-4866-A3FE-CC0A42B50F94}"/>
    <cellStyle name="Komma 3 4 2 2 6 2" xfId="29332" xr:uid="{89E89181-F3AD-439F-B9F6-EBD4F581B8ED}"/>
    <cellStyle name="Komma 3 4 2 2 7" xfId="24023" xr:uid="{D0EBA1F2-E605-4807-89DB-841619EDB3B5}"/>
    <cellStyle name="Komma 3 4 2 3" xfId="13221" xr:uid="{B90A0635-354D-4E09-90AE-6396588A5DCB}"/>
    <cellStyle name="Komma 3 4 2 3 2" xfId="13891" xr:uid="{646EC1B0-1645-4D41-BE4A-0B93F32A18C6}"/>
    <cellStyle name="Komma 3 4 2 3 2 2" xfId="15233" xr:uid="{EDF395F1-C5D9-472C-92AC-B523FA6F8355}"/>
    <cellStyle name="Komma 3 4 2 3 2 2 2" xfId="17861" xr:uid="{F5A0442E-0B20-4AE6-AE35-EC1CF7AC7D38}"/>
    <cellStyle name="Komma 3 4 2 3 2 2 2 2" xfId="23170" xr:uid="{0179D644-C0E0-435D-8E64-15699990D26F}"/>
    <cellStyle name="Komma 3 4 2 3 2 2 2 2 2" xfId="34178" xr:uid="{D5894C20-EA0C-4259-A58F-7A716B5DA42F}"/>
    <cellStyle name="Komma 3 4 2 3 2 2 2 3" xfId="28869" xr:uid="{3DC8323A-EE79-42AA-83D8-7E8992643F38}"/>
    <cellStyle name="Komma 3 4 2 3 2 2 3" xfId="20542" xr:uid="{56AF90F1-06D5-4DD2-9C8D-27DD6A2A8F21}"/>
    <cellStyle name="Komma 3 4 2 3 2 2 3 2" xfId="31550" xr:uid="{30C37C90-475D-47B0-AC57-89E974969D33}"/>
    <cellStyle name="Komma 3 4 2 3 2 2 4" xfId="26241" xr:uid="{735D9193-1178-4A36-AEFB-130754DD6B83}"/>
    <cellStyle name="Komma 3 4 2 3 2 3" xfId="16519" xr:uid="{9B019F91-5315-47C2-B615-404ACF913915}"/>
    <cellStyle name="Komma 3 4 2 3 2 3 2" xfId="21828" xr:uid="{80E839AA-1C2E-4499-B25D-16169B48DFA6}"/>
    <cellStyle name="Komma 3 4 2 3 2 3 2 2" xfId="32836" xr:uid="{F495B59C-8774-472A-BBF9-E520E2288D7A}"/>
    <cellStyle name="Komma 3 4 2 3 2 3 3" xfId="27527" xr:uid="{374ED30E-BE6A-40D1-BCCE-144456898C26}"/>
    <cellStyle name="Komma 3 4 2 3 2 4" xfId="19200" xr:uid="{7A4C203D-6B16-4B0D-A1DD-0824DF050B44}"/>
    <cellStyle name="Komma 3 4 2 3 2 4 2" xfId="30208" xr:uid="{BBB90347-BFB0-40C1-9599-9E9BF1CA4A1E}"/>
    <cellStyle name="Komma 3 4 2 3 2 5" xfId="24899" xr:uid="{E9233192-5082-4CFB-895D-6907E2A952BD}"/>
    <cellStyle name="Komma 3 4 2 3 3" xfId="14563" xr:uid="{43A69A15-0927-49FD-B7FA-F0856C575578}"/>
    <cellStyle name="Komma 3 4 2 3 3 2" xfId="17191" xr:uid="{908BB855-3E4C-4632-9D96-7B6CB2DF0688}"/>
    <cellStyle name="Komma 3 4 2 3 3 2 2" xfId="22500" xr:uid="{5A221FD6-A49D-450C-9A98-4899A88CF3C8}"/>
    <cellStyle name="Komma 3 4 2 3 3 2 2 2" xfId="33508" xr:uid="{316BD030-3E69-4653-8DF9-1B865662976A}"/>
    <cellStyle name="Komma 3 4 2 3 3 2 3" xfId="28199" xr:uid="{E28EACE6-706F-478B-AA9D-0D22B9A892DB}"/>
    <cellStyle name="Komma 3 4 2 3 3 3" xfId="19872" xr:uid="{4FF76D44-F7FF-4EB6-9917-D1FB03E5FA6F}"/>
    <cellStyle name="Komma 3 4 2 3 3 3 2" xfId="30880" xr:uid="{510B249F-D067-4593-9BCE-ED671AE86000}"/>
    <cellStyle name="Komma 3 4 2 3 3 4" xfId="25571" xr:uid="{54991AB3-295A-4DC6-8AFB-7C295B02DA18}"/>
    <cellStyle name="Komma 3 4 2 3 4" xfId="15849" xr:uid="{33DEAFCE-3AF7-4593-A7BA-E07BC80274A5}"/>
    <cellStyle name="Komma 3 4 2 3 4 2" xfId="21158" xr:uid="{C42100A8-1E73-4727-B29C-A98B9A24596D}"/>
    <cellStyle name="Komma 3 4 2 3 4 2 2" xfId="32166" xr:uid="{23F1E88E-D3B6-4A23-8032-8FA55BCFC44E}"/>
    <cellStyle name="Komma 3 4 2 3 4 3" xfId="26857" xr:uid="{84DD53FD-DC44-43DA-9820-49952DAE714E}"/>
    <cellStyle name="Komma 3 4 2 3 5" xfId="18530" xr:uid="{6B467FBA-F254-4E87-851D-C7B9029B385F}"/>
    <cellStyle name="Komma 3 4 2 3 5 2" xfId="29538" xr:uid="{1F27B4C2-7AAA-4408-95CD-C75D21570C7E}"/>
    <cellStyle name="Komma 3 4 2 3 6" xfId="24229" xr:uid="{E0A40FF2-C75E-4B69-AE4A-2FE6DD2BE305}"/>
    <cellStyle name="Komma 3 4 2 4" xfId="13556" xr:uid="{411EC0F0-E825-4A67-B068-EF65792EB241}"/>
    <cellStyle name="Komma 3 4 2 4 2" xfId="14898" xr:uid="{EBAB2237-3E8E-4048-A0F0-E5DDAC93261E}"/>
    <cellStyle name="Komma 3 4 2 4 2 2" xfId="17526" xr:uid="{85262B59-912C-4A17-8263-8B6A8B864311}"/>
    <cellStyle name="Komma 3 4 2 4 2 2 2" xfId="22835" xr:uid="{80BE270B-8AAD-4DAE-8710-A212CF42F860}"/>
    <cellStyle name="Komma 3 4 2 4 2 2 2 2" xfId="33843" xr:uid="{FEB2FEB8-110F-430E-9E3C-5E28EFBA81CC}"/>
    <cellStyle name="Komma 3 4 2 4 2 2 3" xfId="28534" xr:uid="{F7DB43A3-E7D1-4309-8CE1-D4A36017ECC7}"/>
    <cellStyle name="Komma 3 4 2 4 2 3" xfId="20207" xr:uid="{96A6D662-B73C-491A-A000-BB883B34EF6F}"/>
    <cellStyle name="Komma 3 4 2 4 2 3 2" xfId="31215" xr:uid="{43410412-DE90-4282-A173-ED9683C979B4}"/>
    <cellStyle name="Komma 3 4 2 4 2 4" xfId="25906" xr:uid="{A168C9A1-88D7-4FED-80B1-1A0A0E41B3F0}"/>
    <cellStyle name="Komma 3 4 2 4 3" xfId="16184" xr:uid="{7E1FB651-AB44-425B-BD25-2858B6FE507D}"/>
    <cellStyle name="Komma 3 4 2 4 3 2" xfId="21493" xr:uid="{C796E574-5372-4DE4-A72E-87375E57F26D}"/>
    <cellStyle name="Komma 3 4 2 4 3 2 2" xfId="32501" xr:uid="{42335932-E2F6-4DEF-985C-3D08C81BCF81}"/>
    <cellStyle name="Komma 3 4 2 4 3 3" xfId="27192" xr:uid="{A83FF220-9E9F-4F11-877A-326D17537D39}"/>
    <cellStyle name="Komma 3 4 2 4 4" xfId="18865" xr:uid="{7013FB34-518D-4A9B-8B9A-EB2AA98C5343}"/>
    <cellStyle name="Komma 3 4 2 4 4 2" xfId="29873" xr:uid="{2AA341CE-93B7-4CCD-A862-E2B38D0A2149}"/>
    <cellStyle name="Komma 3 4 2 4 5" xfId="24564" xr:uid="{97C2F3BF-EE5A-46E4-852A-96A62417849C}"/>
    <cellStyle name="Komma 3 4 2 5" xfId="14226" xr:uid="{8DA84631-147D-4A31-94A0-EA19D73DFB5F}"/>
    <cellStyle name="Komma 3 4 2 5 2" xfId="16854" xr:uid="{30C663CB-2259-4DBC-B3DD-85A428851E46}"/>
    <cellStyle name="Komma 3 4 2 5 2 2" xfId="22163" xr:uid="{73CC8187-DC85-4FE3-BEE7-6EC5922B9693}"/>
    <cellStyle name="Komma 3 4 2 5 2 2 2" xfId="33171" xr:uid="{116C6649-4C76-4F3F-83EA-E56065E64B3E}"/>
    <cellStyle name="Komma 3 4 2 5 2 3" xfId="27862" xr:uid="{4EB2EC9B-2DF1-4404-AE2C-2E7FAFCAB984}"/>
    <cellStyle name="Komma 3 4 2 5 3" xfId="19535" xr:uid="{226FCFC1-BC0B-46BE-8915-AB301D5AC3D3}"/>
    <cellStyle name="Komma 3 4 2 5 3 2" xfId="30543" xr:uid="{AE195E83-FE7F-4544-A43A-B0FD2493D9C5}"/>
    <cellStyle name="Komma 3 4 2 5 4" xfId="25234" xr:uid="{015C2606-A574-4408-8541-1E5588C8D726}"/>
    <cellStyle name="Komma 3 4 2 6" xfId="15516" xr:uid="{CCDA82D3-1B5A-440A-A391-4A728CC7991C}"/>
    <cellStyle name="Komma 3 4 2 6 2" xfId="20825" xr:uid="{24C94790-83EC-4347-B408-D448EB12BEBF}"/>
    <cellStyle name="Komma 3 4 2 6 2 2" xfId="31833" xr:uid="{EA782ABA-93E9-4FCA-8809-5E789CCC8503}"/>
    <cellStyle name="Komma 3 4 2 6 3" xfId="26524" xr:uid="{C52A271A-9F06-4FE9-9050-2A006D877DDF}"/>
    <cellStyle name="Komma 3 4 2 7" xfId="18196" xr:uid="{159B73CE-094E-4953-AD9A-F39890E41365}"/>
    <cellStyle name="Komma 3 4 2 7 2" xfId="29204" xr:uid="{EBDA8D1B-D4B4-46BA-8597-FD7185D21A0A}"/>
    <cellStyle name="Komma 3 4 2 8" xfId="23896" xr:uid="{5296684A-EE6F-4765-8A79-E6C4EE080997}"/>
    <cellStyle name="Komma 3 4 3" xfId="7381" xr:uid="{CF39D316-BA7F-4561-ADA4-563788732FC0}"/>
    <cellStyle name="Komma 3 4 3 2" xfId="13288" xr:uid="{98AA6BC5-4891-4F2F-8A17-C3F7FFA77A92}"/>
    <cellStyle name="Komma 3 4 3 2 2" xfId="13958" xr:uid="{4CA9625A-E8AE-4E57-AF19-84DB0134183D}"/>
    <cellStyle name="Komma 3 4 3 2 2 2" xfId="15300" xr:uid="{51EBAF32-9D77-4E80-AA7C-E8E4035E0BAC}"/>
    <cellStyle name="Komma 3 4 3 2 2 2 2" xfId="17928" xr:uid="{B803654A-2C7A-4A09-9431-0F865768AB45}"/>
    <cellStyle name="Komma 3 4 3 2 2 2 2 2" xfId="23237" xr:uid="{364C28E0-AE0B-4C7D-8962-13E76AB16393}"/>
    <cellStyle name="Komma 3 4 3 2 2 2 2 2 2" xfId="34245" xr:uid="{C101B1E0-6F73-4EFA-AFC7-FD35885D794D}"/>
    <cellStyle name="Komma 3 4 3 2 2 2 2 3" xfId="28936" xr:uid="{EBE8A034-D489-49F4-BE1B-8CBFCB0663A4}"/>
    <cellStyle name="Komma 3 4 3 2 2 2 3" xfId="20609" xr:uid="{1288C187-545A-4628-A690-951812CFB606}"/>
    <cellStyle name="Komma 3 4 3 2 2 2 3 2" xfId="31617" xr:uid="{0C21CCF6-68E2-47D3-820B-098E788F972C}"/>
    <cellStyle name="Komma 3 4 3 2 2 2 4" xfId="26308" xr:uid="{67D07152-0B7C-465A-9EA0-BD966BCEE31A}"/>
    <cellStyle name="Komma 3 4 3 2 2 3" xfId="16586" xr:uid="{58F15F77-22A8-4EC3-BEE6-DEB277CCCC80}"/>
    <cellStyle name="Komma 3 4 3 2 2 3 2" xfId="21895" xr:uid="{B8122338-8B8F-48D5-A884-5672F224D4F6}"/>
    <cellStyle name="Komma 3 4 3 2 2 3 2 2" xfId="32903" xr:uid="{5474F2E6-A8A1-4396-B212-602A420877AD}"/>
    <cellStyle name="Komma 3 4 3 2 2 3 3" xfId="27594" xr:uid="{EF31235F-6E61-48AD-95FE-F1B60028D8D5}"/>
    <cellStyle name="Komma 3 4 3 2 2 4" xfId="19267" xr:uid="{46B4B897-7DFE-44A1-B612-A890EF29B06D}"/>
    <cellStyle name="Komma 3 4 3 2 2 4 2" xfId="30275" xr:uid="{61D9BE28-79D8-4FE4-8EEC-98FDCB618324}"/>
    <cellStyle name="Komma 3 4 3 2 2 5" xfId="24966" xr:uid="{70171065-2FE5-44EE-A25D-28F3AF52B57B}"/>
    <cellStyle name="Komma 3 4 3 2 3" xfId="14630" xr:uid="{5553B490-D390-4E53-99C7-F56F74EB4605}"/>
    <cellStyle name="Komma 3 4 3 2 3 2" xfId="17258" xr:uid="{C4D47C84-E43E-4244-B1FA-DCF9DFE7CDA4}"/>
    <cellStyle name="Komma 3 4 3 2 3 2 2" xfId="22567" xr:uid="{43BFD3C9-7A28-4E75-80BE-D712BFE43A44}"/>
    <cellStyle name="Komma 3 4 3 2 3 2 2 2" xfId="33575" xr:uid="{3B5C63EE-766C-4977-BB06-A687F7A4C9F5}"/>
    <cellStyle name="Komma 3 4 3 2 3 2 3" xfId="28266" xr:uid="{57FBA949-2F4C-49E4-AFE1-7B45B6160DBF}"/>
    <cellStyle name="Komma 3 4 3 2 3 3" xfId="19939" xr:uid="{BFF7DFF5-DEE8-4345-9005-9D279EB622F2}"/>
    <cellStyle name="Komma 3 4 3 2 3 3 2" xfId="30947" xr:uid="{8E096E98-5D36-452E-8F74-20422E4427A9}"/>
    <cellStyle name="Komma 3 4 3 2 3 4" xfId="25638" xr:uid="{016F741B-20B3-4F0B-A5D2-047B600BDB0F}"/>
    <cellStyle name="Komma 3 4 3 2 4" xfId="15916" xr:uid="{A97775BD-DEA2-4666-B09B-0A5B680CBC41}"/>
    <cellStyle name="Komma 3 4 3 2 4 2" xfId="21225" xr:uid="{6A8F8C05-0616-4E03-BC4F-C08CCEDE9575}"/>
    <cellStyle name="Komma 3 4 3 2 4 2 2" xfId="32233" xr:uid="{29446CF8-79FC-40B1-8344-3411AE7DC156}"/>
    <cellStyle name="Komma 3 4 3 2 4 3" xfId="26924" xr:uid="{FED7D947-ED23-4E25-9A8F-5E9B8000E1B2}"/>
    <cellStyle name="Komma 3 4 3 2 5" xfId="18597" xr:uid="{252197E1-B186-4DFE-A716-AA7614C90F78}"/>
    <cellStyle name="Komma 3 4 3 2 5 2" xfId="29605" xr:uid="{2A45039D-046A-4657-833E-E06BA8514C91}"/>
    <cellStyle name="Komma 3 4 3 2 6" xfId="24296" xr:uid="{A25D8789-70E1-4BAC-A773-69248562F2E9}"/>
    <cellStyle name="Komma 3 4 3 3" xfId="13622" xr:uid="{537ADE71-7569-4999-80EC-55EFEF04BEBD}"/>
    <cellStyle name="Komma 3 4 3 3 2" xfId="14964" xr:uid="{ADABADA0-65B2-4666-B89C-451AD5FB36D4}"/>
    <cellStyle name="Komma 3 4 3 3 2 2" xfId="17592" xr:uid="{55FB6D05-3653-4783-A9BD-C5827D81B09F}"/>
    <cellStyle name="Komma 3 4 3 3 2 2 2" xfId="22901" xr:uid="{37276A19-3525-48F9-B410-57F07DB904A3}"/>
    <cellStyle name="Komma 3 4 3 3 2 2 2 2" xfId="33909" xr:uid="{11D80B45-6CCD-43F6-B4D7-D41036827705}"/>
    <cellStyle name="Komma 3 4 3 3 2 2 3" xfId="28600" xr:uid="{C0D09F49-ADBA-4353-A3C1-EA05A583C82E}"/>
    <cellStyle name="Komma 3 4 3 3 2 3" xfId="20273" xr:uid="{3CFDF780-71C8-4154-9E41-4556DBFC4A62}"/>
    <cellStyle name="Komma 3 4 3 3 2 3 2" xfId="31281" xr:uid="{6D917C79-ADAA-4198-8BC3-80F8A11E906A}"/>
    <cellStyle name="Komma 3 4 3 3 2 4" xfId="25972" xr:uid="{F539035F-C240-4922-84E9-7C88C8A541ED}"/>
    <cellStyle name="Komma 3 4 3 3 3" xfId="16250" xr:uid="{C7D1882D-D0DE-4EE9-A416-B30D30EA9956}"/>
    <cellStyle name="Komma 3 4 3 3 3 2" xfId="21559" xr:uid="{184CEB84-3A1F-462F-90FA-E2CDBA4E7179}"/>
    <cellStyle name="Komma 3 4 3 3 3 2 2" xfId="32567" xr:uid="{BCD6438A-DF8B-4998-804F-58F02DCCA868}"/>
    <cellStyle name="Komma 3 4 3 3 3 3" xfId="27258" xr:uid="{124BAEEC-A338-4451-9D59-F613722D456D}"/>
    <cellStyle name="Komma 3 4 3 3 4" xfId="18931" xr:uid="{83C7E17F-2EF5-4FD4-B183-F8280C5CEE0D}"/>
    <cellStyle name="Komma 3 4 3 3 4 2" xfId="29939" xr:uid="{58F49A7B-743C-4BC6-AFBA-59A0DC38F555}"/>
    <cellStyle name="Komma 3 4 3 3 5" xfId="24630" xr:uid="{2EB9A1B7-E852-4F9E-9FA7-56096DB59B14}"/>
    <cellStyle name="Komma 3 4 3 4" xfId="14294" xr:uid="{FB37A4FB-BAA8-4ADF-8992-B4FE6A912E9D}"/>
    <cellStyle name="Komma 3 4 3 4 2" xfId="16922" xr:uid="{EAA2B30A-3A8D-4460-A322-377AF57C9630}"/>
    <cellStyle name="Komma 3 4 3 4 2 2" xfId="22231" xr:uid="{DF52F32E-A639-4634-8538-1B1F14C6DF5F}"/>
    <cellStyle name="Komma 3 4 3 4 2 2 2" xfId="33239" xr:uid="{75C1772C-58EC-4E5A-B6D6-46ADDA227BC8}"/>
    <cellStyle name="Komma 3 4 3 4 2 3" xfId="27930" xr:uid="{293FBA67-1644-4C68-879B-7FF4E007A822}"/>
    <cellStyle name="Komma 3 4 3 4 3" xfId="19603" xr:uid="{D9C1378C-1BD6-480C-B87D-0C41E4589D52}"/>
    <cellStyle name="Komma 3 4 3 4 3 2" xfId="30611" xr:uid="{B2920059-7D33-4606-A5B7-856AFD2EFC9C}"/>
    <cellStyle name="Komma 3 4 3 4 4" xfId="25302" xr:uid="{527B2EFB-C239-4B91-B161-F192F8140A47}"/>
    <cellStyle name="Komma 3 4 3 5" xfId="15581" xr:uid="{D66DA223-D003-4D34-80E7-E611BD93989F}"/>
    <cellStyle name="Komma 3 4 3 5 2" xfId="20890" xr:uid="{236C14F6-5C37-4F23-AF1C-533C4C27FDD1}"/>
    <cellStyle name="Komma 3 4 3 5 2 2" xfId="31898" xr:uid="{0314786A-6786-4664-B129-0D877F6F2CF1}"/>
    <cellStyle name="Komma 3 4 3 5 3" xfId="26589" xr:uid="{92D53BDE-2602-4816-A23B-195BA3E13D53}"/>
    <cellStyle name="Komma 3 4 3 6" xfId="18262" xr:uid="{7991AD1A-CBFD-4A66-90F8-8CF2DC705F77}"/>
    <cellStyle name="Komma 3 4 3 6 2" xfId="29270" xr:uid="{16D7B2BB-E49D-42AD-A344-E650B50D7EAD}"/>
    <cellStyle name="Komma 3 4 3 7" xfId="23961" xr:uid="{421E60B2-0482-4318-9256-EBCAC352C17F}"/>
    <cellStyle name="Komma 3 4 4" xfId="13117" xr:uid="{2CC74774-E3D7-4C5A-BF4D-51076F1C9748}"/>
    <cellStyle name="Komma 3 4 4 2" xfId="13787" xr:uid="{AF9D9465-B77E-45D8-BB4A-A7EFC8DFBA56}"/>
    <cellStyle name="Komma 3 4 4 2 2" xfId="15129" xr:uid="{EFE4DD97-CC68-4B9C-B786-01D6D971D543}"/>
    <cellStyle name="Komma 3 4 4 2 2 2" xfId="17757" xr:uid="{33736353-0D09-4464-9FA9-DF1F10C59B99}"/>
    <cellStyle name="Komma 3 4 4 2 2 2 2" xfId="23066" xr:uid="{7230BCB6-2A4B-4324-ADF1-C45DA0C94A67}"/>
    <cellStyle name="Komma 3 4 4 2 2 2 2 2" xfId="34074" xr:uid="{589E31E1-2745-46F5-A86B-6C2DF19EC739}"/>
    <cellStyle name="Komma 3 4 4 2 2 2 3" xfId="28765" xr:uid="{DACC701A-E674-498F-BA4C-1B9F5E158AA3}"/>
    <cellStyle name="Komma 3 4 4 2 2 3" xfId="20438" xr:uid="{C6AE5B75-A07C-4E4E-932D-192480B4CF97}"/>
    <cellStyle name="Komma 3 4 4 2 2 3 2" xfId="31446" xr:uid="{3A38ED50-4D7E-4FCE-81E6-396559A7DC2B}"/>
    <cellStyle name="Komma 3 4 4 2 2 4" xfId="26137" xr:uid="{46BF7524-0F5B-4711-A3B1-D8CAF00674CA}"/>
    <cellStyle name="Komma 3 4 4 2 3" xfId="16415" xr:uid="{EB32E5E9-1362-4D62-96AC-B5E1ACDF11BA}"/>
    <cellStyle name="Komma 3 4 4 2 3 2" xfId="21724" xr:uid="{2368038C-6122-4477-9B67-DFC985B7921A}"/>
    <cellStyle name="Komma 3 4 4 2 3 2 2" xfId="32732" xr:uid="{46A57EA0-E50A-44AE-8983-2CC7F51A5B6F}"/>
    <cellStyle name="Komma 3 4 4 2 3 3" xfId="27423" xr:uid="{B6471C84-E860-444F-B765-8AB0A27AD8B8}"/>
    <cellStyle name="Komma 3 4 4 2 4" xfId="19096" xr:uid="{8C47F23B-25DA-4EF2-B544-8813B64AAC27}"/>
    <cellStyle name="Komma 3 4 4 2 4 2" xfId="30104" xr:uid="{CDD23909-7773-4DF4-9513-4AD4602AB8E3}"/>
    <cellStyle name="Komma 3 4 4 2 5" xfId="24795" xr:uid="{7D426836-00E3-4FF4-A89E-0504691C6FBA}"/>
    <cellStyle name="Komma 3 4 4 3" xfId="14459" xr:uid="{ECCE18F9-B116-4333-B99C-DF5C53D16E52}"/>
    <cellStyle name="Komma 3 4 4 3 2" xfId="17087" xr:uid="{BBDEA796-92E9-4646-8394-04B6C6505B30}"/>
    <cellStyle name="Komma 3 4 4 3 2 2" xfId="22396" xr:uid="{44AA5F14-1A63-4109-97B4-4FBFC9AED5E4}"/>
    <cellStyle name="Komma 3 4 4 3 2 2 2" xfId="33404" xr:uid="{4B32FADD-1728-4D49-B9E5-5E17ECBF5E36}"/>
    <cellStyle name="Komma 3 4 4 3 2 3" xfId="28095" xr:uid="{F5510287-54FA-4C8F-A4E7-767F63684373}"/>
    <cellStyle name="Komma 3 4 4 3 3" xfId="19768" xr:uid="{908CC1F1-3188-41B7-8477-F359BF2587E3}"/>
    <cellStyle name="Komma 3 4 4 3 3 2" xfId="30776" xr:uid="{A8B39FA0-D18B-4A13-A502-0B15320AB70E}"/>
    <cellStyle name="Komma 3 4 4 3 4" xfId="25467" xr:uid="{AD09AA99-3E1C-4D8A-98FA-E804E52712D7}"/>
    <cellStyle name="Komma 3 4 4 4" xfId="15745" xr:uid="{EB6C31D3-73F9-4A35-B778-6C13F654F592}"/>
    <cellStyle name="Komma 3 4 4 4 2" xfId="21054" xr:uid="{49FCBA37-D056-4C98-B70C-41456252BE6F}"/>
    <cellStyle name="Komma 3 4 4 4 2 2" xfId="32062" xr:uid="{CE23C417-0971-4577-9E61-208964D8422B}"/>
    <cellStyle name="Komma 3 4 4 4 3" xfId="26753" xr:uid="{E76050A8-96DC-445C-ADFA-7D9D7F6BA434}"/>
    <cellStyle name="Komma 3 4 4 5" xfId="18426" xr:uid="{0B18EF95-3FC3-42D4-8E10-83590E783371}"/>
    <cellStyle name="Komma 3 4 4 5 2" xfId="29434" xr:uid="{1B4537FF-2923-44F4-A32B-A8569E64938C}"/>
    <cellStyle name="Komma 3 4 4 6" xfId="24125" xr:uid="{BB4738F1-BEFD-41EC-B591-E6DCD985BC39}"/>
    <cellStyle name="Komma 3 4 5" xfId="13452" xr:uid="{8937E52D-1DC3-4C7A-8F6D-13BEB5067E66}"/>
    <cellStyle name="Komma 3 4 5 2" xfId="14794" xr:uid="{8A8DD330-8D75-4F3D-9D0F-48BB08CDC2E0}"/>
    <cellStyle name="Komma 3 4 5 2 2" xfId="17422" xr:uid="{F3FAA1DE-E4CB-4547-926F-8EDFA5EDF893}"/>
    <cellStyle name="Komma 3 4 5 2 2 2" xfId="22731" xr:uid="{0C744775-7AC9-4E15-B608-25BE9385363C}"/>
    <cellStyle name="Komma 3 4 5 2 2 2 2" xfId="33739" xr:uid="{A9F9E9D1-BE64-4C08-A0BA-40EA7A5AA760}"/>
    <cellStyle name="Komma 3 4 5 2 2 3" xfId="28430" xr:uid="{44409A53-BF40-4288-936A-68008BA8E9FE}"/>
    <cellStyle name="Komma 3 4 5 2 3" xfId="20103" xr:uid="{410EC382-836F-4926-9639-16F2CA76674E}"/>
    <cellStyle name="Komma 3 4 5 2 3 2" xfId="31111" xr:uid="{397FE56D-5804-4A6E-97C4-ACF379CBEAEF}"/>
    <cellStyle name="Komma 3 4 5 2 4" xfId="25802" xr:uid="{A17E1C46-EBBE-4088-883D-D268892DCFCF}"/>
    <cellStyle name="Komma 3 4 5 3" xfId="16080" xr:uid="{DD77F4D4-3199-4F6B-BCDD-20268AF99332}"/>
    <cellStyle name="Komma 3 4 5 3 2" xfId="21389" xr:uid="{EFF8A399-69E1-457E-9D37-730A8AE8B71D}"/>
    <cellStyle name="Komma 3 4 5 3 2 2" xfId="32397" xr:uid="{53AC909C-918F-4AC1-9448-5607BE52374D}"/>
    <cellStyle name="Komma 3 4 5 3 3" xfId="27088" xr:uid="{FCD5A900-05A8-4F22-B8B7-E28E1A5D0071}"/>
    <cellStyle name="Komma 3 4 5 4" xfId="18761" xr:uid="{0E545480-16E2-4F65-BF26-62F1F76AB77A}"/>
    <cellStyle name="Komma 3 4 5 4 2" xfId="29769" xr:uid="{044C5F20-8810-4A46-A9D1-75CA4FB6BE0F}"/>
    <cellStyle name="Komma 3 4 5 5" xfId="24460" xr:uid="{D894823A-857D-4202-976B-7D5059D1E882}"/>
    <cellStyle name="Komma 3 4 6" xfId="14122" xr:uid="{B0C4859B-9591-4222-B991-A6996439D667}"/>
    <cellStyle name="Komma 3 4 6 2" xfId="16750" xr:uid="{BB4329F4-E343-4F82-B4AE-079960018757}"/>
    <cellStyle name="Komma 3 4 6 2 2" xfId="22059" xr:uid="{965C2B58-CBC0-432B-9A91-ACF192F9AB74}"/>
    <cellStyle name="Komma 3 4 6 2 2 2" xfId="33067" xr:uid="{3DFDA5A7-61FA-4925-9819-2250A5B8E455}"/>
    <cellStyle name="Komma 3 4 6 2 3" xfId="27758" xr:uid="{B4B078EE-9F6D-455B-976E-5AF77F3A1DA1}"/>
    <cellStyle name="Komma 3 4 6 3" xfId="19431" xr:uid="{64556D31-6153-41E8-B482-A088F2EF7BFD}"/>
    <cellStyle name="Komma 3 4 6 3 2" xfId="30439" xr:uid="{E438462B-750D-4D64-A434-DA0F96A7A4C5}"/>
    <cellStyle name="Komma 3 4 6 4" xfId="25130" xr:uid="{4242D4E3-6929-438B-88E3-B6EF84FD0F95}"/>
    <cellStyle name="Komma 3 4 7" xfId="15412" xr:uid="{7071033F-BDB1-4C38-B889-B9B92C76029B}"/>
    <cellStyle name="Komma 3 4 7 2" xfId="20721" xr:uid="{CF149EBC-E19E-4AB6-BB47-D550688D4DFC}"/>
    <cellStyle name="Komma 3 4 7 2 2" xfId="31729" xr:uid="{9F0FD2AE-F55A-4F45-9DD9-0493C06CB26D}"/>
    <cellStyle name="Komma 3 4 7 3" xfId="26420" xr:uid="{E1F2E520-ED52-4227-AB97-9ACE6A81CFE7}"/>
    <cellStyle name="Komma 3 4 8" xfId="18092" xr:uid="{B160883A-EA47-4DB5-91DC-09A546F148BC}"/>
    <cellStyle name="Komma 3 4 8 2" xfId="29100" xr:uid="{2C0D2FBA-CEE7-4F20-8D9E-C646CB5D822F}"/>
    <cellStyle name="Komma 3 4 9" xfId="23792" xr:uid="{828A2C13-6FE6-4DA0-8023-43AC256D5BA5}"/>
    <cellStyle name="Komma 3 4_Nucléaire" xfId="11878" xr:uid="{1F5F20E6-035C-44F4-BC09-4AC55FFE0670}"/>
    <cellStyle name="Komma 3 5" xfId="1742" xr:uid="{2BE275F4-4DC8-43E8-8D53-03DA19C535C8}"/>
    <cellStyle name="Komma 3 5 2" xfId="9866" xr:uid="{170B6D73-91DB-4B8E-8164-298CD2605566}"/>
    <cellStyle name="Komma 3 5 2 2" xfId="13347" xr:uid="{6359CA6F-17B7-4BB1-86AA-D5B6086A8333}"/>
    <cellStyle name="Komma 3 5 2 2 2" xfId="14017" xr:uid="{83A41D3F-9025-4520-8B59-A2E4B92D5692}"/>
    <cellStyle name="Komma 3 5 2 2 2 2" xfId="15359" xr:uid="{7D31A3C5-282C-4BF8-ACB0-BA74ABB37162}"/>
    <cellStyle name="Komma 3 5 2 2 2 2 2" xfId="17987" xr:uid="{B5E0CBE3-0426-4B41-AEAF-C084C174AB06}"/>
    <cellStyle name="Komma 3 5 2 2 2 2 2 2" xfId="23296" xr:uid="{B2EEAF31-9D4A-44CB-8CED-17CB8FF81087}"/>
    <cellStyle name="Komma 3 5 2 2 2 2 2 2 2" xfId="34304" xr:uid="{12F49195-2AB1-4DB9-BE0C-4486665A7549}"/>
    <cellStyle name="Komma 3 5 2 2 2 2 2 3" xfId="28995" xr:uid="{3A221AC2-B833-44DB-99F9-64036DFD2D04}"/>
    <cellStyle name="Komma 3 5 2 2 2 2 3" xfId="20668" xr:uid="{C1202C83-C801-4FAE-9B0F-BD93D268CA40}"/>
    <cellStyle name="Komma 3 5 2 2 2 2 3 2" xfId="31676" xr:uid="{64CC9159-365C-4EAA-8EDA-EEC8F46A4D8A}"/>
    <cellStyle name="Komma 3 5 2 2 2 2 4" xfId="26367" xr:uid="{D8F9AB32-91EC-4C25-A68A-FC01BF548F37}"/>
    <cellStyle name="Komma 3 5 2 2 2 3" xfId="16645" xr:uid="{1842E9D3-1AED-4831-BA91-6D58640D295E}"/>
    <cellStyle name="Komma 3 5 2 2 2 3 2" xfId="21954" xr:uid="{9089A995-1EB4-41AE-828F-88E596043A41}"/>
    <cellStyle name="Komma 3 5 2 2 2 3 2 2" xfId="32962" xr:uid="{6E1EBC6F-1EEB-495E-A77F-28367A888BD1}"/>
    <cellStyle name="Komma 3 5 2 2 2 3 3" xfId="27653" xr:uid="{4C63FF05-1A81-4391-AEE3-C107A9028784}"/>
    <cellStyle name="Komma 3 5 2 2 2 4" xfId="19326" xr:uid="{BBADE3CE-82A6-4C16-A285-914132E39676}"/>
    <cellStyle name="Komma 3 5 2 2 2 4 2" xfId="30334" xr:uid="{08EBC51F-704F-431B-8078-4A91C4B94E74}"/>
    <cellStyle name="Komma 3 5 2 2 2 5" xfId="25025" xr:uid="{2E4101CF-13FE-4174-BFB5-236C98DD390A}"/>
    <cellStyle name="Komma 3 5 2 2 3" xfId="14689" xr:uid="{BFC538D4-DC2E-4080-AE1E-240686E585D8}"/>
    <cellStyle name="Komma 3 5 2 2 3 2" xfId="17317" xr:uid="{C1548663-E3F6-4951-9E53-4BB501EF1019}"/>
    <cellStyle name="Komma 3 5 2 2 3 2 2" xfId="22626" xr:uid="{17A79B07-7D38-4D42-80B2-E31525D34247}"/>
    <cellStyle name="Komma 3 5 2 2 3 2 2 2" xfId="33634" xr:uid="{337F618F-B8E4-4359-A003-C534CA66FEB8}"/>
    <cellStyle name="Komma 3 5 2 2 3 2 3" xfId="28325" xr:uid="{7C6DDA89-01FC-4A75-920B-CA781CD244B0}"/>
    <cellStyle name="Komma 3 5 2 2 3 3" xfId="19998" xr:uid="{25DCE48D-9F85-42E9-8D12-CE8BB5069BA1}"/>
    <cellStyle name="Komma 3 5 2 2 3 3 2" xfId="31006" xr:uid="{2D6DCCC5-2ADD-4126-B9F6-8E15AD042341}"/>
    <cellStyle name="Komma 3 5 2 2 3 4" xfId="25697" xr:uid="{7FA8EA7B-C32A-4F96-912C-9EABBDBC02E2}"/>
    <cellStyle name="Komma 3 5 2 2 4" xfId="15975" xr:uid="{7E2C9588-0353-42F3-8EDC-D92A40F80767}"/>
    <cellStyle name="Komma 3 5 2 2 4 2" xfId="21284" xr:uid="{FBC832FD-D80E-43ED-8640-554A21825180}"/>
    <cellStyle name="Komma 3 5 2 2 4 2 2" xfId="32292" xr:uid="{81D6781A-DA06-4E94-BFA0-F5E0C868BDF4}"/>
    <cellStyle name="Komma 3 5 2 2 4 3" xfId="26983" xr:uid="{CB7428E4-B665-46A7-A09A-3C260C87CD95}"/>
    <cellStyle name="Komma 3 5 2 2 5" xfId="18656" xr:uid="{A91034FD-44B2-4ED5-A29E-986EA26FC15C}"/>
    <cellStyle name="Komma 3 5 2 2 5 2" xfId="29664" xr:uid="{028425EA-B83E-4E40-9915-E472E8A381BB}"/>
    <cellStyle name="Komma 3 5 2 2 6" xfId="24355" xr:uid="{22C7A944-9FD4-4F66-B0EE-D69EE506D46D}"/>
    <cellStyle name="Komma 3 5 2 3" xfId="13681" xr:uid="{7A07217F-3761-4351-993F-75CBEEBB36FA}"/>
    <cellStyle name="Komma 3 5 2 3 2" xfId="15023" xr:uid="{E2618C74-AD24-4F7C-B4D8-8C5372EB737C}"/>
    <cellStyle name="Komma 3 5 2 3 2 2" xfId="17651" xr:uid="{010618C8-97ED-43EC-8839-61E288FE7777}"/>
    <cellStyle name="Komma 3 5 2 3 2 2 2" xfId="22960" xr:uid="{CE4711AF-845B-4C6C-B26F-A68857F9A041}"/>
    <cellStyle name="Komma 3 5 2 3 2 2 2 2" xfId="33968" xr:uid="{35076A55-15A3-43CC-9B45-89B593C2ECB9}"/>
    <cellStyle name="Komma 3 5 2 3 2 2 3" xfId="28659" xr:uid="{6299B62E-0337-422B-94F0-323CC6772EE4}"/>
    <cellStyle name="Komma 3 5 2 3 2 3" xfId="20332" xr:uid="{A244615E-98B8-4A7F-832B-F62A49DE261C}"/>
    <cellStyle name="Komma 3 5 2 3 2 3 2" xfId="31340" xr:uid="{40ECE723-F23E-4773-97B4-66F3B00BC7FF}"/>
    <cellStyle name="Komma 3 5 2 3 2 4" xfId="26031" xr:uid="{6C4430CC-DC6A-411F-89B4-5E602E2A9916}"/>
    <cellStyle name="Komma 3 5 2 3 3" xfId="16309" xr:uid="{BD35AB9F-F6C8-4A5E-B763-D8EB134BBCE7}"/>
    <cellStyle name="Komma 3 5 2 3 3 2" xfId="21618" xr:uid="{341A2E8B-0CBF-4BBA-8480-55F3211EA07E}"/>
    <cellStyle name="Komma 3 5 2 3 3 2 2" xfId="32626" xr:uid="{B0C7CE73-A5B3-47C6-B91F-F8F5CF1EFC5C}"/>
    <cellStyle name="Komma 3 5 2 3 3 3" xfId="27317" xr:uid="{6FF2D8FF-76C8-44C3-9DB6-358156897495}"/>
    <cellStyle name="Komma 3 5 2 3 4" xfId="18990" xr:uid="{8647BAFD-4B94-43D6-A2B1-9C199F3542D9}"/>
    <cellStyle name="Komma 3 5 2 3 4 2" xfId="29998" xr:uid="{0A22074A-8584-49D0-A92E-A6E74B6DAC41}"/>
    <cellStyle name="Komma 3 5 2 3 5" xfId="24689" xr:uid="{38F1AFE9-A07C-4DF6-879A-D7936AF67C38}"/>
    <cellStyle name="Komma 3 5 2 4" xfId="14353" xr:uid="{60626272-81F6-49D6-BCCA-617E61A028ED}"/>
    <cellStyle name="Komma 3 5 2 4 2" xfId="16981" xr:uid="{1B720C5A-17EB-4631-9F5F-862643513377}"/>
    <cellStyle name="Komma 3 5 2 4 2 2" xfId="22290" xr:uid="{6A6D46BA-4CB5-45EC-AA5C-3C158F1849A4}"/>
    <cellStyle name="Komma 3 5 2 4 2 2 2" xfId="33298" xr:uid="{3A20D2A1-F87D-4070-B9A1-CA32583ED5E8}"/>
    <cellStyle name="Komma 3 5 2 4 2 3" xfId="27989" xr:uid="{26A97545-DB0E-4806-9614-37A5795AC04F}"/>
    <cellStyle name="Komma 3 5 2 4 3" xfId="19662" xr:uid="{813E59E7-B284-40A7-9C58-4EBA5CC40846}"/>
    <cellStyle name="Komma 3 5 2 4 3 2" xfId="30670" xr:uid="{6086C7B8-B6DF-4ED5-B3FC-DBC979062FF2}"/>
    <cellStyle name="Komma 3 5 2 4 4" xfId="25361" xr:uid="{D51609D8-5E8F-48D3-9587-08654D6CB0EA}"/>
    <cellStyle name="Komma 3 5 2 5" xfId="15640" xr:uid="{70C3F495-8DB3-4AD5-B19C-9BB493533899}"/>
    <cellStyle name="Komma 3 5 2 5 2" xfId="20949" xr:uid="{C22654EA-B431-4334-8736-B985AA6D8BAB}"/>
    <cellStyle name="Komma 3 5 2 5 2 2" xfId="31957" xr:uid="{1BAFF27A-C1D8-4DD7-A1FB-149696862CC0}"/>
    <cellStyle name="Komma 3 5 2 5 3" xfId="26648" xr:uid="{344CAB9D-A6FB-4274-969F-FFD2095F7BF4}"/>
    <cellStyle name="Komma 3 5 2 6" xfId="18321" xr:uid="{EDD79C6F-93E4-4610-BD1D-70CA0FAD6E40}"/>
    <cellStyle name="Komma 3 5 2 6 2" xfId="29329" xr:uid="{4B06EFE4-6458-48BE-8000-34D4B90D77F7}"/>
    <cellStyle name="Komma 3 5 2 7" xfId="24020" xr:uid="{34CB3335-C4DA-4A5C-A980-5C2BC514EAAF}"/>
    <cellStyle name="Komma 3 5 3" xfId="13169" xr:uid="{8F0644C9-2DD0-44B1-A349-E849FC0E8E95}"/>
    <cellStyle name="Komma 3 5 3 2" xfId="13839" xr:uid="{92C43763-96ED-41B3-9DB0-B19A22E2B10C}"/>
    <cellStyle name="Komma 3 5 3 2 2" xfId="15181" xr:uid="{56E969B3-F755-407E-99C4-1611B1E142FE}"/>
    <cellStyle name="Komma 3 5 3 2 2 2" xfId="17809" xr:uid="{291DAA7B-479F-4986-BC7C-75D3EF5E8100}"/>
    <cellStyle name="Komma 3 5 3 2 2 2 2" xfId="23118" xr:uid="{D6646AD7-28A3-4376-9279-69BDFC9499A4}"/>
    <cellStyle name="Komma 3 5 3 2 2 2 2 2" xfId="34126" xr:uid="{10DE5ABB-74F2-4F5F-85AB-9D58D65B25D6}"/>
    <cellStyle name="Komma 3 5 3 2 2 2 3" xfId="28817" xr:uid="{4CCFA880-F78C-4783-98D7-C73BB5734906}"/>
    <cellStyle name="Komma 3 5 3 2 2 3" xfId="20490" xr:uid="{6FFCC310-CE8C-4258-8448-4D284433F812}"/>
    <cellStyle name="Komma 3 5 3 2 2 3 2" xfId="31498" xr:uid="{BE4C8139-A533-4495-AC0A-88B1FA9A13D2}"/>
    <cellStyle name="Komma 3 5 3 2 2 4" xfId="26189" xr:uid="{A5FF6BB2-838E-467E-8C9C-3112E6CCF931}"/>
    <cellStyle name="Komma 3 5 3 2 3" xfId="16467" xr:uid="{F6350845-F089-40B9-B612-6CEFC3CCCCE0}"/>
    <cellStyle name="Komma 3 5 3 2 3 2" xfId="21776" xr:uid="{109AF6CC-24A1-4FE0-967D-926BCF7737B6}"/>
    <cellStyle name="Komma 3 5 3 2 3 2 2" xfId="32784" xr:uid="{ED4D8D7B-5DEC-4DC0-96F2-C8B68BCCDDCE}"/>
    <cellStyle name="Komma 3 5 3 2 3 3" xfId="27475" xr:uid="{D40965F1-7B32-44AB-8033-5C82A20152D9}"/>
    <cellStyle name="Komma 3 5 3 2 4" xfId="19148" xr:uid="{48EAACDB-5785-44E8-A947-B64B8A629039}"/>
    <cellStyle name="Komma 3 5 3 2 4 2" xfId="30156" xr:uid="{9A3E0645-5CBF-4D4C-A16B-3014A222915E}"/>
    <cellStyle name="Komma 3 5 3 2 5" xfId="24847" xr:uid="{4730C7FE-9B67-4164-9244-EAFB823348A5}"/>
    <cellStyle name="Komma 3 5 3 3" xfId="14511" xr:uid="{9EEDE6A4-72B7-4634-860F-D31BD417387A}"/>
    <cellStyle name="Komma 3 5 3 3 2" xfId="17139" xr:uid="{BB3C3EC0-DEB1-4319-9733-B28FA8D9FD4B}"/>
    <cellStyle name="Komma 3 5 3 3 2 2" xfId="22448" xr:uid="{A3608D36-6C54-46D4-BDC9-5E3C09BDB740}"/>
    <cellStyle name="Komma 3 5 3 3 2 2 2" xfId="33456" xr:uid="{A0DB5A36-BB61-4F05-BBC3-A6DEDDFE509A}"/>
    <cellStyle name="Komma 3 5 3 3 2 3" xfId="28147" xr:uid="{E5CD3270-79D7-45B8-B792-AD64B495EE6B}"/>
    <cellStyle name="Komma 3 5 3 3 3" xfId="19820" xr:uid="{FCC5A4F0-0607-43EB-847B-D96061ACFF70}"/>
    <cellStyle name="Komma 3 5 3 3 3 2" xfId="30828" xr:uid="{2D9472CD-05E5-47F7-9B95-D3848B77A09F}"/>
    <cellStyle name="Komma 3 5 3 3 4" xfId="25519" xr:uid="{BDA772CB-3274-404F-AC43-7FD84F5CD6B8}"/>
    <cellStyle name="Komma 3 5 3 4" xfId="15797" xr:uid="{94F4CD47-2DA6-478D-A5DF-6F9E9B965CFA}"/>
    <cellStyle name="Komma 3 5 3 4 2" xfId="21106" xr:uid="{AE8F8050-B8BE-47FD-951D-56E31082EB94}"/>
    <cellStyle name="Komma 3 5 3 4 2 2" xfId="32114" xr:uid="{E408FB24-0791-4585-8317-335DF6D6F0E2}"/>
    <cellStyle name="Komma 3 5 3 4 3" xfId="26805" xr:uid="{459BE2EE-19CA-4547-8619-FEFF7B542193}"/>
    <cellStyle name="Komma 3 5 3 5" xfId="18478" xr:uid="{3A80CD0A-61FF-4F6B-A6D7-9EDC36A0992A}"/>
    <cellStyle name="Komma 3 5 3 5 2" xfId="29486" xr:uid="{423F2D17-55B9-4569-A831-6D22357A9FBD}"/>
    <cellStyle name="Komma 3 5 3 6" xfId="24177" xr:uid="{40A8975D-EEB8-4C44-B722-5F1EE7DDCC2D}"/>
    <cellStyle name="Komma 3 5 4" xfId="13504" xr:uid="{8657A483-4A48-4F46-A8A0-65DB9D55A33F}"/>
    <cellStyle name="Komma 3 5 4 2" xfId="14846" xr:uid="{2393B572-B8B4-40A5-9D51-9823F2035452}"/>
    <cellStyle name="Komma 3 5 4 2 2" xfId="17474" xr:uid="{BB6FFACD-FF0F-4146-A619-E2F56779B47F}"/>
    <cellStyle name="Komma 3 5 4 2 2 2" xfId="22783" xr:uid="{9145455F-EA60-4CD0-B835-304F275DA03A}"/>
    <cellStyle name="Komma 3 5 4 2 2 2 2" xfId="33791" xr:uid="{3B34A834-7FCC-48DB-B5A2-19A861957FBF}"/>
    <cellStyle name="Komma 3 5 4 2 2 3" xfId="28482" xr:uid="{2DF617B9-6E83-4D3A-9700-4C7BCD450CA0}"/>
    <cellStyle name="Komma 3 5 4 2 3" xfId="20155" xr:uid="{B63399B9-93D3-4A32-8917-F29C27BBCA9D}"/>
    <cellStyle name="Komma 3 5 4 2 3 2" xfId="31163" xr:uid="{3CAC20F3-8D67-4143-8A6B-B63B34CC28F5}"/>
    <cellStyle name="Komma 3 5 4 2 4" xfId="25854" xr:uid="{5AE1312B-D72B-4391-9C9D-DACD7520DD92}"/>
    <cellStyle name="Komma 3 5 4 3" xfId="16132" xr:uid="{E87F83D3-29AF-4C61-8726-732AB82B8CB5}"/>
    <cellStyle name="Komma 3 5 4 3 2" xfId="21441" xr:uid="{E7EE508D-812C-4BEF-8A84-0897A87AA242}"/>
    <cellStyle name="Komma 3 5 4 3 2 2" xfId="32449" xr:uid="{EFDA2976-8D26-49AC-B8D2-2833F999FE8A}"/>
    <cellStyle name="Komma 3 5 4 3 3" xfId="27140" xr:uid="{5C260556-A8DA-4CDE-8173-DD645A0C18E6}"/>
    <cellStyle name="Komma 3 5 4 4" xfId="18813" xr:uid="{A93604B0-AC5A-470A-858A-FDBBAC7F6E9E}"/>
    <cellStyle name="Komma 3 5 4 4 2" xfId="29821" xr:uid="{E8C6FD59-F461-4DDE-B48A-D81D3B318AD9}"/>
    <cellStyle name="Komma 3 5 4 5" xfId="24512" xr:uid="{5DAA7748-346B-4DE0-99BB-66EC1A77F69F}"/>
    <cellStyle name="Komma 3 5 5" xfId="14174" xr:uid="{56F11658-6752-48AD-B760-1B110054FAC3}"/>
    <cellStyle name="Komma 3 5 5 2" xfId="16802" xr:uid="{6A6A2076-43BD-497E-8D49-93C89612B97E}"/>
    <cellStyle name="Komma 3 5 5 2 2" xfId="22111" xr:uid="{1FB8C22B-6392-4629-B2C0-8BE8F825B6C6}"/>
    <cellStyle name="Komma 3 5 5 2 2 2" xfId="33119" xr:uid="{BDBB4854-B7EC-43E4-A39C-159FADE7AEDA}"/>
    <cellStyle name="Komma 3 5 5 2 3" xfId="27810" xr:uid="{1514E437-214B-4FF0-B4AC-917E208F05FB}"/>
    <cellStyle name="Komma 3 5 5 3" xfId="19483" xr:uid="{3F1D5E94-C639-4936-AD8F-90990930D266}"/>
    <cellStyle name="Komma 3 5 5 3 2" xfId="30491" xr:uid="{DF43F1B2-3956-46E6-8542-32BA06281444}"/>
    <cellStyle name="Komma 3 5 5 4" xfId="25182" xr:uid="{2697046E-4A01-4CCA-A696-EF443EE3B868}"/>
    <cellStyle name="Komma 3 5 6" xfId="15464" xr:uid="{98907420-77AC-4768-8258-8796F533A154}"/>
    <cellStyle name="Komma 3 5 6 2" xfId="20773" xr:uid="{E33FE4B7-E713-441A-907E-0666D772A5DA}"/>
    <cellStyle name="Komma 3 5 6 2 2" xfId="31781" xr:uid="{C08325DD-A7FD-4588-A846-A87AC4181A6D}"/>
    <cellStyle name="Komma 3 5 6 3" xfId="26472" xr:uid="{61F82116-02E4-4276-94BB-4047FEB743A7}"/>
    <cellStyle name="Komma 3 5 7" xfId="18144" xr:uid="{A8E21B00-E739-4945-AA5B-94F9B9E00840}"/>
    <cellStyle name="Komma 3 5 7 2" xfId="29152" xr:uid="{F517C9A0-17C7-4BEF-958C-C383683B97AF}"/>
    <cellStyle name="Komma 3 5 8" xfId="23844" xr:uid="{204A7DDF-C670-48B9-9407-D40891D39C16}"/>
    <cellStyle name="Komma 3 6" xfId="7378" xr:uid="{2FB56560-C8F0-4FFC-9D40-2339CEFD3BE4}"/>
    <cellStyle name="Komma 3 6 2" xfId="13285" xr:uid="{AC872F4D-4F99-4224-AC58-F326A5BDC3E8}"/>
    <cellStyle name="Komma 3 6 2 2" xfId="13955" xr:uid="{EC39DC88-4C4D-490A-A2D1-246F7CCBEDAC}"/>
    <cellStyle name="Komma 3 6 2 2 2" xfId="15297" xr:uid="{3BE93595-0463-4C9F-A8D6-C68A8C876D92}"/>
    <cellStyle name="Komma 3 6 2 2 2 2" xfId="17925" xr:uid="{9D0EB986-F17E-4EFA-8102-D8D856B168C1}"/>
    <cellStyle name="Komma 3 6 2 2 2 2 2" xfId="23234" xr:uid="{2140EF95-846F-4B4A-9244-79DA44D8405C}"/>
    <cellStyle name="Komma 3 6 2 2 2 2 2 2" xfId="34242" xr:uid="{75325540-B6AF-43C2-9EF3-A885ACCFDE76}"/>
    <cellStyle name="Komma 3 6 2 2 2 2 3" xfId="28933" xr:uid="{4EDCDA20-5D1B-495E-8611-F20988A5D52B}"/>
    <cellStyle name="Komma 3 6 2 2 2 3" xfId="20606" xr:uid="{4DB816B0-F4AE-4349-96B5-79374B7A9961}"/>
    <cellStyle name="Komma 3 6 2 2 2 3 2" xfId="31614" xr:uid="{6CE975C9-06BF-4448-9D89-E071F6C1FC76}"/>
    <cellStyle name="Komma 3 6 2 2 2 4" xfId="26305" xr:uid="{F87C4E8D-1580-4F52-A571-12D06EC5090F}"/>
    <cellStyle name="Komma 3 6 2 2 3" xfId="16583" xr:uid="{A100E3D8-7446-4813-ADF8-7657C699CEFD}"/>
    <cellStyle name="Komma 3 6 2 2 3 2" xfId="21892" xr:uid="{FEB090D6-D870-47A9-AB55-762FC5B31017}"/>
    <cellStyle name="Komma 3 6 2 2 3 2 2" xfId="32900" xr:uid="{8A214D79-1BFC-4377-BC7D-AAF43D5FAF44}"/>
    <cellStyle name="Komma 3 6 2 2 3 3" xfId="27591" xr:uid="{577A9693-A33C-4F25-8B9C-077422E261A0}"/>
    <cellStyle name="Komma 3 6 2 2 4" xfId="19264" xr:uid="{C1775B19-3022-4CAF-9A72-3877D7C28287}"/>
    <cellStyle name="Komma 3 6 2 2 4 2" xfId="30272" xr:uid="{0763671A-EFA3-4C8A-A7B9-0D12EDC15AD5}"/>
    <cellStyle name="Komma 3 6 2 2 5" xfId="24963" xr:uid="{5AD9136C-91FD-4AC7-B9F2-DDEC44F57C9C}"/>
    <cellStyle name="Komma 3 6 2 3" xfId="14627" xr:uid="{68A3C1BA-C310-464D-A8FD-2E92AD69C763}"/>
    <cellStyle name="Komma 3 6 2 3 2" xfId="17255" xr:uid="{07852CB4-F955-4524-9388-C29CE1E65D0B}"/>
    <cellStyle name="Komma 3 6 2 3 2 2" xfId="22564" xr:uid="{FB795417-D6CC-4A68-85F1-D874C386D3D0}"/>
    <cellStyle name="Komma 3 6 2 3 2 2 2" xfId="33572" xr:uid="{ECA4CCB3-B7F6-49A2-AFB8-E94A384D1A07}"/>
    <cellStyle name="Komma 3 6 2 3 2 3" xfId="28263" xr:uid="{42770D89-313D-4C95-A401-3B3D7E8A10DF}"/>
    <cellStyle name="Komma 3 6 2 3 3" xfId="19936" xr:uid="{94C466EA-EE6D-46B7-8A68-2EEB56164D65}"/>
    <cellStyle name="Komma 3 6 2 3 3 2" xfId="30944" xr:uid="{31B18C6D-24B8-45B1-9D22-2C17D6655850}"/>
    <cellStyle name="Komma 3 6 2 3 4" xfId="25635" xr:uid="{CB42D4A1-35F1-4CB0-86F3-BE9D61C2BEE7}"/>
    <cellStyle name="Komma 3 6 2 4" xfId="15913" xr:uid="{4CFF77C7-F38B-4BA6-BEF4-A95043F55877}"/>
    <cellStyle name="Komma 3 6 2 4 2" xfId="21222" xr:uid="{192DB8F9-A594-4141-BEDF-48E915F8E006}"/>
    <cellStyle name="Komma 3 6 2 4 2 2" xfId="32230" xr:uid="{87B868AF-B58D-48F7-858B-30616A93218F}"/>
    <cellStyle name="Komma 3 6 2 4 3" xfId="26921" xr:uid="{320B9862-0306-44A3-AE83-57C62C15E181}"/>
    <cellStyle name="Komma 3 6 2 5" xfId="18594" xr:uid="{E80AC80C-F9D3-4764-B4CB-5A0E1524C6E4}"/>
    <cellStyle name="Komma 3 6 2 5 2" xfId="29602" xr:uid="{7A090D29-33D0-4798-BA41-FA9D2552A7F6}"/>
    <cellStyle name="Komma 3 6 2 6" xfId="24293" xr:uid="{6617DDD7-45C4-4079-8C94-E078DC2EC172}"/>
    <cellStyle name="Komma 3 6 3" xfId="13619" xr:uid="{BEB96EF7-AA97-4A14-83B8-662EFBF83539}"/>
    <cellStyle name="Komma 3 6 3 2" xfId="14961" xr:uid="{10613AF3-B0E6-4599-9C97-CF109B5F466D}"/>
    <cellStyle name="Komma 3 6 3 2 2" xfId="17589" xr:uid="{CA66AEA7-2BDF-49E7-AA3A-EE2DBCBC6AD5}"/>
    <cellStyle name="Komma 3 6 3 2 2 2" xfId="22898" xr:uid="{C14E5E44-B385-4913-9F94-C42CF415B974}"/>
    <cellStyle name="Komma 3 6 3 2 2 2 2" xfId="33906" xr:uid="{3A9DDD08-A619-447B-9675-8D8EFF9BD1CB}"/>
    <cellStyle name="Komma 3 6 3 2 2 3" xfId="28597" xr:uid="{3CB4F9A7-D2C5-480F-B3C2-13896B3A5BCC}"/>
    <cellStyle name="Komma 3 6 3 2 3" xfId="20270" xr:uid="{5D0E8A0D-2BDE-4C3E-B117-83D4890458DD}"/>
    <cellStyle name="Komma 3 6 3 2 3 2" xfId="31278" xr:uid="{15BFAD11-88EB-4A96-AEC4-0BF657DBDB15}"/>
    <cellStyle name="Komma 3 6 3 2 4" xfId="25969" xr:uid="{28C4F444-0573-4505-82D0-1FD2BA21E5BA}"/>
    <cellStyle name="Komma 3 6 3 3" xfId="16247" xr:uid="{E5ABC961-E677-4763-A93E-A4B859715E94}"/>
    <cellStyle name="Komma 3 6 3 3 2" xfId="21556" xr:uid="{3B0E1E17-A7A0-4E9C-82E2-BACE2969FE44}"/>
    <cellStyle name="Komma 3 6 3 3 2 2" xfId="32564" xr:uid="{9DAE594C-CD94-452C-8AAD-567FACBDF7CE}"/>
    <cellStyle name="Komma 3 6 3 3 3" xfId="27255" xr:uid="{F8B69895-3D63-4A3F-B7CA-BC34A667C126}"/>
    <cellStyle name="Komma 3 6 3 4" xfId="18928" xr:uid="{4D5682BE-83F0-48E0-9A8D-31F2DDBB1ABA}"/>
    <cellStyle name="Komma 3 6 3 4 2" xfId="29936" xr:uid="{2B1651E8-ADB8-431C-927A-A2A9DD5873C2}"/>
    <cellStyle name="Komma 3 6 3 5" xfId="24627" xr:uid="{F7CDAD10-B588-4B7C-B366-2F935332F749}"/>
    <cellStyle name="Komma 3 6 4" xfId="14291" xr:uid="{3C573510-D09B-41FF-A456-7A55AC1F7DD2}"/>
    <cellStyle name="Komma 3 6 4 2" xfId="16919" xr:uid="{B2FC2A1C-4F3C-48CE-B2CC-ED07DE287F8F}"/>
    <cellStyle name="Komma 3 6 4 2 2" xfId="22228" xr:uid="{E4B68535-6CEC-4182-A77D-E30DF6145E78}"/>
    <cellStyle name="Komma 3 6 4 2 2 2" xfId="33236" xr:uid="{210082B1-1A3A-48CE-AFDC-05C821A59595}"/>
    <cellStyle name="Komma 3 6 4 2 3" xfId="27927" xr:uid="{B3CAAAC0-5982-4FEE-9FBD-083BF8E14DD0}"/>
    <cellStyle name="Komma 3 6 4 3" xfId="19600" xr:uid="{ECB619E0-CDE9-4D91-B97F-F2445FC8F6E9}"/>
    <cellStyle name="Komma 3 6 4 3 2" xfId="30608" xr:uid="{FB1C2332-A522-487E-97D2-9431ACC4FCCA}"/>
    <cellStyle name="Komma 3 6 4 4" xfId="25299" xr:uid="{1797446A-4A3A-4637-8B2A-B38F2BB300E5}"/>
    <cellStyle name="Komma 3 6 5" xfId="15578" xr:uid="{9C459219-D7D2-4CF5-A4FD-070BA7B93383}"/>
    <cellStyle name="Komma 3 6 5 2" xfId="20887" xr:uid="{53703969-DC13-4D88-8521-D37BF9F8E1D3}"/>
    <cellStyle name="Komma 3 6 5 2 2" xfId="31895" xr:uid="{CFF36524-D443-42E1-BB78-55E96C047D77}"/>
    <cellStyle name="Komma 3 6 5 3" xfId="26586" xr:uid="{6B6DEBFA-F971-4D26-9334-2CF46BB3AAE9}"/>
    <cellStyle name="Komma 3 6 6" xfId="18259" xr:uid="{D647C745-1C55-4039-B65A-BA4A9E3E8559}"/>
    <cellStyle name="Komma 3 6 6 2" xfId="29267" xr:uid="{04FC146B-B2DA-4777-9DC1-4244C0340F39}"/>
    <cellStyle name="Komma 3 6 7" xfId="23958" xr:uid="{D1B12F98-C5C7-4AE6-9289-81A24125F415}"/>
    <cellStyle name="Komma 3 7" xfId="13065" xr:uid="{08423B72-E965-437C-A56F-7A729BA62C7E}"/>
    <cellStyle name="Komma 3 7 2" xfId="13735" xr:uid="{5A4B75E8-6AD3-428C-AF89-34F40214BB57}"/>
    <cellStyle name="Komma 3 7 2 2" xfId="15077" xr:uid="{5902A21D-EFB1-406E-B842-DEE931B0AC59}"/>
    <cellStyle name="Komma 3 7 2 2 2" xfId="17705" xr:uid="{C5AE7FF9-8844-4899-B275-F5C90069177D}"/>
    <cellStyle name="Komma 3 7 2 2 2 2" xfId="23014" xr:uid="{1FCD6705-B51D-45AB-862D-B4C7B0AEBA46}"/>
    <cellStyle name="Komma 3 7 2 2 2 2 2" xfId="34022" xr:uid="{91E57BDA-115F-42B3-81ED-2B732BB3A48E}"/>
    <cellStyle name="Komma 3 7 2 2 2 3" xfId="28713" xr:uid="{895BE527-1C02-4895-9D7C-5BF4DA35643C}"/>
    <cellStyle name="Komma 3 7 2 2 3" xfId="20386" xr:uid="{279B7EA8-BB8D-4377-9AF2-255C941A9327}"/>
    <cellStyle name="Komma 3 7 2 2 3 2" xfId="31394" xr:uid="{F3307FD3-5998-4288-A8B1-99855DEBAF69}"/>
    <cellStyle name="Komma 3 7 2 2 4" xfId="26085" xr:uid="{8767726C-3356-4B64-BD92-011CC496DDBC}"/>
    <cellStyle name="Komma 3 7 2 3" xfId="16363" xr:uid="{07AC4AD2-6F69-4FBC-A938-A83EE0CADF90}"/>
    <cellStyle name="Komma 3 7 2 3 2" xfId="21672" xr:uid="{7492D90A-9E9C-4B4A-ADD6-8C494FC9598B}"/>
    <cellStyle name="Komma 3 7 2 3 2 2" xfId="32680" xr:uid="{F5B435DB-4D80-4B05-A6E8-7579FACB3E49}"/>
    <cellStyle name="Komma 3 7 2 3 3" xfId="27371" xr:uid="{CD21CAAE-8A87-47D0-99FD-98A75E713EEC}"/>
    <cellStyle name="Komma 3 7 2 4" xfId="19044" xr:uid="{7E038BD3-1326-4570-B67C-B1DD9686E8F7}"/>
    <cellStyle name="Komma 3 7 2 4 2" xfId="30052" xr:uid="{2A4A5AF9-05CC-446B-A631-360B04847AE6}"/>
    <cellStyle name="Komma 3 7 2 5" xfId="24743" xr:uid="{024B6885-7804-41F3-A7FC-E9DB2ED499FF}"/>
    <cellStyle name="Komma 3 7 3" xfId="14407" xr:uid="{3326BFC2-00BD-4C63-A949-70604BF0197B}"/>
    <cellStyle name="Komma 3 7 3 2" xfId="17035" xr:uid="{DFA5B15F-1E69-4054-8130-2A3616B6FAA0}"/>
    <cellStyle name="Komma 3 7 3 2 2" xfId="22344" xr:uid="{0EC97F4E-6A2A-49C8-A779-EA4784A47600}"/>
    <cellStyle name="Komma 3 7 3 2 2 2" xfId="33352" xr:uid="{79A0DC58-B45E-4914-9BF5-BCCD8B77C048}"/>
    <cellStyle name="Komma 3 7 3 2 3" xfId="28043" xr:uid="{163AC1D5-314A-4D77-AB50-92B6A77B7865}"/>
    <cellStyle name="Komma 3 7 3 3" xfId="19716" xr:uid="{C7524F0D-B486-4087-B08F-3DAFD9A0EDF6}"/>
    <cellStyle name="Komma 3 7 3 3 2" xfId="30724" xr:uid="{4B20295B-B89E-47A5-88B7-02DB7098DCE4}"/>
    <cellStyle name="Komma 3 7 3 4" xfId="25415" xr:uid="{4DBA8A52-5728-4FA7-8763-340720D5BA7E}"/>
    <cellStyle name="Komma 3 7 4" xfId="15693" xr:uid="{046CE173-B4FF-40CE-AA8A-11639ECF5F8F}"/>
    <cellStyle name="Komma 3 7 4 2" xfId="21002" xr:uid="{0E5DBA03-33B9-4864-981C-C5599530810A}"/>
    <cellStyle name="Komma 3 7 4 2 2" xfId="32010" xr:uid="{700C82C1-3D90-4B2A-8C18-796CA509C3E1}"/>
    <cellStyle name="Komma 3 7 4 3" xfId="26701" xr:uid="{57F35CE7-1587-479D-95BC-8B7959604E19}"/>
    <cellStyle name="Komma 3 7 5" xfId="18374" xr:uid="{72C36CB2-CAAF-4268-92A3-A86D44CE8703}"/>
    <cellStyle name="Komma 3 7 5 2" xfId="29382" xr:uid="{F5C9BE6E-C7FD-4F3F-9E23-DC02B6CE5677}"/>
    <cellStyle name="Komma 3 7 6" xfId="24073" xr:uid="{E52C5F4C-7B1E-4D66-9AD4-AF15838A5531}"/>
    <cellStyle name="Komma 3 8" xfId="13400" xr:uid="{E7439E38-C29D-4CE3-974B-6DF5B1B254AA}"/>
    <cellStyle name="Komma 3 8 2" xfId="14742" xr:uid="{825854A3-008B-4671-ADCF-0160564ECC2B}"/>
    <cellStyle name="Komma 3 8 2 2" xfId="17370" xr:uid="{2144B112-5ADB-4258-976B-834FC124B854}"/>
    <cellStyle name="Komma 3 8 2 2 2" xfId="22679" xr:uid="{87410D5D-9179-4364-8371-34B7E013D33A}"/>
    <cellStyle name="Komma 3 8 2 2 2 2" xfId="33687" xr:uid="{CEA2791F-EAC2-4617-96DD-2DF53DA234D0}"/>
    <cellStyle name="Komma 3 8 2 2 3" xfId="28378" xr:uid="{4A9AC593-810F-4D04-A3BA-E8A1D9FF8CF1}"/>
    <cellStyle name="Komma 3 8 2 3" xfId="20051" xr:uid="{24B3ACEE-0B68-40FD-B3D4-1599AB60C3C1}"/>
    <cellStyle name="Komma 3 8 2 3 2" xfId="31059" xr:uid="{14D0FE9C-7879-4BE6-8BA7-DC108235E631}"/>
    <cellStyle name="Komma 3 8 2 4" xfId="25750" xr:uid="{4637DAA5-8095-4985-BCC1-99212B8080FF}"/>
    <cellStyle name="Komma 3 8 3" xfId="16028" xr:uid="{3FB370AE-EFA2-4842-A6C0-4CFE3B09DB48}"/>
    <cellStyle name="Komma 3 8 3 2" xfId="21337" xr:uid="{F522F7D9-266E-4D70-9FC3-7AD9C35A59F5}"/>
    <cellStyle name="Komma 3 8 3 2 2" xfId="32345" xr:uid="{38F25626-B16A-448D-AA8B-000765727A75}"/>
    <cellStyle name="Komma 3 8 3 3" xfId="27036" xr:uid="{6B2FB687-FDC7-4A5A-B3B5-B4A8E2EED48A}"/>
    <cellStyle name="Komma 3 8 4" xfId="18709" xr:uid="{87FF3E78-BD82-4DFC-B038-071C0A88A732}"/>
    <cellStyle name="Komma 3 8 4 2" xfId="29717" xr:uid="{D98587A9-A03D-4F3E-9AC2-C2637E06CE28}"/>
    <cellStyle name="Komma 3 8 5" xfId="24408" xr:uid="{E7321444-1228-4185-BBFD-52AD43369174}"/>
    <cellStyle name="Komma 3 9" xfId="14070" xr:uid="{1E24F740-F0B2-4DC0-8D01-0C2F7B6E7631}"/>
    <cellStyle name="Komma 3 9 2" xfId="16698" xr:uid="{1EA077E3-C1B6-4D07-868E-18BE8933DD20}"/>
    <cellStyle name="Komma 3 9 2 2" xfId="22007" xr:uid="{DAB2F6E3-D87D-4168-9987-93D26982CC60}"/>
    <cellStyle name="Komma 3 9 2 2 2" xfId="33015" xr:uid="{CF030200-8FE3-4BD7-998C-E34377CFB29C}"/>
    <cellStyle name="Komma 3 9 2 3" xfId="27706" xr:uid="{0FDC6439-1D95-45DC-A5D4-38531646DD12}"/>
    <cellStyle name="Komma 3 9 3" xfId="19379" xr:uid="{38F879FE-3D78-428F-82CE-BF277A7E2941}"/>
    <cellStyle name="Komma 3 9 3 2" xfId="30387" xr:uid="{75C10D71-F8F3-42DA-827D-797EF36E1082}"/>
    <cellStyle name="Komma 3 9 4" xfId="25078" xr:uid="{DB9047E2-A6C2-4774-90F3-EEACFBA54850}"/>
    <cellStyle name="Komma 3_Nucléaire" xfId="11875" xr:uid="{3A861401-5AA8-4863-AA05-1D39AAE0EA0D}"/>
    <cellStyle name="Komma 4" xfId="1230" xr:uid="{4E1B317B-247B-429A-8128-5A4DDF667872}"/>
    <cellStyle name="Komma 4 10" xfId="23742" xr:uid="{147F7473-8B89-410E-837B-D55147799A2D}"/>
    <cellStyle name="Komma 4 2" xfId="1560" xr:uid="{E1446D6F-F0A7-48D6-A72B-6EBAEA3E7549}"/>
    <cellStyle name="Komma 4 2 2" xfId="1797" xr:uid="{B9AFA908-FD31-4710-BB56-AD20EDAAAEFB}"/>
    <cellStyle name="Komma 4 2 2 2" xfId="9871" xr:uid="{C4C37BD2-9297-4197-A812-636C694AC928}"/>
    <cellStyle name="Komma 4 2 2 2 2" xfId="13352" xr:uid="{FDEAD194-EB8A-4170-B4D5-F5271FFC0B20}"/>
    <cellStyle name="Komma 4 2 2 2 2 2" xfId="14022" xr:uid="{3BAA99BB-CDC4-4DFC-BCCC-9DB558F7CD96}"/>
    <cellStyle name="Komma 4 2 2 2 2 2 2" xfId="15364" xr:uid="{B12AEF43-98BA-49F8-B9F2-EA85C77C4FF5}"/>
    <cellStyle name="Komma 4 2 2 2 2 2 2 2" xfId="17992" xr:uid="{76033775-D483-4F2B-92B1-F5E654B8AEA3}"/>
    <cellStyle name="Komma 4 2 2 2 2 2 2 2 2" xfId="23301" xr:uid="{572FDF0B-7A36-4A53-B4C7-F49467DD2F81}"/>
    <cellStyle name="Komma 4 2 2 2 2 2 2 2 2 2" xfId="34309" xr:uid="{CFE56B02-C930-4BE3-AE02-B8F9D6BA7989}"/>
    <cellStyle name="Komma 4 2 2 2 2 2 2 2 3" xfId="29000" xr:uid="{674189CD-0A8B-43E2-AA40-723515485A2E}"/>
    <cellStyle name="Komma 4 2 2 2 2 2 2 3" xfId="20673" xr:uid="{E5B9725B-2572-482D-A40A-42CC5EE89AEA}"/>
    <cellStyle name="Komma 4 2 2 2 2 2 2 3 2" xfId="31681" xr:uid="{9156960E-EEAE-42EE-9031-2105FA441253}"/>
    <cellStyle name="Komma 4 2 2 2 2 2 2 4" xfId="26372" xr:uid="{BF11C12E-36DE-4D8F-98D9-5E99463D3FF9}"/>
    <cellStyle name="Komma 4 2 2 2 2 2 3" xfId="16650" xr:uid="{1939CF25-8A17-4667-901B-35859B677F38}"/>
    <cellStyle name="Komma 4 2 2 2 2 2 3 2" xfId="21959" xr:uid="{2A5CAF21-7EBA-467C-965B-3B550D5DF0CA}"/>
    <cellStyle name="Komma 4 2 2 2 2 2 3 2 2" xfId="32967" xr:uid="{DC8DEAAC-D9FF-41EA-9B1F-66537DFE896B}"/>
    <cellStyle name="Komma 4 2 2 2 2 2 3 3" xfId="27658" xr:uid="{F9FA3267-EE3E-4343-B2C4-28E036B8A2C9}"/>
    <cellStyle name="Komma 4 2 2 2 2 2 4" xfId="19331" xr:uid="{8E95E1A8-B4AB-4076-B294-046CF5516314}"/>
    <cellStyle name="Komma 4 2 2 2 2 2 4 2" xfId="30339" xr:uid="{2A495DCA-AC7C-4E30-B819-DC75CAAD7499}"/>
    <cellStyle name="Komma 4 2 2 2 2 2 5" xfId="25030" xr:uid="{8C0205DB-74EF-4502-8C39-45D5460B9A12}"/>
    <cellStyle name="Komma 4 2 2 2 2 3" xfId="14694" xr:uid="{334B52C9-175A-4832-A339-D1C5E6CDDA35}"/>
    <cellStyle name="Komma 4 2 2 2 2 3 2" xfId="17322" xr:uid="{97C83EBA-8290-4BAC-8FF4-4B927E799CA5}"/>
    <cellStyle name="Komma 4 2 2 2 2 3 2 2" xfId="22631" xr:uid="{4C469BBA-0463-455D-8E20-FE7194479710}"/>
    <cellStyle name="Komma 4 2 2 2 2 3 2 2 2" xfId="33639" xr:uid="{1529DDAB-E208-4B3B-870D-4AAD1DEE0193}"/>
    <cellStyle name="Komma 4 2 2 2 2 3 2 3" xfId="28330" xr:uid="{4FD96BBF-946A-41C9-87E1-7198461BF827}"/>
    <cellStyle name="Komma 4 2 2 2 2 3 3" xfId="20003" xr:uid="{27FD34AB-2A3D-4A8E-A07F-AFA7DD49B695}"/>
    <cellStyle name="Komma 4 2 2 2 2 3 3 2" xfId="31011" xr:uid="{819F2919-5555-4D5B-B37A-31A2B32513AA}"/>
    <cellStyle name="Komma 4 2 2 2 2 3 4" xfId="25702" xr:uid="{DD9B5461-018C-4A93-8DA5-4B3800904DA3}"/>
    <cellStyle name="Komma 4 2 2 2 2 4" xfId="15980" xr:uid="{7B78508D-9D2E-427C-B988-BCEA0EEB62B7}"/>
    <cellStyle name="Komma 4 2 2 2 2 4 2" xfId="21289" xr:uid="{32882795-4D41-4F35-AEE0-13C0FA1CBEF9}"/>
    <cellStyle name="Komma 4 2 2 2 2 4 2 2" xfId="32297" xr:uid="{2060EB61-EFD8-4BE8-A7B5-E98AD5E7B6F6}"/>
    <cellStyle name="Komma 4 2 2 2 2 4 3" xfId="26988" xr:uid="{36CC6936-B362-4BE3-9A6C-582108A0B53A}"/>
    <cellStyle name="Komma 4 2 2 2 2 5" xfId="18661" xr:uid="{9DC63DC1-FBD4-4C8F-9BCB-F4E6A72A0426}"/>
    <cellStyle name="Komma 4 2 2 2 2 5 2" xfId="29669" xr:uid="{46CE7FED-5B2C-4E54-8D4F-B47DEBA2A211}"/>
    <cellStyle name="Komma 4 2 2 2 2 6" xfId="24360" xr:uid="{896761DB-5CDD-497B-9000-BDCB97480CB6}"/>
    <cellStyle name="Komma 4 2 2 2 3" xfId="13686" xr:uid="{6F02499F-F2F2-4739-AA16-1AA745090DDC}"/>
    <cellStyle name="Komma 4 2 2 2 3 2" xfId="15028" xr:uid="{48AE1C46-A4C2-4B17-BA08-750BD3880405}"/>
    <cellStyle name="Komma 4 2 2 2 3 2 2" xfId="17656" xr:uid="{C43004BE-2013-4AC6-9EE0-55FBAF4BCC88}"/>
    <cellStyle name="Komma 4 2 2 2 3 2 2 2" xfId="22965" xr:uid="{FB2296EE-86C4-4705-99B7-889676ABF4A1}"/>
    <cellStyle name="Komma 4 2 2 2 3 2 2 2 2" xfId="33973" xr:uid="{F164FBBF-6D98-4288-ACB4-ED12FEC54290}"/>
    <cellStyle name="Komma 4 2 2 2 3 2 2 3" xfId="28664" xr:uid="{EAADD2AC-D558-4617-9972-BD19D60EAB7F}"/>
    <cellStyle name="Komma 4 2 2 2 3 2 3" xfId="20337" xr:uid="{2BA72C77-EE64-4BD0-9509-0EE1EC754EE1}"/>
    <cellStyle name="Komma 4 2 2 2 3 2 3 2" xfId="31345" xr:uid="{2B031169-2BCA-4DFD-9992-10A368681726}"/>
    <cellStyle name="Komma 4 2 2 2 3 2 4" xfId="26036" xr:uid="{C8DD869A-53E4-4ADB-9820-64557FB5CEC7}"/>
    <cellStyle name="Komma 4 2 2 2 3 3" xfId="16314" xr:uid="{2DC7FC4E-429C-4B54-B6E0-98C681C749EB}"/>
    <cellStyle name="Komma 4 2 2 2 3 3 2" xfId="21623" xr:uid="{3032D4FB-068F-4396-89B2-8AF620AA8F82}"/>
    <cellStyle name="Komma 4 2 2 2 3 3 2 2" xfId="32631" xr:uid="{9991160F-8347-4D89-90B5-2CE0A6BC9069}"/>
    <cellStyle name="Komma 4 2 2 2 3 3 3" xfId="27322" xr:uid="{CD274656-E6D9-4E23-ADDD-61A08142584E}"/>
    <cellStyle name="Komma 4 2 2 2 3 4" xfId="18995" xr:uid="{49831AAF-F86F-47AE-BAE7-B7427684FDCC}"/>
    <cellStyle name="Komma 4 2 2 2 3 4 2" xfId="30003" xr:uid="{69527D11-F780-408A-BE34-9E0188D64766}"/>
    <cellStyle name="Komma 4 2 2 2 3 5" xfId="24694" xr:uid="{6F6EE2CE-FEF1-47F0-96D0-F53AE04D539F}"/>
    <cellStyle name="Komma 4 2 2 2 4" xfId="14358" xr:uid="{9E50E521-0140-4829-94BD-43C33C9AF12A}"/>
    <cellStyle name="Komma 4 2 2 2 4 2" xfId="16986" xr:uid="{4F1DCEE2-F6EB-418B-A60C-D1337630E478}"/>
    <cellStyle name="Komma 4 2 2 2 4 2 2" xfId="22295" xr:uid="{34C3EBBA-61EC-40E5-B4D1-4D8DC9DE509B}"/>
    <cellStyle name="Komma 4 2 2 2 4 2 2 2" xfId="33303" xr:uid="{4C633108-489E-4C3B-BC96-842DD8152B6C}"/>
    <cellStyle name="Komma 4 2 2 2 4 2 3" xfId="27994" xr:uid="{ABC45136-EA40-47CD-A34E-FCD9E0A6F631}"/>
    <cellStyle name="Komma 4 2 2 2 4 3" xfId="19667" xr:uid="{783452E3-B0F4-46C5-854C-9FE6E2DAA6E4}"/>
    <cellStyle name="Komma 4 2 2 2 4 3 2" xfId="30675" xr:uid="{8780DE01-3181-44AD-9F00-72BBDB25C7E3}"/>
    <cellStyle name="Komma 4 2 2 2 4 4" xfId="25366" xr:uid="{F0CB2D7F-F980-48F5-A8F5-5F92BC4A8FD5}"/>
    <cellStyle name="Komma 4 2 2 2 5" xfId="15645" xr:uid="{782EB8EE-45C7-4A1F-A08D-869792CCB7AC}"/>
    <cellStyle name="Komma 4 2 2 2 5 2" xfId="20954" xr:uid="{F97E7108-D187-4EBB-A355-193375EE6259}"/>
    <cellStyle name="Komma 4 2 2 2 5 2 2" xfId="31962" xr:uid="{4459F4F7-743E-4DEA-BF9F-9B64017CBF45}"/>
    <cellStyle name="Komma 4 2 2 2 5 3" xfId="26653" xr:uid="{58F5DB75-105C-47B1-8C12-60E929292A19}"/>
    <cellStyle name="Komma 4 2 2 2 6" xfId="18326" xr:uid="{57A2FD3E-D007-4ECB-B0CE-119415682AC0}"/>
    <cellStyle name="Komma 4 2 2 2 6 2" xfId="29334" xr:uid="{93626913-D36F-4E19-9026-F2B7DB7BDE2F}"/>
    <cellStyle name="Komma 4 2 2 2 7" xfId="24025" xr:uid="{F989E1D9-267E-4C7C-9C22-18750095FB0C}"/>
    <cellStyle name="Komma 4 2 2 3" xfId="13223" xr:uid="{9B1C4D73-51CC-4FD9-8B51-70BCFDCF68C1}"/>
    <cellStyle name="Komma 4 2 2 3 2" xfId="13893" xr:uid="{77D45E06-8883-404D-8744-658FCC8BD51F}"/>
    <cellStyle name="Komma 4 2 2 3 2 2" xfId="15235" xr:uid="{B193938A-416B-42FD-A302-B9D43A2A7CAA}"/>
    <cellStyle name="Komma 4 2 2 3 2 2 2" xfId="17863" xr:uid="{9763F184-2270-4076-8A77-CB00B0F6C4BA}"/>
    <cellStyle name="Komma 4 2 2 3 2 2 2 2" xfId="23172" xr:uid="{A740F5F3-D7E7-4CBF-9BDF-5C001404EBF2}"/>
    <cellStyle name="Komma 4 2 2 3 2 2 2 2 2" xfId="34180" xr:uid="{EF087895-2721-4736-9FEC-F7CB12C9E375}"/>
    <cellStyle name="Komma 4 2 2 3 2 2 2 3" xfId="28871" xr:uid="{C8CA9AD9-7398-438F-A276-249D551ABBDE}"/>
    <cellStyle name="Komma 4 2 2 3 2 2 3" xfId="20544" xr:uid="{0C2383C6-65C1-4B30-97DD-9783C091C051}"/>
    <cellStyle name="Komma 4 2 2 3 2 2 3 2" xfId="31552" xr:uid="{55656BD0-5881-4211-910F-B41393C88875}"/>
    <cellStyle name="Komma 4 2 2 3 2 2 4" xfId="26243" xr:uid="{62D3A878-0FD0-42EF-A8B1-FE245C5655B4}"/>
    <cellStyle name="Komma 4 2 2 3 2 3" xfId="16521" xr:uid="{BAE1F20C-2695-4AD8-9183-AA8D2D23CCC5}"/>
    <cellStyle name="Komma 4 2 2 3 2 3 2" xfId="21830" xr:uid="{E065B04E-4CE7-4D56-A481-C01D0FC647FD}"/>
    <cellStyle name="Komma 4 2 2 3 2 3 2 2" xfId="32838" xr:uid="{3FBB6B91-CE46-4A2F-B7AB-D49C9E7B761A}"/>
    <cellStyle name="Komma 4 2 2 3 2 3 3" xfId="27529" xr:uid="{7FF9563F-AD11-46F4-A94A-F5E9D48748BC}"/>
    <cellStyle name="Komma 4 2 2 3 2 4" xfId="19202" xr:uid="{0F787575-2E83-4C3C-9EE7-6357ADD17822}"/>
    <cellStyle name="Komma 4 2 2 3 2 4 2" xfId="30210" xr:uid="{0A1EC47F-A757-42EE-9BBF-4C7558F0D880}"/>
    <cellStyle name="Komma 4 2 2 3 2 5" xfId="24901" xr:uid="{21BA9F68-BB9C-47EB-B839-71CCAF135211}"/>
    <cellStyle name="Komma 4 2 2 3 3" xfId="14565" xr:uid="{DEDDBBDB-E54F-4B51-B4D6-774A0F010C1B}"/>
    <cellStyle name="Komma 4 2 2 3 3 2" xfId="17193" xr:uid="{62A225CF-3EFD-46EC-BC3D-32A2CE2B9CE5}"/>
    <cellStyle name="Komma 4 2 2 3 3 2 2" xfId="22502" xr:uid="{A661C597-2A0C-4FA8-B9A7-DB3969CBF45E}"/>
    <cellStyle name="Komma 4 2 2 3 3 2 2 2" xfId="33510" xr:uid="{4DDA1B5B-C0DC-47AE-AB84-997537CA414D}"/>
    <cellStyle name="Komma 4 2 2 3 3 2 3" xfId="28201" xr:uid="{4D2B81DC-453E-4498-AB0B-F4210D747806}"/>
    <cellStyle name="Komma 4 2 2 3 3 3" xfId="19874" xr:uid="{FF0AA0BB-D796-4FBB-8A74-129637B134D4}"/>
    <cellStyle name="Komma 4 2 2 3 3 3 2" xfId="30882" xr:uid="{CC96EF1D-47F1-4E8A-B2B0-0CD11173AF25}"/>
    <cellStyle name="Komma 4 2 2 3 3 4" xfId="25573" xr:uid="{0543137E-8114-4D0B-90AA-7A6DF5EC3EB1}"/>
    <cellStyle name="Komma 4 2 2 3 4" xfId="15851" xr:uid="{D9C4B81E-31E5-41AB-8AA3-041DDBEF5636}"/>
    <cellStyle name="Komma 4 2 2 3 4 2" xfId="21160" xr:uid="{765C4228-FBD8-46D5-B325-B1A5A6A7137F}"/>
    <cellStyle name="Komma 4 2 2 3 4 2 2" xfId="32168" xr:uid="{E1034CAE-8320-4F97-9607-818D64E8BA03}"/>
    <cellStyle name="Komma 4 2 2 3 4 3" xfId="26859" xr:uid="{2EA0DF40-4CD3-40A5-B09B-1E49EDDA1506}"/>
    <cellStyle name="Komma 4 2 2 3 5" xfId="18532" xr:uid="{4B27C598-6683-409F-B635-BB8ECDAA4426}"/>
    <cellStyle name="Komma 4 2 2 3 5 2" xfId="29540" xr:uid="{6C64D123-C845-4DBB-9583-8054EFA14AFE}"/>
    <cellStyle name="Komma 4 2 2 3 6" xfId="24231" xr:uid="{5028D2E9-D62C-4FFC-9708-A51D3B507365}"/>
    <cellStyle name="Komma 4 2 2 4" xfId="13558" xr:uid="{478174E2-78BD-42DF-B1F1-D3D90F4F21BD}"/>
    <cellStyle name="Komma 4 2 2 4 2" xfId="14900" xr:uid="{97389787-8858-4B4B-A886-98ADB50E718A}"/>
    <cellStyle name="Komma 4 2 2 4 2 2" xfId="17528" xr:uid="{0E930639-5432-41DB-AF6A-007CA12E27A6}"/>
    <cellStyle name="Komma 4 2 2 4 2 2 2" xfId="22837" xr:uid="{0A7C67C6-898B-49C1-8AA3-70F2299FCBD2}"/>
    <cellStyle name="Komma 4 2 2 4 2 2 2 2" xfId="33845" xr:uid="{94FA1342-D8C6-4F0A-9142-4E4091BAD54C}"/>
    <cellStyle name="Komma 4 2 2 4 2 2 3" xfId="28536" xr:uid="{680DC303-FF7A-4F84-A6F4-3A3E1DD360E1}"/>
    <cellStyle name="Komma 4 2 2 4 2 3" xfId="20209" xr:uid="{E1F7CAC7-BA16-4E47-B6D5-FD9FB7D179D2}"/>
    <cellStyle name="Komma 4 2 2 4 2 3 2" xfId="31217" xr:uid="{014088AF-E74D-496B-8FD8-C1EB3DF61D01}"/>
    <cellStyle name="Komma 4 2 2 4 2 4" xfId="25908" xr:uid="{381D986B-6708-432E-9BCB-204C67605596}"/>
    <cellStyle name="Komma 4 2 2 4 3" xfId="16186" xr:uid="{135A7398-D1F1-41D3-A183-BF8657E9923A}"/>
    <cellStyle name="Komma 4 2 2 4 3 2" xfId="21495" xr:uid="{AB8955E2-5FA2-42D4-811C-2D1C864002ED}"/>
    <cellStyle name="Komma 4 2 2 4 3 2 2" xfId="32503" xr:uid="{491E71AD-16E1-4FA0-9547-83CBD570DF09}"/>
    <cellStyle name="Komma 4 2 2 4 3 3" xfId="27194" xr:uid="{86AF7383-FBFE-405F-B778-5F5C1F2FDDAC}"/>
    <cellStyle name="Komma 4 2 2 4 4" xfId="18867" xr:uid="{52F5191F-9D59-45A8-B2CD-31821553DF4F}"/>
    <cellStyle name="Komma 4 2 2 4 4 2" xfId="29875" xr:uid="{A201B674-5529-4593-8876-20E25724DD1F}"/>
    <cellStyle name="Komma 4 2 2 4 5" xfId="24566" xr:uid="{79703A43-C269-40B8-8DB2-63006B6AADB6}"/>
    <cellStyle name="Komma 4 2 2 5" xfId="14228" xr:uid="{02B67701-D902-4171-8978-205E30E7E005}"/>
    <cellStyle name="Komma 4 2 2 5 2" xfId="16856" xr:uid="{6CD51966-9897-42FE-8A43-3D310B41BB7A}"/>
    <cellStyle name="Komma 4 2 2 5 2 2" xfId="22165" xr:uid="{16B81067-E8DC-4BB9-A25B-59EF8F28572A}"/>
    <cellStyle name="Komma 4 2 2 5 2 2 2" xfId="33173" xr:uid="{C6CFF4EB-929A-43C1-9854-E3FA5136F3D9}"/>
    <cellStyle name="Komma 4 2 2 5 2 3" xfId="27864" xr:uid="{C964E114-806D-4CD7-A433-77CEFE1C8033}"/>
    <cellStyle name="Komma 4 2 2 5 3" xfId="19537" xr:uid="{B31653E1-80D2-42B6-BADC-DEE4235645FF}"/>
    <cellStyle name="Komma 4 2 2 5 3 2" xfId="30545" xr:uid="{495899CD-8EDA-4D9A-A45F-7A265B677FAD}"/>
    <cellStyle name="Komma 4 2 2 5 4" xfId="25236" xr:uid="{9B55AB06-4BAD-43C2-BB65-14D8477061AA}"/>
    <cellStyle name="Komma 4 2 2 6" xfId="15518" xr:uid="{9DC2C545-DFC7-49E5-9E6F-07205C901AF0}"/>
    <cellStyle name="Komma 4 2 2 6 2" xfId="20827" xr:uid="{9AB907A5-7471-4B66-8750-4CD7BAD59AE5}"/>
    <cellStyle name="Komma 4 2 2 6 2 2" xfId="31835" xr:uid="{5EA41DC3-5D7E-4FCF-A1D6-01B1CE813013}"/>
    <cellStyle name="Komma 4 2 2 6 3" xfId="26526" xr:uid="{1CCC1AAC-1B55-4FCF-AF09-77D834F63BDF}"/>
    <cellStyle name="Komma 4 2 2 7" xfId="18198" xr:uid="{3C24B7F5-AD0C-460C-AF27-7A1E727CDD6E}"/>
    <cellStyle name="Komma 4 2 2 7 2" xfId="29206" xr:uid="{B838A828-1919-4B96-A400-F692F5F12DAE}"/>
    <cellStyle name="Komma 4 2 2 8" xfId="23898" xr:uid="{F1657E88-9169-4AFF-B5A4-D5A8E78EC3CC}"/>
    <cellStyle name="Komma 4 2 3" xfId="7383" xr:uid="{562232BB-D459-44A8-A140-347D3E372CDD}"/>
    <cellStyle name="Komma 4 2 3 2" xfId="13290" xr:uid="{DA9153DD-E2A2-4E26-B099-C17C6648550B}"/>
    <cellStyle name="Komma 4 2 3 2 2" xfId="13960" xr:uid="{2355E7F4-CDE2-4A2D-AD74-62E41392926B}"/>
    <cellStyle name="Komma 4 2 3 2 2 2" xfId="15302" xr:uid="{015DF058-4747-4276-AD73-E53C291CD995}"/>
    <cellStyle name="Komma 4 2 3 2 2 2 2" xfId="17930" xr:uid="{02663FDC-1BED-4E6C-9EB0-4DBDF6402DDA}"/>
    <cellStyle name="Komma 4 2 3 2 2 2 2 2" xfId="23239" xr:uid="{2CA33059-2AF7-456C-89DF-FB9B06D99658}"/>
    <cellStyle name="Komma 4 2 3 2 2 2 2 2 2" xfId="34247" xr:uid="{6E84D6D8-3EC9-4790-9D4F-876DB861DA21}"/>
    <cellStyle name="Komma 4 2 3 2 2 2 2 3" xfId="28938" xr:uid="{640A86FA-B97B-489F-BA82-5000A08673C1}"/>
    <cellStyle name="Komma 4 2 3 2 2 2 3" xfId="20611" xr:uid="{F1AA701E-29D7-4D0A-BA7C-E538423EE01B}"/>
    <cellStyle name="Komma 4 2 3 2 2 2 3 2" xfId="31619" xr:uid="{DC14633D-DC53-4F1A-A27A-374BE4EB063E}"/>
    <cellStyle name="Komma 4 2 3 2 2 2 4" xfId="26310" xr:uid="{1E55B9FF-C298-420B-97BD-8535389C7506}"/>
    <cellStyle name="Komma 4 2 3 2 2 3" xfId="16588" xr:uid="{F5F6CB55-1A5D-4C92-8EF1-D9B2034EA8A5}"/>
    <cellStyle name="Komma 4 2 3 2 2 3 2" xfId="21897" xr:uid="{FA35CBA5-AB15-48A2-AC36-56DC806BAE36}"/>
    <cellStyle name="Komma 4 2 3 2 2 3 2 2" xfId="32905" xr:uid="{93C51563-8F1E-4FEA-9E39-459297BF0C5B}"/>
    <cellStyle name="Komma 4 2 3 2 2 3 3" xfId="27596" xr:uid="{D08759D6-FC88-4E75-ACF6-B753E264B2D9}"/>
    <cellStyle name="Komma 4 2 3 2 2 4" xfId="19269" xr:uid="{B55988F5-6946-443D-95B2-34B087565E14}"/>
    <cellStyle name="Komma 4 2 3 2 2 4 2" xfId="30277" xr:uid="{C8E7081B-9BD7-4C89-B97D-9C20567AAE77}"/>
    <cellStyle name="Komma 4 2 3 2 2 5" xfId="24968" xr:uid="{574209FB-961B-42D3-ABC6-C85609A345EE}"/>
    <cellStyle name="Komma 4 2 3 2 3" xfId="14632" xr:uid="{2773C2CD-8721-4C31-AB8A-274EB0852FE6}"/>
    <cellStyle name="Komma 4 2 3 2 3 2" xfId="17260" xr:uid="{08568230-49DC-4434-B0C1-03FAE5E2AF53}"/>
    <cellStyle name="Komma 4 2 3 2 3 2 2" xfId="22569" xr:uid="{F73C5FFA-2E90-4318-8E5C-3BFA76CB9D15}"/>
    <cellStyle name="Komma 4 2 3 2 3 2 2 2" xfId="33577" xr:uid="{626333D6-0AEE-48F7-9673-FC5BBABEC97C}"/>
    <cellStyle name="Komma 4 2 3 2 3 2 3" xfId="28268" xr:uid="{0D00EBA8-44F2-4BC8-96FB-B4275C2F2972}"/>
    <cellStyle name="Komma 4 2 3 2 3 3" xfId="19941" xr:uid="{304B12A4-D66E-46A8-8545-FBE29C3C8A7A}"/>
    <cellStyle name="Komma 4 2 3 2 3 3 2" xfId="30949" xr:uid="{9E5228D3-454A-4D51-8356-A4BB629BE08A}"/>
    <cellStyle name="Komma 4 2 3 2 3 4" xfId="25640" xr:uid="{75E078A8-DBA3-4836-95C8-77B8B1B2CF64}"/>
    <cellStyle name="Komma 4 2 3 2 4" xfId="15918" xr:uid="{809C16F2-2AD8-41C7-B534-515A057A04DB}"/>
    <cellStyle name="Komma 4 2 3 2 4 2" xfId="21227" xr:uid="{A71C7E7F-C17C-4D83-8A33-BE1AE5BA7D87}"/>
    <cellStyle name="Komma 4 2 3 2 4 2 2" xfId="32235" xr:uid="{133501C4-5CB6-4BC3-9FD8-7ADEC0BCF572}"/>
    <cellStyle name="Komma 4 2 3 2 4 3" xfId="26926" xr:uid="{3E9CB7A7-F97B-4355-94FD-9200E9C2BAE0}"/>
    <cellStyle name="Komma 4 2 3 2 5" xfId="18599" xr:uid="{113304CC-2DBA-40F0-8E39-C9BB8E708DAC}"/>
    <cellStyle name="Komma 4 2 3 2 5 2" xfId="29607" xr:uid="{EBC26B75-5ED4-4652-9547-0860FA919FD0}"/>
    <cellStyle name="Komma 4 2 3 2 6" xfId="24298" xr:uid="{4F000EEC-80AA-4757-AD58-964552D56137}"/>
    <cellStyle name="Komma 4 2 3 3" xfId="13624" xr:uid="{74475558-42D0-41EE-B5FB-D911398E4D1C}"/>
    <cellStyle name="Komma 4 2 3 3 2" xfId="14966" xr:uid="{DEF7B0A0-CE7F-499B-9B4D-68BB2747812F}"/>
    <cellStyle name="Komma 4 2 3 3 2 2" xfId="17594" xr:uid="{B4FD80C0-4DE1-4702-B7A9-129DDB35AD20}"/>
    <cellStyle name="Komma 4 2 3 3 2 2 2" xfId="22903" xr:uid="{FFA2B4C2-52A4-4461-8D4F-48188BC868D4}"/>
    <cellStyle name="Komma 4 2 3 3 2 2 2 2" xfId="33911" xr:uid="{0FB84E5B-A167-4BEA-A188-DFAC61707B48}"/>
    <cellStyle name="Komma 4 2 3 3 2 2 3" xfId="28602" xr:uid="{6D28337D-F7E9-4FB2-A192-995420CE27E0}"/>
    <cellStyle name="Komma 4 2 3 3 2 3" xfId="20275" xr:uid="{6C5B5CB5-99E5-4248-B570-4664C1ECEA08}"/>
    <cellStyle name="Komma 4 2 3 3 2 3 2" xfId="31283" xr:uid="{D5BA274F-0D3B-45AB-A505-B1400D2C5B36}"/>
    <cellStyle name="Komma 4 2 3 3 2 4" xfId="25974" xr:uid="{493F1F60-9EFB-4D34-8898-0F3FFAE78F05}"/>
    <cellStyle name="Komma 4 2 3 3 3" xfId="16252" xr:uid="{B7E7A9DA-56B1-48CB-8B66-69B1AFDC6692}"/>
    <cellStyle name="Komma 4 2 3 3 3 2" xfId="21561" xr:uid="{CE717B35-EBE4-40FD-B6FA-E8200C7FCBCA}"/>
    <cellStyle name="Komma 4 2 3 3 3 2 2" xfId="32569" xr:uid="{6BF9C31D-9F67-4AC2-8E53-06E439056F86}"/>
    <cellStyle name="Komma 4 2 3 3 3 3" xfId="27260" xr:uid="{54E7BD54-429A-47CA-8E23-2BA855AEE402}"/>
    <cellStyle name="Komma 4 2 3 3 4" xfId="18933" xr:uid="{090C1CB7-186D-4100-A711-BB7131F78A76}"/>
    <cellStyle name="Komma 4 2 3 3 4 2" xfId="29941" xr:uid="{8D6AA5AD-34DF-4579-B17B-88B504027BC7}"/>
    <cellStyle name="Komma 4 2 3 3 5" xfId="24632" xr:uid="{E3C71153-5B48-45EC-BE4C-0C782510854D}"/>
    <cellStyle name="Komma 4 2 3 4" xfId="14296" xr:uid="{F16FC80C-B510-4249-9F81-58D8D32F3C16}"/>
    <cellStyle name="Komma 4 2 3 4 2" xfId="16924" xr:uid="{1DDB85C6-4BDC-4010-A496-CE8EF6CEC924}"/>
    <cellStyle name="Komma 4 2 3 4 2 2" xfId="22233" xr:uid="{358F0C33-CE5A-434E-BFD8-F1CD978FB38C}"/>
    <cellStyle name="Komma 4 2 3 4 2 2 2" xfId="33241" xr:uid="{514B8542-DBA2-47F8-BDB0-C331A459EF58}"/>
    <cellStyle name="Komma 4 2 3 4 2 3" xfId="27932" xr:uid="{E366F0FE-5CD9-4B65-91B6-A3E0EC9D27C9}"/>
    <cellStyle name="Komma 4 2 3 4 3" xfId="19605" xr:uid="{7BD65E19-3752-42C9-9EFD-E40EA6A377EE}"/>
    <cellStyle name="Komma 4 2 3 4 3 2" xfId="30613" xr:uid="{1E24C701-129F-4C83-9FDB-B001A912E750}"/>
    <cellStyle name="Komma 4 2 3 4 4" xfId="25304" xr:uid="{A8B247ED-86AE-453A-B9D2-F56DC7D53015}"/>
    <cellStyle name="Komma 4 2 3 5" xfId="15583" xr:uid="{F5475257-FE9E-43C9-84F6-DD46DA19A8CD}"/>
    <cellStyle name="Komma 4 2 3 5 2" xfId="20892" xr:uid="{1FAC3764-D868-4476-849E-4FF06D89ED43}"/>
    <cellStyle name="Komma 4 2 3 5 2 2" xfId="31900" xr:uid="{440847C1-B9E2-4C1A-B182-97BC49787E7D}"/>
    <cellStyle name="Komma 4 2 3 5 3" xfId="26591" xr:uid="{A90E4FFE-5A22-4351-9C58-5CBFA973A4D9}"/>
    <cellStyle name="Komma 4 2 3 6" xfId="18264" xr:uid="{7E75EFA4-21E0-4618-95FA-72ACFFBEA044}"/>
    <cellStyle name="Komma 4 2 3 6 2" xfId="29272" xr:uid="{E3A81487-B967-494C-87C5-E3EE9CDE5214}"/>
    <cellStyle name="Komma 4 2 3 7" xfId="23963" xr:uid="{6148FC68-2BCB-480A-A821-3FAD9E2AF421}"/>
    <cellStyle name="Komma 4 2 4" xfId="13119" xr:uid="{002EE740-FBE8-47BF-A342-4B3904F87507}"/>
    <cellStyle name="Komma 4 2 4 2" xfId="13789" xr:uid="{827CEDC4-6458-4A0C-BF83-EDB0D6D751DF}"/>
    <cellStyle name="Komma 4 2 4 2 2" xfId="15131" xr:uid="{57BA14DB-99B8-453A-BDA0-C2962DB6DB0D}"/>
    <cellStyle name="Komma 4 2 4 2 2 2" xfId="17759" xr:uid="{8DEDF7B6-4A5E-4567-82AC-2CE9793C3027}"/>
    <cellStyle name="Komma 4 2 4 2 2 2 2" xfId="23068" xr:uid="{1E87788F-B375-4CF1-A32E-D4BD60A5F522}"/>
    <cellStyle name="Komma 4 2 4 2 2 2 2 2" xfId="34076" xr:uid="{D14EEA95-AD3C-4398-88BA-4BECA34CCEBB}"/>
    <cellStyle name="Komma 4 2 4 2 2 2 3" xfId="28767" xr:uid="{A668F45A-9206-46C5-843E-351880015FC9}"/>
    <cellStyle name="Komma 4 2 4 2 2 3" xfId="20440" xr:uid="{779C643A-03F6-44C4-ADAB-1082375DD168}"/>
    <cellStyle name="Komma 4 2 4 2 2 3 2" xfId="31448" xr:uid="{A7180C4A-FA4B-4085-BD54-788D08CE355E}"/>
    <cellStyle name="Komma 4 2 4 2 2 4" xfId="26139" xr:uid="{2DD39824-04E7-46D5-BDC1-C83F141F3C49}"/>
    <cellStyle name="Komma 4 2 4 2 3" xfId="16417" xr:uid="{1492CF44-A470-4B03-919E-96D584CE775B}"/>
    <cellStyle name="Komma 4 2 4 2 3 2" xfId="21726" xr:uid="{B9E66E50-A6EF-4C11-B183-3CEE5C1C0EE6}"/>
    <cellStyle name="Komma 4 2 4 2 3 2 2" xfId="32734" xr:uid="{36B31918-BE38-41FB-B2D2-F5F2E58E0D6C}"/>
    <cellStyle name="Komma 4 2 4 2 3 3" xfId="27425" xr:uid="{9172E786-942B-4F3C-8081-839E12A01414}"/>
    <cellStyle name="Komma 4 2 4 2 4" xfId="19098" xr:uid="{ECD8AF28-33C8-4B9D-B751-22B0EF065495}"/>
    <cellStyle name="Komma 4 2 4 2 4 2" xfId="30106" xr:uid="{FCBE2F06-E5FD-4D4C-B6E4-45FF44D6ED03}"/>
    <cellStyle name="Komma 4 2 4 2 5" xfId="24797" xr:uid="{CE519642-085D-4D35-88E9-8E19920A7F60}"/>
    <cellStyle name="Komma 4 2 4 3" xfId="14461" xr:uid="{472BF582-CE1A-4846-8763-2A503F39D62A}"/>
    <cellStyle name="Komma 4 2 4 3 2" xfId="17089" xr:uid="{DFD9DDAE-10F9-490B-96CA-29A69E14C4EF}"/>
    <cellStyle name="Komma 4 2 4 3 2 2" xfId="22398" xr:uid="{BA89F3A1-2F8A-4DE5-8E62-9439AF31155C}"/>
    <cellStyle name="Komma 4 2 4 3 2 2 2" xfId="33406" xr:uid="{EEF72DFF-B78D-46A6-8CFA-82F03B747A20}"/>
    <cellStyle name="Komma 4 2 4 3 2 3" xfId="28097" xr:uid="{E8D5D9CF-38D3-4183-A1F6-99AE2A952005}"/>
    <cellStyle name="Komma 4 2 4 3 3" xfId="19770" xr:uid="{1ADE2E45-61D4-4746-A5E8-55EE4385D826}"/>
    <cellStyle name="Komma 4 2 4 3 3 2" xfId="30778" xr:uid="{5B779928-7F1F-4309-B47D-1310568BB70C}"/>
    <cellStyle name="Komma 4 2 4 3 4" xfId="25469" xr:uid="{C2D361F7-1626-41B0-AE0F-E7F8AC46209C}"/>
    <cellStyle name="Komma 4 2 4 4" xfId="15747" xr:uid="{EC47C9DD-5D84-4B19-81D7-E99EBA7ACE8F}"/>
    <cellStyle name="Komma 4 2 4 4 2" xfId="21056" xr:uid="{E9FF1481-C204-45FF-B211-56EC06D447EC}"/>
    <cellStyle name="Komma 4 2 4 4 2 2" xfId="32064" xr:uid="{9ACBE5A0-30F3-420C-AEE8-28BECCBCF7B8}"/>
    <cellStyle name="Komma 4 2 4 4 3" xfId="26755" xr:uid="{A8141EE9-E281-4F53-955D-D52CFFCB0A23}"/>
    <cellStyle name="Komma 4 2 4 5" xfId="18428" xr:uid="{B80A2BF9-6E71-41DC-B04C-BD0A680427A6}"/>
    <cellStyle name="Komma 4 2 4 5 2" xfId="29436" xr:uid="{26D26E48-BEDF-4173-88FB-BA1785637954}"/>
    <cellStyle name="Komma 4 2 4 6" xfId="24127" xr:uid="{680B2234-09BD-40EE-AB82-41B84D9145EE}"/>
    <cellStyle name="Komma 4 2 5" xfId="13454" xr:uid="{8AEFBBD3-5479-447C-8DBD-8C1602A82A3C}"/>
    <cellStyle name="Komma 4 2 5 2" xfId="14796" xr:uid="{C8E5ED9B-AE5D-4D4E-97C2-54DA4AD06FD1}"/>
    <cellStyle name="Komma 4 2 5 2 2" xfId="17424" xr:uid="{2CFEE44E-169C-4512-80F4-93C4585CADA5}"/>
    <cellStyle name="Komma 4 2 5 2 2 2" xfId="22733" xr:uid="{4D150D55-9C6E-4E64-BAD5-9CD10F936899}"/>
    <cellStyle name="Komma 4 2 5 2 2 2 2" xfId="33741" xr:uid="{D8A16744-C2E1-4840-AE85-680F967342EB}"/>
    <cellStyle name="Komma 4 2 5 2 2 3" xfId="28432" xr:uid="{9188D366-9A79-42EE-8BF7-FC45A2266EE2}"/>
    <cellStyle name="Komma 4 2 5 2 3" xfId="20105" xr:uid="{A0E4339B-43C5-4738-B52E-7FC34F6CBC68}"/>
    <cellStyle name="Komma 4 2 5 2 3 2" xfId="31113" xr:uid="{52A38D8C-4C43-4A68-8A03-1308973A1E50}"/>
    <cellStyle name="Komma 4 2 5 2 4" xfId="25804" xr:uid="{1CB3C506-F323-43D5-89BF-4A6E1D971A10}"/>
    <cellStyle name="Komma 4 2 5 3" xfId="16082" xr:uid="{0C76C1EA-594E-48C8-A6E5-322AD83FE4DA}"/>
    <cellStyle name="Komma 4 2 5 3 2" xfId="21391" xr:uid="{FE429AF3-1DC0-409F-93FC-DDA4CF24CF6C}"/>
    <cellStyle name="Komma 4 2 5 3 2 2" xfId="32399" xr:uid="{3F97946E-3AF8-4D27-9894-F52989A61705}"/>
    <cellStyle name="Komma 4 2 5 3 3" xfId="27090" xr:uid="{D1186D84-293E-4371-9A68-E6D2D9F53189}"/>
    <cellStyle name="Komma 4 2 5 4" xfId="18763" xr:uid="{0A2DCE0D-D28E-4B8E-9304-FBE895DF8A5F}"/>
    <cellStyle name="Komma 4 2 5 4 2" xfId="29771" xr:uid="{6BEB9762-9886-4255-9F28-F78D00BE4FD0}"/>
    <cellStyle name="Komma 4 2 5 5" xfId="24462" xr:uid="{218EAD46-871B-47DF-B71E-08846B883186}"/>
    <cellStyle name="Komma 4 2 6" xfId="14124" xr:uid="{371CA9A4-8439-4128-9ED3-460C1651F9DB}"/>
    <cellStyle name="Komma 4 2 6 2" xfId="16752" xr:uid="{742322AE-FF11-4A86-B41E-181A9B7B0EFF}"/>
    <cellStyle name="Komma 4 2 6 2 2" xfId="22061" xr:uid="{86EC3FD0-F94E-41BD-A2E6-048716CD7A8B}"/>
    <cellStyle name="Komma 4 2 6 2 2 2" xfId="33069" xr:uid="{742A757A-A473-418E-91BB-49A38BE00CB3}"/>
    <cellStyle name="Komma 4 2 6 2 3" xfId="27760" xr:uid="{F8831E7F-F034-4FD2-951C-C82126E5FF82}"/>
    <cellStyle name="Komma 4 2 6 3" xfId="19433" xr:uid="{548192AF-4955-48CB-80F2-D36726BA3541}"/>
    <cellStyle name="Komma 4 2 6 3 2" xfId="30441" xr:uid="{D5C240DC-B4F7-4ECB-9DA6-64B292058C6A}"/>
    <cellStyle name="Komma 4 2 6 4" xfId="25132" xr:uid="{EFB96F51-0CF8-49C7-A78B-D574A369601A}"/>
    <cellStyle name="Komma 4 2 7" xfId="15414" xr:uid="{00CF1C8B-2F9E-45C0-AE5A-E71763B63E7F}"/>
    <cellStyle name="Komma 4 2 7 2" xfId="20723" xr:uid="{C78CD4E5-DC27-4458-9BF3-1CE762BBB8CB}"/>
    <cellStyle name="Komma 4 2 7 2 2" xfId="31731" xr:uid="{3639BE36-0683-47A1-8957-B71227F6DAC3}"/>
    <cellStyle name="Komma 4 2 7 3" xfId="26422" xr:uid="{068A04E0-A673-4331-B262-1B37A7CF7651}"/>
    <cellStyle name="Komma 4 2 8" xfId="18094" xr:uid="{37A3CB51-9798-42BB-81FD-DA59A77876EC}"/>
    <cellStyle name="Komma 4 2 8 2" xfId="29102" xr:uid="{8F649BE8-E0DA-4AC0-89BB-C8D0C6D2F557}"/>
    <cellStyle name="Komma 4 2 9" xfId="23794" xr:uid="{D9C73ECC-BA31-485E-9A24-EF202A397F8B}"/>
    <cellStyle name="Komma 4 2_Nucléaire" xfId="11880" xr:uid="{4AA2439A-DC3D-46C6-978E-5B7B75163592}"/>
    <cellStyle name="Komma 4 3" xfId="1744" xr:uid="{5E74883B-098A-47C5-95A4-FFE0D39DFBB4}"/>
    <cellStyle name="Komma 4 3 2" xfId="9872" xr:uid="{D0A2893E-A039-4D94-9C83-E2B5C0BFCFEF}"/>
    <cellStyle name="Komma 4 3 2 2" xfId="13353" xr:uid="{F9BBD72B-4233-4E63-8D24-D14773E3CF4B}"/>
    <cellStyle name="Komma 4 3 2 2 2" xfId="14023" xr:uid="{2F3B2318-F2D2-4888-A61D-49E5C3053DEE}"/>
    <cellStyle name="Komma 4 3 2 2 2 2" xfId="15365" xr:uid="{45995A6B-FCF9-4205-9B9C-BE035207771E}"/>
    <cellStyle name="Komma 4 3 2 2 2 2 2" xfId="17993" xr:uid="{254349D3-11D5-4DE5-88CA-09E66FA5EACB}"/>
    <cellStyle name="Komma 4 3 2 2 2 2 2 2" xfId="23302" xr:uid="{50F85265-A2BA-4E97-BD4D-2B2C69784551}"/>
    <cellStyle name="Komma 4 3 2 2 2 2 2 2 2" xfId="34310" xr:uid="{DFCADAF4-2132-49E3-A800-DDCC63BE622E}"/>
    <cellStyle name="Komma 4 3 2 2 2 2 2 3" xfId="29001" xr:uid="{03A15D63-E187-483E-A940-2F6124DB04A9}"/>
    <cellStyle name="Komma 4 3 2 2 2 2 3" xfId="20674" xr:uid="{5F4A25D3-373E-49F1-861F-91106098D8FC}"/>
    <cellStyle name="Komma 4 3 2 2 2 2 3 2" xfId="31682" xr:uid="{87AC5F70-5228-48EB-A4A3-4EF2089B65E0}"/>
    <cellStyle name="Komma 4 3 2 2 2 2 4" xfId="26373" xr:uid="{56537DC9-46E1-4F93-96BC-8A05FAEE42B3}"/>
    <cellStyle name="Komma 4 3 2 2 2 3" xfId="16651" xr:uid="{A943DBB5-A1D9-418C-8B3B-DAD04A003CB9}"/>
    <cellStyle name="Komma 4 3 2 2 2 3 2" xfId="21960" xr:uid="{5A6C68A3-3E0A-4D50-A09A-D5D22DF31BDE}"/>
    <cellStyle name="Komma 4 3 2 2 2 3 2 2" xfId="32968" xr:uid="{7B13264E-D061-443C-B96D-3480AC244EB5}"/>
    <cellStyle name="Komma 4 3 2 2 2 3 3" xfId="27659" xr:uid="{370BB958-2B8F-4C38-8031-E861922FA8F7}"/>
    <cellStyle name="Komma 4 3 2 2 2 4" xfId="19332" xr:uid="{36CE966A-A7D2-4963-9B43-BA8D65564680}"/>
    <cellStyle name="Komma 4 3 2 2 2 4 2" xfId="30340" xr:uid="{B369CAAB-92D7-47FA-A854-2E37A4EAE9F5}"/>
    <cellStyle name="Komma 4 3 2 2 2 5" xfId="25031" xr:uid="{4A1BBA4D-728E-40AB-A76A-7813D0E27B21}"/>
    <cellStyle name="Komma 4 3 2 2 3" xfId="14695" xr:uid="{30D8AFE9-FF4D-4868-819A-7F6BEBC645A8}"/>
    <cellStyle name="Komma 4 3 2 2 3 2" xfId="17323" xr:uid="{35A5B6C0-DD5E-4C82-B929-2336C87BEA62}"/>
    <cellStyle name="Komma 4 3 2 2 3 2 2" xfId="22632" xr:uid="{A9F02A88-E9FA-4C17-BFDB-5521C8ACDB22}"/>
    <cellStyle name="Komma 4 3 2 2 3 2 2 2" xfId="33640" xr:uid="{B3241617-B553-4161-ABC3-5C4D10A0DEAF}"/>
    <cellStyle name="Komma 4 3 2 2 3 2 3" xfId="28331" xr:uid="{5B2DD19A-B4DF-4CFE-8315-673E22C33DED}"/>
    <cellStyle name="Komma 4 3 2 2 3 3" xfId="20004" xr:uid="{BAB11243-40E9-4B99-9A2C-C8B3FB4B77EA}"/>
    <cellStyle name="Komma 4 3 2 2 3 3 2" xfId="31012" xr:uid="{ECD5DCDE-845C-48BD-9C2B-E22D28F2B432}"/>
    <cellStyle name="Komma 4 3 2 2 3 4" xfId="25703" xr:uid="{FF2EF0AD-AE48-4AFB-828C-9655CA64BC43}"/>
    <cellStyle name="Komma 4 3 2 2 4" xfId="15981" xr:uid="{F36A1330-C589-4FAF-99E1-1D8E0A3CBCE4}"/>
    <cellStyle name="Komma 4 3 2 2 4 2" xfId="21290" xr:uid="{8482C832-2323-4AA0-8120-0C2DFD7B8F56}"/>
    <cellStyle name="Komma 4 3 2 2 4 2 2" xfId="32298" xr:uid="{9FB803E7-498A-4F9D-B942-B513509E9E38}"/>
    <cellStyle name="Komma 4 3 2 2 4 3" xfId="26989" xr:uid="{07570ACE-80A8-4CCF-89CC-DF8A0723A455}"/>
    <cellStyle name="Komma 4 3 2 2 5" xfId="18662" xr:uid="{1171BA68-00B3-45B9-86AC-C932D0C427E2}"/>
    <cellStyle name="Komma 4 3 2 2 5 2" xfId="29670" xr:uid="{0819B4D5-C284-4635-8C4A-AF9015FB993D}"/>
    <cellStyle name="Komma 4 3 2 2 6" xfId="24361" xr:uid="{9EF36A6D-EC5F-4AC1-9B44-E6657BBC9F42}"/>
    <cellStyle name="Komma 4 3 2 3" xfId="13687" xr:uid="{03B069E4-B116-4B93-9044-6A75AADC6713}"/>
    <cellStyle name="Komma 4 3 2 3 2" xfId="15029" xr:uid="{ED8A4147-C633-4B59-ADE5-9A6A9845F985}"/>
    <cellStyle name="Komma 4 3 2 3 2 2" xfId="17657" xr:uid="{AF7F3B46-214C-44FC-9CC6-3A516177B3B4}"/>
    <cellStyle name="Komma 4 3 2 3 2 2 2" xfId="22966" xr:uid="{93FD09DE-D9DD-4F83-9D9D-EAED962B46B3}"/>
    <cellStyle name="Komma 4 3 2 3 2 2 2 2" xfId="33974" xr:uid="{76C9F31C-5B8B-4431-B799-073985D1E0FB}"/>
    <cellStyle name="Komma 4 3 2 3 2 2 3" xfId="28665" xr:uid="{578FCEAD-11DA-4A95-8A6E-0362E276B217}"/>
    <cellStyle name="Komma 4 3 2 3 2 3" xfId="20338" xr:uid="{7278489E-3CDE-41B7-A656-54FAA0265058}"/>
    <cellStyle name="Komma 4 3 2 3 2 3 2" xfId="31346" xr:uid="{49356757-75FB-49F6-B0A1-1AE3B9C92667}"/>
    <cellStyle name="Komma 4 3 2 3 2 4" xfId="26037" xr:uid="{A8DEE403-81FC-41B6-9223-11B12EF3DAE7}"/>
    <cellStyle name="Komma 4 3 2 3 3" xfId="16315" xr:uid="{45ACB162-F5CC-4794-A663-9E79F75ED8C2}"/>
    <cellStyle name="Komma 4 3 2 3 3 2" xfId="21624" xr:uid="{D3123AB7-58D6-486B-85F5-E6FE18438D7C}"/>
    <cellStyle name="Komma 4 3 2 3 3 2 2" xfId="32632" xr:uid="{92E28601-AA9F-4A2E-B9E6-11887A319867}"/>
    <cellStyle name="Komma 4 3 2 3 3 3" xfId="27323" xr:uid="{A9EDBBDF-BEEA-4241-8A97-ACBB6B1F8255}"/>
    <cellStyle name="Komma 4 3 2 3 4" xfId="18996" xr:uid="{9FE4BF92-FFF8-4142-B3B6-43FED7E43E8D}"/>
    <cellStyle name="Komma 4 3 2 3 4 2" xfId="30004" xr:uid="{B83F59B6-45C3-4D66-9E46-52EE9F358244}"/>
    <cellStyle name="Komma 4 3 2 3 5" xfId="24695" xr:uid="{F1ED4566-AABC-45F4-A775-BA25070363F0}"/>
    <cellStyle name="Komma 4 3 2 4" xfId="14359" xr:uid="{3DA957BA-DD83-40DE-B43D-166993CEF66B}"/>
    <cellStyle name="Komma 4 3 2 4 2" xfId="16987" xr:uid="{DFC08517-5E12-4B8B-9CDF-0F2B453AB838}"/>
    <cellStyle name="Komma 4 3 2 4 2 2" xfId="22296" xr:uid="{56FB118B-7C2B-4B6A-8166-154786894B76}"/>
    <cellStyle name="Komma 4 3 2 4 2 2 2" xfId="33304" xr:uid="{4149965A-509A-4CEF-AD5B-0FA06B5AFFE2}"/>
    <cellStyle name="Komma 4 3 2 4 2 3" xfId="27995" xr:uid="{A4915A3F-B4FE-4B22-8D34-608CAE32E912}"/>
    <cellStyle name="Komma 4 3 2 4 3" xfId="19668" xr:uid="{AAD0DD32-603F-439E-B10F-87945C294D21}"/>
    <cellStyle name="Komma 4 3 2 4 3 2" xfId="30676" xr:uid="{9FE363DC-332F-4E5D-8A02-C6D2724C08D3}"/>
    <cellStyle name="Komma 4 3 2 4 4" xfId="25367" xr:uid="{DA06919A-058B-41AE-951E-B02ACFC308E6}"/>
    <cellStyle name="Komma 4 3 2 5" xfId="15646" xr:uid="{C2382875-12CA-419C-82A2-D1E1897D9E82}"/>
    <cellStyle name="Komma 4 3 2 5 2" xfId="20955" xr:uid="{684EF0C7-A757-4473-B10B-545C7A766166}"/>
    <cellStyle name="Komma 4 3 2 5 2 2" xfId="31963" xr:uid="{78BBCC5E-31D6-41C4-B141-D6C0540698D8}"/>
    <cellStyle name="Komma 4 3 2 5 3" xfId="26654" xr:uid="{DCC127CF-069B-4312-925A-4DC7086AD2C5}"/>
    <cellStyle name="Komma 4 3 2 6" xfId="18327" xr:uid="{F469ED03-7F4C-44B0-B845-D997011EB799}"/>
    <cellStyle name="Komma 4 3 2 6 2" xfId="29335" xr:uid="{00B8205B-020B-4BA8-9A0E-2BD19F66E831}"/>
    <cellStyle name="Komma 4 3 2 7" xfId="24026" xr:uid="{EF8E3897-FF9A-4FE0-A3B0-3AE050200772}"/>
    <cellStyle name="Komma 4 3 3" xfId="7384" xr:uid="{9CC8811A-2920-4E71-9DE5-48B51EB367D1}"/>
    <cellStyle name="Komma 4 3 3 2" xfId="13291" xr:uid="{8B7FDDEA-F639-4C50-8A8F-0F04A9476E2D}"/>
    <cellStyle name="Komma 4 3 3 2 2" xfId="13961" xr:uid="{E5D89E4F-7300-40D2-A235-62E5F505F16C}"/>
    <cellStyle name="Komma 4 3 3 2 2 2" xfId="15303" xr:uid="{8C72B668-1F6F-4AF7-971A-56333AC4B4C6}"/>
    <cellStyle name="Komma 4 3 3 2 2 2 2" xfId="17931" xr:uid="{C114A129-B3A9-4C4C-978B-8C47F0DA3FBF}"/>
    <cellStyle name="Komma 4 3 3 2 2 2 2 2" xfId="23240" xr:uid="{F2A2EC7E-009E-41FF-999C-44811B416805}"/>
    <cellStyle name="Komma 4 3 3 2 2 2 2 2 2" xfId="34248" xr:uid="{81380E21-8396-4241-83E6-5954CEDE61AF}"/>
    <cellStyle name="Komma 4 3 3 2 2 2 2 3" xfId="28939" xr:uid="{6C3C8499-987A-4267-8887-9BE957F66B54}"/>
    <cellStyle name="Komma 4 3 3 2 2 2 3" xfId="20612" xr:uid="{CFFAB674-1E92-473E-A11F-D9186A6ACA7E}"/>
    <cellStyle name="Komma 4 3 3 2 2 2 3 2" xfId="31620" xr:uid="{7B6827D7-FD27-43A2-8B5C-16A57EEE178A}"/>
    <cellStyle name="Komma 4 3 3 2 2 2 4" xfId="26311" xr:uid="{9B45DF6C-360C-44CC-8BD4-829B0C0BA5B6}"/>
    <cellStyle name="Komma 4 3 3 2 2 3" xfId="16589" xr:uid="{11A624FE-7BDC-4314-B2CB-8087A19F827F}"/>
    <cellStyle name="Komma 4 3 3 2 2 3 2" xfId="21898" xr:uid="{46D74796-6896-4104-8D54-81786A613CAD}"/>
    <cellStyle name="Komma 4 3 3 2 2 3 2 2" xfId="32906" xr:uid="{19AABA5F-7B2E-4842-9B0D-A4B4C8AD7CB5}"/>
    <cellStyle name="Komma 4 3 3 2 2 3 3" xfId="27597" xr:uid="{B4FAAD11-6467-4259-BE14-21CE2302EDE1}"/>
    <cellStyle name="Komma 4 3 3 2 2 4" xfId="19270" xr:uid="{94C6AEF5-6DBD-423F-B3FD-44C23ADF1DC8}"/>
    <cellStyle name="Komma 4 3 3 2 2 4 2" xfId="30278" xr:uid="{131A4E13-AB8C-4F57-B30D-29A1CEAD4531}"/>
    <cellStyle name="Komma 4 3 3 2 2 5" xfId="24969" xr:uid="{DF302A29-0770-4E8A-B57A-2FC84C4474A6}"/>
    <cellStyle name="Komma 4 3 3 2 3" xfId="14633" xr:uid="{59DF4E68-7E2E-4684-8587-A4A87F65BA5A}"/>
    <cellStyle name="Komma 4 3 3 2 3 2" xfId="17261" xr:uid="{FBE858DD-360E-4929-87C3-5A6524012447}"/>
    <cellStyle name="Komma 4 3 3 2 3 2 2" xfId="22570" xr:uid="{A9DD1162-35AC-4126-9330-013D495D5743}"/>
    <cellStyle name="Komma 4 3 3 2 3 2 2 2" xfId="33578" xr:uid="{7232685F-5CFD-47BA-906E-4CBD4C77CDFD}"/>
    <cellStyle name="Komma 4 3 3 2 3 2 3" xfId="28269" xr:uid="{DD98DFC3-A806-4470-B6CB-B5B8D6FA46B1}"/>
    <cellStyle name="Komma 4 3 3 2 3 3" xfId="19942" xr:uid="{6FC860A4-6078-4775-AC2A-3F52D435BF66}"/>
    <cellStyle name="Komma 4 3 3 2 3 3 2" xfId="30950" xr:uid="{A84E51ED-2877-41E0-9CE5-CC272B68A547}"/>
    <cellStyle name="Komma 4 3 3 2 3 4" xfId="25641" xr:uid="{F1F72220-BE3E-4338-B7DA-BDB0AFF51259}"/>
    <cellStyle name="Komma 4 3 3 2 4" xfId="15919" xr:uid="{C65BC203-917F-4603-9769-C441A1B20A8A}"/>
    <cellStyle name="Komma 4 3 3 2 4 2" xfId="21228" xr:uid="{40E42DE9-CFDC-4F3C-8673-13DD5B897AC3}"/>
    <cellStyle name="Komma 4 3 3 2 4 2 2" xfId="32236" xr:uid="{9D711E3B-DBBE-4156-8BE2-090CEA18729D}"/>
    <cellStyle name="Komma 4 3 3 2 4 3" xfId="26927" xr:uid="{0C01AE96-5672-45F5-8F70-6025CDC3447F}"/>
    <cellStyle name="Komma 4 3 3 2 5" xfId="18600" xr:uid="{F79382D4-EAE8-497B-B97F-FD579D27F331}"/>
    <cellStyle name="Komma 4 3 3 2 5 2" xfId="29608" xr:uid="{0AC98095-F78D-4645-9FED-0567F7E03EF0}"/>
    <cellStyle name="Komma 4 3 3 2 6" xfId="24299" xr:uid="{FDD7744B-8D1F-42BB-8831-ABC8B4A165BD}"/>
    <cellStyle name="Komma 4 3 3 3" xfId="13625" xr:uid="{AD085BB3-E16F-4F54-B45E-C468AAC78582}"/>
    <cellStyle name="Komma 4 3 3 3 2" xfId="14967" xr:uid="{899FB732-4D25-4B5E-A2D3-A696A741FF07}"/>
    <cellStyle name="Komma 4 3 3 3 2 2" xfId="17595" xr:uid="{221F2EE4-EDA3-44F3-A164-A7F289D768D7}"/>
    <cellStyle name="Komma 4 3 3 3 2 2 2" xfId="22904" xr:uid="{86AE6803-B6DD-4218-A6C8-B38D1FC9A73D}"/>
    <cellStyle name="Komma 4 3 3 3 2 2 2 2" xfId="33912" xr:uid="{8A656097-59EC-4220-AF44-94FAB191E5E6}"/>
    <cellStyle name="Komma 4 3 3 3 2 2 3" xfId="28603" xr:uid="{B3314064-5E5B-4AD9-84B7-8DD8DFCC8521}"/>
    <cellStyle name="Komma 4 3 3 3 2 3" xfId="20276" xr:uid="{70E277D3-0E62-4F7A-9578-2495D5A8D42E}"/>
    <cellStyle name="Komma 4 3 3 3 2 3 2" xfId="31284" xr:uid="{965703C2-FD6D-4DF6-9BC4-0978BB93EE70}"/>
    <cellStyle name="Komma 4 3 3 3 2 4" xfId="25975" xr:uid="{D1BF629E-2E97-4CA3-A194-30BDEF999359}"/>
    <cellStyle name="Komma 4 3 3 3 3" xfId="16253" xr:uid="{91109C1A-1E76-47B8-9DF8-A78D034A5C04}"/>
    <cellStyle name="Komma 4 3 3 3 3 2" xfId="21562" xr:uid="{BF60738A-E940-41F2-862C-EE6B6C3BDFAC}"/>
    <cellStyle name="Komma 4 3 3 3 3 2 2" xfId="32570" xr:uid="{5FC4274B-FEE3-485B-8B42-05F9C894CBC7}"/>
    <cellStyle name="Komma 4 3 3 3 3 3" xfId="27261" xr:uid="{91D56CF0-1C8A-4FFA-85DE-40ABE57A039D}"/>
    <cellStyle name="Komma 4 3 3 3 4" xfId="18934" xr:uid="{B07A62A0-E752-4916-BB36-6BA8BD125AE5}"/>
    <cellStyle name="Komma 4 3 3 3 4 2" xfId="29942" xr:uid="{766E0180-BCE8-403D-8749-1CEFE0355D02}"/>
    <cellStyle name="Komma 4 3 3 3 5" xfId="24633" xr:uid="{97CDB8DB-C0A5-4658-BD99-46C3A42CEE3F}"/>
    <cellStyle name="Komma 4 3 3 4" xfId="14297" xr:uid="{680D68DE-EEFD-4291-85A6-A7B6BD383F81}"/>
    <cellStyle name="Komma 4 3 3 4 2" xfId="16925" xr:uid="{8ABF101B-CEDF-4FE1-BF3C-04C0E169A4E0}"/>
    <cellStyle name="Komma 4 3 3 4 2 2" xfId="22234" xr:uid="{A243CAEE-E5ED-4995-A1A9-0DAB690E982B}"/>
    <cellStyle name="Komma 4 3 3 4 2 2 2" xfId="33242" xr:uid="{5BE75CA3-756D-4389-BFE4-F90EBBFC442E}"/>
    <cellStyle name="Komma 4 3 3 4 2 3" xfId="27933" xr:uid="{951D7A30-4F61-426A-8F66-6C93249730F6}"/>
    <cellStyle name="Komma 4 3 3 4 3" xfId="19606" xr:uid="{2BC3769D-48B7-492B-B8B0-12C68FCCA5C1}"/>
    <cellStyle name="Komma 4 3 3 4 3 2" xfId="30614" xr:uid="{637F0D39-A963-47E2-8EB7-F33DAD2D54A2}"/>
    <cellStyle name="Komma 4 3 3 4 4" xfId="25305" xr:uid="{7391EBC4-4CDE-47B5-A803-2EE0929150A1}"/>
    <cellStyle name="Komma 4 3 3 5" xfId="15584" xr:uid="{1C4A4383-42DF-47E8-A831-FBF99C836A61}"/>
    <cellStyle name="Komma 4 3 3 5 2" xfId="20893" xr:uid="{C8004B27-E6A9-4FEB-83A1-1018EE82D43F}"/>
    <cellStyle name="Komma 4 3 3 5 2 2" xfId="31901" xr:uid="{135A9390-CB95-4D43-9C24-1CD580593CCE}"/>
    <cellStyle name="Komma 4 3 3 5 3" xfId="26592" xr:uid="{00C40786-9A31-4B9F-B7B7-F93773B1B205}"/>
    <cellStyle name="Komma 4 3 3 6" xfId="18265" xr:uid="{BA843659-A6F3-4EE4-A3E5-5771B67ED331}"/>
    <cellStyle name="Komma 4 3 3 6 2" xfId="29273" xr:uid="{FFF4485A-47A6-4A5B-BC85-5659F32C39A5}"/>
    <cellStyle name="Komma 4 3 3 7" xfId="23964" xr:uid="{E7B3669D-8CB8-4C4D-A28C-99B1B4AFE00E}"/>
    <cellStyle name="Komma 4 3 4" xfId="13171" xr:uid="{BCC59D58-8E29-4BE4-ABEF-7E5563377171}"/>
    <cellStyle name="Komma 4 3 4 2" xfId="13841" xr:uid="{FA482100-5C89-4BC0-8C6C-92D38320562A}"/>
    <cellStyle name="Komma 4 3 4 2 2" xfId="15183" xr:uid="{FB7D3655-DCC9-45A6-AC48-D95C29C5AFF2}"/>
    <cellStyle name="Komma 4 3 4 2 2 2" xfId="17811" xr:uid="{A8016811-131B-42D5-921F-45207A7FBA98}"/>
    <cellStyle name="Komma 4 3 4 2 2 2 2" xfId="23120" xr:uid="{357D86DC-F7A8-45C9-9095-AF5DA9EFA21C}"/>
    <cellStyle name="Komma 4 3 4 2 2 2 2 2" xfId="34128" xr:uid="{22776E3F-736D-49FD-B465-5EB13C32CF84}"/>
    <cellStyle name="Komma 4 3 4 2 2 2 3" xfId="28819" xr:uid="{A7DE0A29-F40A-429D-9E8A-AFF38BC47723}"/>
    <cellStyle name="Komma 4 3 4 2 2 3" xfId="20492" xr:uid="{80C30CE3-A932-44AB-8B7B-F2A8D92B33C6}"/>
    <cellStyle name="Komma 4 3 4 2 2 3 2" xfId="31500" xr:uid="{B1C2F835-0246-4BBB-B7C0-1002009F4742}"/>
    <cellStyle name="Komma 4 3 4 2 2 4" xfId="26191" xr:uid="{BCEE8C80-F075-4206-BDCF-60C4902A266B}"/>
    <cellStyle name="Komma 4 3 4 2 3" xfId="16469" xr:uid="{F98B1E62-399B-4077-AFD8-88ECAA9F73B1}"/>
    <cellStyle name="Komma 4 3 4 2 3 2" xfId="21778" xr:uid="{96A5F520-1743-40E4-A8DB-B0B258460992}"/>
    <cellStyle name="Komma 4 3 4 2 3 2 2" xfId="32786" xr:uid="{A86392EF-04EA-4143-A3D1-4D3926550CDD}"/>
    <cellStyle name="Komma 4 3 4 2 3 3" xfId="27477" xr:uid="{F0AE76D6-FC4B-4367-9D59-ADE431623483}"/>
    <cellStyle name="Komma 4 3 4 2 4" xfId="19150" xr:uid="{7C6023B0-7EA5-4B3B-98FC-B5807981157D}"/>
    <cellStyle name="Komma 4 3 4 2 4 2" xfId="30158" xr:uid="{C7909BE1-5810-423D-B3F7-E28CF6DDEA22}"/>
    <cellStyle name="Komma 4 3 4 2 5" xfId="24849" xr:uid="{1C2CD649-7371-4362-9D57-5DEDF0209800}"/>
    <cellStyle name="Komma 4 3 4 3" xfId="14513" xr:uid="{13D3504D-21B5-4684-B5AB-A0D1C01EDB55}"/>
    <cellStyle name="Komma 4 3 4 3 2" xfId="17141" xr:uid="{F04C52C3-487F-40AD-9B28-8879A7C10BF7}"/>
    <cellStyle name="Komma 4 3 4 3 2 2" xfId="22450" xr:uid="{923A0E5B-AB7D-43B1-B732-6A3FAAFD7A04}"/>
    <cellStyle name="Komma 4 3 4 3 2 2 2" xfId="33458" xr:uid="{AD572B84-D041-4F99-90C6-20D7162A4D32}"/>
    <cellStyle name="Komma 4 3 4 3 2 3" xfId="28149" xr:uid="{B3BBABEB-AABF-45A6-B3A8-670D7BAD2E1D}"/>
    <cellStyle name="Komma 4 3 4 3 3" xfId="19822" xr:uid="{D4942634-83B0-448C-9087-20303A25EA7A}"/>
    <cellStyle name="Komma 4 3 4 3 3 2" xfId="30830" xr:uid="{0427BFD4-04A9-45AB-9A91-0FBDA6AA2581}"/>
    <cellStyle name="Komma 4 3 4 3 4" xfId="25521" xr:uid="{DE1DE63E-E5B5-4DC7-8E95-D834526E7A53}"/>
    <cellStyle name="Komma 4 3 4 4" xfId="15799" xr:uid="{564486BF-7297-4844-99EC-9D0C00EBD2AB}"/>
    <cellStyle name="Komma 4 3 4 4 2" xfId="21108" xr:uid="{D5A9E7A2-ED3D-47AB-9A42-59734EF7EBBD}"/>
    <cellStyle name="Komma 4 3 4 4 2 2" xfId="32116" xr:uid="{038973BC-2CAD-4012-B1B0-376DE8E64A2D}"/>
    <cellStyle name="Komma 4 3 4 4 3" xfId="26807" xr:uid="{F5787786-D21B-48C5-8313-DE85E4406262}"/>
    <cellStyle name="Komma 4 3 4 5" xfId="18480" xr:uid="{39D3CDE1-FE84-4197-8D66-1377D3DC7E3C}"/>
    <cellStyle name="Komma 4 3 4 5 2" xfId="29488" xr:uid="{0A0202B1-AD4A-4414-A52C-3345EBE52B4C}"/>
    <cellStyle name="Komma 4 3 4 6" xfId="24179" xr:uid="{88859895-7CAE-4A06-B54E-BC81C8F945E5}"/>
    <cellStyle name="Komma 4 3 5" xfId="13506" xr:uid="{81649F72-75F6-4F08-937D-F38A73280A4C}"/>
    <cellStyle name="Komma 4 3 5 2" xfId="14848" xr:uid="{E8541900-AD7C-4ED3-AA75-A274A8A70F8D}"/>
    <cellStyle name="Komma 4 3 5 2 2" xfId="17476" xr:uid="{40125559-77E5-4031-BDD9-96B1EAE2E03B}"/>
    <cellStyle name="Komma 4 3 5 2 2 2" xfId="22785" xr:uid="{C76D6AA6-BC0F-48F3-A876-8D9D81665D47}"/>
    <cellStyle name="Komma 4 3 5 2 2 2 2" xfId="33793" xr:uid="{CD6BCCED-5EA1-42A7-AC9F-1EB21CC0BF6E}"/>
    <cellStyle name="Komma 4 3 5 2 2 3" xfId="28484" xr:uid="{A9B8B958-B3D1-43F5-AF77-45D9A451CC6C}"/>
    <cellStyle name="Komma 4 3 5 2 3" xfId="20157" xr:uid="{521D579F-C68D-42E7-9181-4EDCDF53E38F}"/>
    <cellStyle name="Komma 4 3 5 2 3 2" xfId="31165" xr:uid="{0CFB692E-7E31-477C-B19C-CFA1F5F5881E}"/>
    <cellStyle name="Komma 4 3 5 2 4" xfId="25856" xr:uid="{D0390777-889A-47B0-84D5-0911812C7FDD}"/>
    <cellStyle name="Komma 4 3 5 3" xfId="16134" xr:uid="{512E46AD-C0E1-4A0D-B023-4B7937B1BCCB}"/>
    <cellStyle name="Komma 4 3 5 3 2" xfId="21443" xr:uid="{3FC41A9D-A215-4D6D-9338-3180D59EA98B}"/>
    <cellStyle name="Komma 4 3 5 3 2 2" xfId="32451" xr:uid="{587D820D-54E2-4942-BB0C-D487E36E62AA}"/>
    <cellStyle name="Komma 4 3 5 3 3" xfId="27142" xr:uid="{AE290B17-E79C-4997-B743-116F68940AE5}"/>
    <cellStyle name="Komma 4 3 5 4" xfId="18815" xr:uid="{5DB33440-D9D2-4894-85D8-99A2FA0D5917}"/>
    <cellStyle name="Komma 4 3 5 4 2" xfId="29823" xr:uid="{F9FBFFE0-7C04-474E-B5B2-CC9C00CE771D}"/>
    <cellStyle name="Komma 4 3 5 5" xfId="24514" xr:uid="{7EFDF912-97B2-4BB1-A20C-73A853B9F11C}"/>
    <cellStyle name="Komma 4 3 6" xfId="14176" xr:uid="{5333CFE4-1BE5-4ECF-8020-BB52A9880457}"/>
    <cellStyle name="Komma 4 3 6 2" xfId="16804" xr:uid="{884FD03D-E274-4E12-A17F-C58533B779CA}"/>
    <cellStyle name="Komma 4 3 6 2 2" xfId="22113" xr:uid="{E9A56D03-26BB-46E6-8EDD-ED0C54130D19}"/>
    <cellStyle name="Komma 4 3 6 2 2 2" xfId="33121" xr:uid="{701D8C57-FC05-4CE9-8237-BEB1F61FD799}"/>
    <cellStyle name="Komma 4 3 6 2 3" xfId="27812" xr:uid="{FF96F071-335C-4BFC-BE7E-BE29872076AD}"/>
    <cellStyle name="Komma 4 3 6 3" xfId="19485" xr:uid="{4E761214-5C93-4E6F-A395-990601D645EA}"/>
    <cellStyle name="Komma 4 3 6 3 2" xfId="30493" xr:uid="{E0AC8764-8E49-4D11-A955-14ACA3049C7D}"/>
    <cellStyle name="Komma 4 3 6 4" xfId="25184" xr:uid="{EC6540D5-A7F3-4B53-A581-47F27A6E0D07}"/>
    <cellStyle name="Komma 4 3 7" xfId="15466" xr:uid="{F8AD7D7A-1067-499F-A4EE-C7EDCAD95C01}"/>
    <cellStyle name="Komma 4 3 7 2" xfId="20775" xr:uid="{960FB66E-E6EA-43C4-AAFB-6B45FF4F1F92}"/>
    <cellStyle name="Komma 4 3 7 2 2" xfId="31783" xr:uid="{FA269E44-1310-4C98-AB96-B851C5826F8C}"/>
    <cellStyle name="Komma 4 3 7 3" xfId="26474" xr:uid="{F00C65DE-BA6B-454F-B9ED-7F81EE3CC38C}"/>
    <cellStyle name="Komma 4 3 8" xfId="18146" xr:uid="{4408F3EE-5A83-468A-BD8A-969C560F214B}"/>
    <cellStyle name="Komma 4 3 8 2" xfId="29154" xr:uid="{5890EBBC-41CE-4AE3-B33E-6968CEFD6986}"/>
    <cellStyle name="Komma 4 3 9" xfId="23846" xr:uid="{73B4504E-1F89-41AA-AB28-D9CB2441E727}"/>
    <cellStyle name="Komma 4 3_Nucléaire" xfId="11881" xr:uid="{555F0B8F-3D13-42D4-AFAD-A5D75E242E4F}"/>
    <cellStyle name="Komma 4 4" xfId="9870" xr:uid="{9AA3A306-21E2-4010-93EB-F818B9298A9C}"/>
    <cellStyle name="Komma 4 4 2" xfId="13351" xr:uid="{8B398A73-E55C-4F9B-B3D8-D1E3B7CDEBFE}"/>
    <cellStyle name="Komma 4 4 2 2" xfId="14021" xr:uid="{4BFF0475-82C8-47F4-8148-850D25BFC7E3}"/>
    <cellStyle name="Komma 4 4 2 2 2" xfId="15363" xr:uid="{7DAB2956-12E2-48A7-81DC-0CA9C119BE6E}"/>
    <cellStyle name="Komma 4 4 2 2 2 2" xfId="17991" xr:uid="{365349FC-B1B8-42B8-9185-0F030146F11F}"/>
    <cellStyle name="Komma 4 4 2 2 2 2 2" xfId="23300" xr:uid="{833B40B6-9DB0-4F12-8B95-43E94A87DD79}"/>
    <cellStyle name="Komma 4 4 2 2 2 2 2 2" xfId="34308" xr:uid="{5458BC6D-9D3D-4B68-93EB-C7270074E5B1}"/>
    <cellStyle name="Komma 4 4 2 2 2 2 3" xfId="28999" xr:uid="{8D4DD1CF-8E6E-4048-9BA5-CDD2C0919B47}"/>
    <cellStyle name="Komma 4 4 2 2 2 3" xfId="20672" xr:uid="{72791F77-B845-47F8-8CC0-8116C446015E}"/>
    <cellStyle name="Komma 4 4 2 2 2 3 2" xfId="31680" xr:uid="{FF113B8B-DAB9-4A93-9C65-C279985A11C6}"/>
    <cellStyle name="Komma 4 4 2 2 2 4" xfId="26371" xr:uid="{C123B38D-0A8F-4478-BB07-E35801E36253}"/>
    <cellStyle name="Komma 4 4 2 2 3" xfId="16649" xr:uid="{B5C65A4D-FBF7-43F1-926C-1AEC1281EFA1}"/>
    <cellStyle name="Komma 4 4 2 2 3 2" xfId="21958" xr:uid="{9DD7226C-2962-4646-BC8F-812285CAC534}"/>
    <cellStyle name="Komma 4 4 2 2 3 2 2" xfId="32966" xr:uid="{EB6269F7-9A93-464B-BC1A-34C8C9F67EB4}"/>
    <cellStyle name="Komma 4 4 2 2 3 3" xfId="27657" xr:uid="{515AF281-D1B0-4DD4-902F-B3F0D381E1B8}"/>
    <cellStyle name="Komma 4 4 2 2 4" xfId="19330" xr:uid="{96BD9ADC-DE6F-49A2-AFFA-2C3AEE701DB0}"/>
    <cellStyle name="Komma 4 4 2 2 4 2" xfId="30338" xr:uid="{D5FF5082-7B9C-4DB1-B90C-4F083B1FA4DD}"/>
    <cellStyle name="Komma 4 4 2 2 5" xfId="25029" xr:uid="{E026C0BD-EC1C-43E1-96B1-62E678E8734C}"/>
    <cellStyle name="Komma 4 4 2 3" xfId="14693" xr:uid="{93F4DEFA-D8A7-41E4-92F7-F456F28CA9BF}"/>
    <cellStyle name="Komma 4 4 2 3 2" xfId="17321" xr:uid="{A025A623-5FDF-4113-AD46-B9086FB8177E}"/>
    <cellStyle name="Komma 4 4 2 3 2 2" xfId="22630" xr:uid="{B045A198-A067-43BE-AC26-EB00B89A4364}"/>
    <cellStyle name="Komma 4 4 2 3 2 2 2" xfId="33638" xr:uid="{08D30516-804D-4786-BCE2-B4A45CD4D58B}"/>
    <cellStyle name="Komma 4 4 2 3 2 3" xfId="28329" xr:uid="{76E1D22F-4928-4D82-8D84-7E929BA57AFF}"/>
    <cellStyle name="Komma 4 4 2 3 3" xfId="20002" xr:uid="{1EA4A4B3-D50A-489F-B85E-22603A97C4CF}"/>
    <cellStyle name="Komma 4 4 2 3 3 2" xfId="31010" xr:uid="{67BAADC7-5144-408E-86E4-15B543DBED0A}"/>
    <cellStyle name="Komma 4 4 2 3 4" xfId="25701" xr:uid="{6C4C51CC-D1E9-4FDC-AA19-BBFA19E82707}"/>
    <cellStyle name="Komma 4 4 2 4" xfId="15979" xr:uid="{CFDFBCC0-8CF0-4409-96C4-8F3259151C13}"/>
    <cellStyle name="Komma 4 4 2 4 2" xfId="21288" xr:uid="{7905D920-97FE-40EA-9541-A95AE10E7046}"/>
    <cellStyle name="Komma 4 4 2 4 2 2" xfId="32296" xr:uid="{55A068B4-A75E-4215-B3B4-64774B7845F1}"/>
    <cellStyle name="Komma 4 4 2 4 3" xfId="26987" xr:uid="{D54EC713-3FAA-41A1-82FF-E3FEF2A45B6C}"/>
    <cellStyle name="Komma 4 4 2 5" xfId="18660" xr:uid="{F1FE8DD6-6336-4910-AE66-203F84F19A09}"/>
    <cellStyle name="Komma 4 4 2 5 2" xfId="29668" xr:uid="{7A4D43DE-6521-4CF7-8A2C-92AB4721D04F}"/>
    <cellStyle name="Komma 4 4 2 6" xfId="24359" xr:uid="{7953BD06-36AF-432A-91B3-8CAFE6F01D7C}"/>
    <cellStyle name="Komma 4 4 3" xfId="13685" xr:uid="{53B9BA3E-8F7C-4785-A2DA-15741F68F497}"/>
    <cellStyle name="Komma 4 4 3 2" xfId="15027" xr:uid="{3AA407D9-56B2-410B-A600-A2900E99AFB3}"/>
    <cellStyle name="Komma 4 4 3 2 2" xfId="17655" xr:uid="{C3CD4B67-18E8-4B77-82ED-E995D23483AA}"/>
    <cellStyle name="Komma 4 4 3 2 2 2" xfId="22964" xr:uid="{E6826552-7133-4622-9C6F-39BEBFE31398}"/>
    <cellStyle name="Komma 4 4 3 2 2 2 2" xfId="33972" xr:uid="{BEF7B8C3-37E8-438B-A696-9118D1FD45EA}"/>
    <cellStyle name="Komma 4 4 3 2 2 3" xfId="28663" xr:uid="{5B9A434B-30F0-4D22-993F-C5AED7389226}"/>
    <cellStyle name="Komma 4 4 3 2 3" xfId="20336" xr:uid="{4A22073D-E063-470A-8697-95DD121F3F0B}"/>
    <cellStyle name="Komma 4 4 3 2 3 2" xfId="31344" xr:uid="{6798A32A-7DE0-48E6-88BB-EBBCDE2942AF}"/>
    <cellStyle name="Komma 4 4 3 2 4" xfId="26035" xr:uid="{186FB175-03AE-4973-9B1F-342EBB810F6D}"/>
    <cellStyle name="Komma 4 4 3 3" xfId="16313" xr:uid="{1D8AC903-1241-432B-B789-70BD30C485F5}"/>
    <cellStyle name="Komma 4 4 3 3 2" xfId="21622" xr:uid="{0F195666-E0C0-4F35-9E96-9B1331677CC0}"/>
    <cellStyle name="Komma 4 4 3 3 2 2" xfId="32630" xr:uid="{CD66B591-1657-4099-AFE1-AEB9FDF4986C}"/>
    <cellStyle name="Komma 4 4 3 3 3" xfId="27321" xr:uid="{D2CE8B06-008B-401D-8898-A068CBC6215E}"/>
    <cellStyle name="Komma 4 4 3 4" xfId="18994" xr:uid="{4675944A-CA07-4E1E-96E7-3B6B8C2F353C}"/>
    <cellStyle name="Komma 4 4 3 4 2" xfId="30002" xr:uid="{D0CEDEF6-5F38-4412-BCF5-75407E71E3E2}"/>
    <cellStyle name="Komma 4 4 3 5" xfId="24693" xr:uid="{7E010CC1-18B6-4FF8-950A-8F89D3BC9CDD}"/>
    <cellStyle name="Komma 4 4 4" xfId="14357" xr:uid="{B7CF8166-2627-428A-847E-527F3780E906}"/>
    <cellStyle name="Komma 4 4 4 2" xfId="16985" xr:uid="{EA58C261-AD08-4B37-8495-0FA7B5471B98}"/>
    <cellStyle name="Komma 4 4 4 2 2" xfId="22294" xr:uid="{E1FF932D-AD87-4CCD-9457-892A24ADE7EA}"/>
    <cellStyle name="Komma 4 4 4 2 2 2" xfId="33302" xr:uid="{61095C9C-9824-4427-8BD4-305E4AC17A3B}"/>
    <cellStyle name="Komma 4 4 4 2 3" xfId="27993" xr:uid="{7F511184-285C-4F34-B222-92537C97CC99}"/>
    <cellStyle name="Komma 4 4 4 3" xfId="19666" xr:uid="{F44C79B8-62C5-45B6-AEF9-270D2EF6E521}"/>
    <cellStyle name="Komma 4 4 4 3 2" xfId="30674" xr:uid="{36CE5704-564D-472B-A42A-6B7B9B5A2D08}"/>
    <cellStyle name="Komma 4 4 4 4" xfId="25365" xr:uid="{4C56ED2C-F2A4-451A-882D-A45202D219CB}"/>
    <cellStyle name="Komma 4 4 5" xfId="15644" xr:uid="{6E678DA4-D373-4012-828E-2294797A2225}"/>
    <cellStyle name="Komma 4 4 5 2" xfId="20953" xr:uid="{9DE2736E-CC40-4990-9F02-D6A40D1D03DF}"/>
    <cellStyle name="Komma 4 4 5 2 2" xfId="31961" xr:uid="{FE42D873-116A-4C52-93E8-352960546E20}"/>
    <cellStyle name="Komma 4 4 5 3" xfId="26652" xr:uid="{5022228D-933D-442B-BC6C-54E2D7759A63}"/>
    <cellStyle name="Komma 4 4 6" xfId="18325" xr:uid="{7B86FFF9-1B2B-4E97-9111-0130A6CCF655}"/>
    <cellStyle name="Komma 4 4 6 2" xfId="29333" xr:uid="{793C3804-CB8C-47CA-99C6-F5B94FCAC761}"/>
    <cellStyle name="Komma 4 4 7" xfId="24024" xr:uid="{BD888CA8-BF1A-4F7E-AE8E-B963D3A0FADD}"/>
    <cellStyle name="Komma 4 5" xfId="7382" xr:uid="{CC664BB0-7A77-46B2-BED1-991934BB6EB7}"/>
    <cellStyle name="Komma 4 5 2" xfId="13289" xr:uid="{40E15641-371D-47A4-8749-319385570C65}"/>
    <cellStyle name="Komma 4 5 2 2" xfId="13959" xr:uid="{1A7A649C-CA33-4D1E-9AFD-491F3335FB86}"/>
    <cellStyle name="Komma 4 5 2 2 2" xfId="15301" xr:uid="{FA4CDD79-FFA8-44FF-92C0-CB9B7DE438F3}"/>
    <cellStyle name="Komma 4 5 2 2 2 2" xfId="17929" xr:uid="{FCA9F72C-8E53-4C44-A539-EB70F75CF7BB}"/>
    <cellStyle name="Komma 4 5 2 2 2 2 2" xfId="23238" xr:uid="{F69C2E6D-2B07-446F-88F7-96D64D51B3BE}"/>
    <cellStyle name="Komma 4 5 2 2 2 2 2 2" xfId="34246" xr:uid="{2EE862A3-B7DF-460C-A6B1-E204CF92856A}"/>
    <cellStyle name="Komma 4 5 2 2 2 2 3" xfId="28937" xr:uid="{CA1E7BE3-6A3A-49C2-A52F-F53547F60342}"/>
    <cellStyle name="Komma 4 5 2 2 2 3" xfId="20610" xr:uid="{382F512F-56A3-40F6-84C8-0EACB43D6173}"/>
    <cellStyle name="Komma 4 5 2 2 2 3 2" xfId="31618" xr:uid="{E5C765C1-6964-48B5-BE5A-D2A694CD217E}"/>
    <cellStyle name="Komma 4 5 2 2 2 4" xfId="26309" xr:uid="{1EF76DC9-1329-470D-B280-7F576A6E7A3F}"/>
    <cellStyle name="Komma 4 5 2 2 3" xfId="16587" xr:uid="{4F4E48A3-C26E-439C-B574-41C733E78EC7}"/>
    <cellStyle name="Komma 4 5 2 2 3 2" xfId="21896" xr:uid="{B43F11FD-368A-4232-92B3-D3C1D2FD3ADD}"/>
    <cellStyle name="Komma 4 5 2 2 3 2 2" xfId="32904" xr:uid="{E02BC132-60A3-458C-B542-A137F48E434C}"/>
    <cellStyle name="Komma 4 5 2 2 3 3" xfId="27595" xr:uid="{2B1FF94E-8D89-4432-89DC-B1D0E2EF49A8}"/>
    <cellStyle name="Komma 4 5 2 2 4" xfId="19268" xr:uid="{367C40B7-E5EF-4843-B407-763FAFF6B400}"/>
    <cellStyle name="Komma 4 5 2 2 4 2" xfId="30276" xr:uid="{4D0B2DC7-59E0-4FE1-872C-2DA71966CA8D}"/>
    <cellStyle name="Komma 4 5 2 2 5" xfId="24967" xr:uid="{39967763-661E-444B-B814-95165A220046}"/>
    <cellStyle name="Komma 4 5 2 3" xfId="14631" xr:uid="{B642190F-3D2E-4364-9BDA-A843608D5B30}"/>
    <cellStyle name="Komma 4 5 2 3 2" xfId="17259" xr:uid="{2E053EA1-EE99-41F4-9BBB-8EC1699FDCDD}"/>
    <cellStyle name="Komma 4 5 2 3 2 2" xfId="22568" xr:uid="{C5A43CC1-9BA3-4A1E-8FDE-7B8BDB1596CD}"/>
    <cellStyle name="Komma 4 5 2 3 2 2 2" xfId="33576" xr:uid="{8A7F71D3-3094-462A-A1E8-2846C6D896D0}"/>
    <cellStyle name="Komma 4 5 2 3 2 3" xfId="28267" xr:uid="{468B4CBF-6ECE-4343-BF8E-BE451F947467}"/>
    <cellStyle name="Komma 4 5 2 3 3" xfId="19940" xr:uid="{B68989BA-BE30-4233-99FF-36AD36D6EC45}"/>
    <cellStyle name="Komma 4 5 2 3 3 2" xfId="30948" xr:uid="{6A1E6858-6D47-478B-A8E9-15E957F9A06D}"/>
    <cellStyle name="Komma 4 5 2 3 4" xfId="25639" xr:uid="{EB54EEF2-BF55-4576-BEF5-A6FF98FFC328}"/>
    <cellStyle name="Komma 4 5 2 4" xfId="15917" xr:uid="{F7831E4D-8090-415D-9C99-56F79C75266D}"/>
    <cellStyle name="Komma 4 5 2 4 2" xfId="21226" xr:uid="{BCB8A2A7-5F5C-4C00-BF0D-B8593BEDF3BE}"/>
    <cellStyle name="Komma 4 5 2 4 2 2" xfId="32234" xr:uid="{9D322404-18DA-4528-AE81-E9E6C13E7E45}"/>
    <cellStyle name="Komma 4 5 2 4 3" xfId="26925" xr:uid="{79A4D9A3-A768-4021-9CE3-E4D131D44841}"/>
    <cellStyle name="Komma 4 5 2 5" xfId="18598" xr:uid="{E46D0511-CD17-4F82-BEE5-6A8806FCDC26}"/>
    <cellStyle name="Komma 4 5 2 5 2" xfId="29606" xr:uid="{66200D8B-6101-47EC-8CCF-92FB5DE71327}"/>
    <cellStyle name="Komma 4 5 2 6" xfId="24297" xr:uid="{6EFB77CE-18A4-4E15-BB19-53C40F24DE14}"/>
    <cellStyle name="Komma 4 5 3" xfId="13623" xr:uid="{0E42B50B-4D95-4443-8883-FB3557111380}"/>
    <cellStyle name="Komma 4 5 3 2" xfId="14965" xr:uid="{A5C77526-3F8B-4DC5-9A4C-9382AC41D0E5}"/>
    <cellStyle name="Komma 4 5 3 2 2" xfId="17593" xr:uid="{036D9C48-CC6E-487D-BF25-DB5A8A7E93B6}"/>
    <cellStyle name="Komma 4 5 3 2 2 2" xfId="22902" xr:uid="{2DA32566-4B7A-427D-A8AC-196798CFF874}"/>
    <cellStyle name="Komma 4 5 3 2 2 2 2" xfId="33910" xr:uid="{3C6FA507-2B8D-49C1-90B7-92D5083AAF4A}"/>
    <cellStyle name="Komma 4 5 3 2 2 3" xfId="28601" xr:uid="{46AB9AA3-8B0F-4F10-BD1B-8C6B50C84B4D}"/>
    <cellStyle name="Komma 4 5 3 2 3" xfId="20274" xr:uid="{0D75C6CE-5693-479E-B5FB-42C0C934B9BF}"/>
    <cellStyle name="Komma 4 5 3 2 3 2" xfId="31282" xr:uid="{C5C16FD0-0BF4-47EC-A5EE-21DD6C710B75}"/>
    <cellStyle name="Komma 4 5 3 2 4" xfId="25973" xr:uid="{D6C5AC8F-C20F-4056-AC27-BFF58D80F683}"/>
    <cellStyle name="Komma 4 5 3 3" xfId="16251" xr:uid="{BB273CF8-894B-4D13-B69F-66F01F35E5DD}"/>
    <cellStyle name="Komma 4 5 3 3 2" xfId="21560" xr:uid="{312299C1-E85A-4AD3-8B74-5074AC0CEB5F}"/>
    <cellStyle name="Komma 4 5 3 3 2 2" xfId="32568" xr:uid="{F7424993-6691-4E63-B089-11C15348BCD5}"/>
    <cellStyle name="Komma 4 5 3 3 3" xfId="27259" xr:uid="{0E74B58F-D99E-428B-940A-DB1BCABC5455}"/>
    <cellStyle name="Komma 4 5 3 4" xfId="18932" xr:uid="{99051FAB-AE66-425A-AF4D-44426214788D}"/>
    <cellStyle name="Komma 4 5 3 4 2" xfId="29940" xr:uid="{405FFE07-A53A-4E6A-B29C-25814B84FCDE}"/>
    <cellStyle name="Komma 4 5 3 5" xfId="24631" xr:uid="{5AE26DC0-A12B-4B9A-B72A-696340461F89}"/>
    <cellStyle name="Komma 4 5 4" xfId="14295" xr:uid="{B6C829FA-4DD4-46F2-8F06-F5CCE96D87B0}"/>
    <cellStyle name="Komma 4 5 4 2" xfId="16923" xr:uid="{09260254-EA85-43BC-B2FA-C792610E805C}"/>
    <cellStyle name="Komma 4 5 4 2 2" xfId="22232" xr:uid="{F87E3662-9DB6-4A9F-AFAE-361B09127964}"/>
    <cellStyle name="Komma 4 5 4 2 2 2" xfId="33240" xr:uid="{A6F69ED9-3726-47CD-85A0-C12FC32DA974}"/>
    <cellStyle name="Komma 4 5 4 2 3" xfId="27931" xr:uid="{D445429B-E722-4693-A5F7-F7504BF94EF5}"/>
    <cellStyle name="Komma 4 5 4 3" xfId="19604" xr:uid="{4B112A61-EA9D-4233-A2F7-690641E81FC1}"/>
    <cellStyle name="Komma 4 5 4 3 2" xfId="30612" xr:uid="{21F5DD88-E3E8-48B3-911A-6D8B1F644CFC}"/>
    <cellStyle name="Komma 4 5 4 4" xfId="25303" xr:uid="{C2030A6A-494C-4CF4-9222-E99A3107C9BD}"/>
    <cellStyle name="Komma 4 5 5" xfId="15582" xr:uid="{C225403C-570B-4BFD-8F9E-FE83A347D4E8}"/>
    <cellStyle name="Komma 4 5 5 2" xfId="20891" xr:uid="{CF295E3C-6436-4AEE-88DA-DC2120379653}"/>
    <cellStyle name="Komma 4 5 5 2 2" xfId="31899" xr:uid="{5991E847-C36B-42ED-9F4F-8221E2A85D92}"/>
    <cellStyle name="Komma 4 5 5 3" xfId="26590" xr:uid="{0E72BEB1-A906-4198-9B81-0C52364F8A66}"/>
    <cellStyle name="Komma 4 5 6" xfId="18263" xr:uid="{5341FE2A-7960-4F59-B632-89835E3F3E7A}"/>
    <cellStyle name="Komma 4 5 6 2" xfId="29271" xr:uid="{D343C1A2-2B0E-4E84-9128-36D1AE756018}"/>
    <cellStyle name="Komma 4 5 7" xfId="23962" xr:uid="{5644A8DC-6971-4964-8D97-E4014483654D}"/>
    <cellStyle name="Komma 4 6" xfId="13067" xr:uid="{7792A933-77E5-4191-A341-EC7A7C24281E}"/>
    <cellStyle name="Komma 4 6 2" xfId="13737" xr:uid="{6729140A-E595-4D02-ADE6-37084AFF2298}"/>
    <cellStyle name="Komma 4 6 2 2" xfId="15079" xr:uid="{F96CFA29-CB53-4153-A996-4C40956B3086}"/>
    <cellStyle name="Komma 4 6 2 2 2" xfId="17707" xr:uid="{1AA91037-72EE-45EA-B17F-D9BE8D6831ED}"/>
    <cellStyle name="Komma 4 6 2 2 2 2" xfId="23016" xr:uid="{230507AA-D033-4E46-9559-AB4259352B96}"/>
    <cellStyle name="Komma 4 6 2 2 2 2 2" xfId="34024" xr:uid="{B3B857F4-938B-4171-B99F-673EECF2040D}"/>
    <cellStyle name="Komma 4 6 2 2 2 3" xfId="28715" xr:uid="{E234CBA6-EEFE-40F2-95A3-FBB9B45E8849}"/>
    <cellStyle name="Komma 4 6 2 2 3" xfId="20388" xr:uid="{F1BCB60F-32C8-4297-99F8-E888567FE134}"/>
    <cellStyle name="Komma 4 6 2 2 3 2" xfId="31396" xr:uid="{1053782F-B1A4-48E5-8B36-6DABD9B997C7}"/>
    <cellStyle name="Komma 4 6 2 2 4" xfId="26087" xr:uid="{2FBE7C13-918A-44F4-923E-39BD1D4C5D1D}"/>
    <cellStyle name="Komma 4 6 2 3" xfId="16365" xr:uid="{0F7C54E6-C32D-4911-BDA6-E6149BF93387}"/>
    <cellStyle name="Komma 4 6 2 3 2" xfId="21674" xr:uid="{40840A1B-818F-4B50-B1EB-58D29C1F5FFC}"/>
    <cellStyle name="Komma 4 6 2 3 2 2" xfId="32682" xr:uid="{426ADF72-8B31-4230-98FB-C999B8928BEE}"/>
    <cellStyle name="Komma 4 6 2 3 3" xfId="27373" xr:uid="{2506BD75-9D1A-4D25-BB8C-47CB65C9E204}"/>
    <cellStyle name="Komma 4 6 2 4" xfId="19046" xr:uid="{DF604E27-520B-4A97-9503-C313EA186873}"/>
    <cellStyle name="Komma 4 6 2 4 2" xfId="30054" xr:uid="{B48F5A8E-6A77-4F87-8464-2E3B069FE11C}"/>
    <cellStyle name="Komma 4 6 2 5" xfId="24745" xr:uid="{F28DDEE4-4D3D-434B-AF29-EEDCBB915865}"/>
    <cellStyle name="Komma 4 6 3" xfId="14409" xr:uid="{A3D8196D-0957-4C4F-AE3B-5C78DB6E419F}"/>
    <cellStyle name="Komma 4 6 3 2" xfId="17037" xr:uid="{4943D763-CC6F-443F-A3B9-3B0072C3D9B4}"/>
    <cellStyle name="Komma 4 6 3 2 2" xfId="22346" xr:uid="{5C2AE7BD-D8B6-4DE7-9885-CA42367EA042}"/>
    <cellStyle name="Komma 4 6 3 2 2 2" xfId="33354" xr:uid="{C480F16A-AC72-4D6E-8BA8-AF9E2027F10E}"/>
    <cellStyle name="Komma 4 6 3 2 3" xfId="28045" xr:uid="{922AC1F3-E5DE-4030-91F7-2E38F2ABC7EA}"/>
    <cellStyle name="Komma 4 6 3 3" xfId="19718" xr:uid="{4D83CDD1-3A5D-4164-AC70-75F41C7D8E2D}"/>
    <cellStyle name="Komma 4 6 3 3 2" xfId="30726" xr:uid="{823F6E3A-AAA4-40D6-91BA-A880E76CB76E}"/>
    <cellStyle name="Komma 4 6 3 4" xfId="25417" xr:uid="{AB892D78-EAB1-46EE-B9EE-29BF6F02EFC4}"/>
    <cellStyle name="Komma 4 6 4" xfId="15695" xr:uid="{71F31404-6D76-472A-B337-874A43C4220A}"/>
    <cellStyle name="Komma 4 6 4 2" xfId="21004" xr:uid="{2B387551-005B-4B2D-B65B-D654DB7DD529}"/>
    <cellStyle name="Komma 4 6 4 2 2" xfId="32012" xr:uid="{55249D10-F9BB-4A6A-9D57-13C0E0ADD8B7}"/>
    <cellStyle name="Komma 4 6 4 3" xfId="26703" xr:uid="{FC16CC68-16B6-48A8-922E-768BDE82F32B}"/>
    <cellStyle name="Komma 4 6 5" xfId="18376" xr:uid="{1680246D-7C1C-417F-874D-8B3FCBC9CED5}"/>
    <cellStyle name="Komma 4 6 5 2" xfId="29384" xr:uid="{608E2A29-0EDC-44F3-BDCA-FF499370782D}"/>
    <cellStyle name="Komma 4 6 6" xfId="24075" xr:uid="{04FBBB44-7457-436A-923B-31AB7CDD2C84}"/>
    <cellStyle name="Komma 4 7" xfId="13402" xr:uid="{F2BF38FB-6392-4DA3-BF29-8AE8330398FC}"/>
    <cellStyle name="Komma 4 7 2" xfId="14744" xr:uid="{6E0B2DF7-5156-43E8-AC9A-223C8E0F5692}"/>
    <cellStyle name="Komma 4 7 2 2" xfId="17372" xr:uid="{8633B68C-9E56-4F86-8095-7D4FE40C306C}"/>
    <cellStyle name="Komma 4 7 2 2 2" xfId="22681" xr:uid="{5E82DF6F-F326-4775-B398-4FF2221ADAEE}"/>
    <cellStyle name="Komma 4 7 2 2 2 2" xfId="33689" xr:uid="{E0C293FD-8F40-49B0-84D7-73D548CF2947}"/>
    <cellStyle name="Komma 4 7 2 2 3" xfId="28380" xr:uid="{4300655B-77E5-482C-82F8-5C21EB7FAB8B}"/>
    <cellStyle name="Komma 4 7 2 3" xfId="20053" xr:uid="{FD0F9A3F-6122-4716-95A3-8FF580C77E0A}"/>
    <cellStyle name="Komma 4 7 2 3 2" xfId="31061" xr:uid="{74440545-C307-41D9-A59C-DFD4807A27AE}"/>
    <cellStyle name="Komma 4 7 2 4" xfId="25752" xr:uid="{4F8808D2-3B2A-48A1-A8AE-9F3CD2653AAE}"/>
    <cellStyle name="Komma 4 7 3" xfId="16030" xr:uid="{F8428A2F-A24E-4C83-94A3-3C8A65B5FBF1}"/>
    <cellStyle name="Komma 4 7 3 2" xfId="21339" xr:uid="{97B32D85-34B3-45F1-8D21-69ED3D84E1C8}"/>
    <cellStyle name="Komma 4 7 3 2 2" xfId="32347" xr:uid="{6D74B397-52C9-496B-9376-CF37F824FE2B}"/>
    <cellStyle name="Komma 4 7 3 3" xfId="27038" xr:uid="{180C4C4F-64E4-4E7A-BA44-F83B3CE50D9E}"/>
    <cellStyle name="Komma 4 7 4" xfId="18711" xr:uid="{9184E411-FA0A-4621-AB11-0FFE65F90CF4}"/>
    <cellStyle name="Komma 4 7 4 2" xfId="29719" xr:uid="{9711E591-2F22-41FF-9B26-1627BCC10E86}"/>
    <cellStyle name="Komma 4 7 5" xfId="24410" xr:uid="{EF9BF3FC-F9AC-4336-81AC-3D6B993EA1B9}"/>
    <cellStyle name="Komma 4 8" xfId="14072" xr:uid="{E02A85F1-81B5-4EDB-B47A-FAB4B1ECF4BB}"/>
    <cellStyle name="Komma 4 8 2" xfId="16700" xr:uid="{77291D06-CE94-46B9-A77A-D26EA8009FFF}"/>
    <cellStyle name="Komma 4 8 2 2" xfId="22009" xr:uid="{F4B7423E-818D-42F8-93B9-515E684D79F9}"/>
    <cellStyle name="Komma 4 8 2 2 2" xfId="33017" xr:uid="{1F288202-0DB4-46AE-ADAB-6408F89A023D}"/>
    <cellStyle name="Komma 4 8 2 3" xfId="27708" xr:uid="{40EC9B78-32A1-4F7A-AF80-5BED35ADF706}"/>
    <cellStyle name="Komma 4 8 3" xfId="19381" xr:uid="{30200CFF-8F32-42CC-8BC3-649CD8EEC2B0}"/>
    <cellStyle name="Komma 4 8 3 2" xfId="30389" xr:uid="{24C4F031-FA56-437C-ACBF-6CED4E052717}"/>
    <cellStyle name="Komma 4 8 4" xfId="25080" xr:uid="{27330A42-2D03-42A8-A996-1BE9CF031B95}"/>
    <cellStyle name="Komma 4 9" xfId="18042" xr:uid="{E8ACAC80-4038-4DB3-B4B4-840E6C099B95}"/>
    <cellStyle name="Komma 4 9 2" xfId="29050" xr:uid="{93746BF1-2D6D-48DB-9DDC-3107D9A22FB3}"/>
    <cellStyle name="Komma 4_Nucléaire" xfId="11879" xr:uid="{3A0F58AE-9C53-42F1-8D01-DFCA15D56E89}"/>
    <cellStyle name="Komma 5" xfId="1383" xr:uid="{3EF7BD25-2939-4E3C-AB24-1F7B2F147045}"/>
    <cellStyle name="Komma 5 2" xfId="1596" xr:uid="{F52E1FC3-581C-41E3-88C8-D4F51FF49339}"/>
    <cellStyle name="Komma 5 2 2" xfId="1833" xr:uid="{B2EB1F3D-9213-4DCD-A27F-00C0F76ABD1D}"/>
    <cellStyle name="Komma 5 2 2 2" xfId="9874" xr:uid="{3EB40DF4-FCF3-4124-AB68-498105ED6E19}"/>
    <cellStyle name="Komma 5 2 2 2 2" xfId="13355" xr:uid="{4710E2E6-6301-4FCA-A8E4-9D2CFE1A16A9}"/>
    <cellStyle name="Komma 5 2 2 2 2 2" xfId="14025" xr:uid="{28E9AC8D-EB38-47F0-8F70-2C1C73BAEADC}"/>
    <cellStyle name="Komma 5 2 2 2 2 2 2" xfId="15367" xr:uid="{CC15D249-84CF-41ED-B641-9DB9DBB30E5D}"/>
    <cellStyle name="Komma 5 2 2 2 2 2 2 2" xfId="17995" xr:uid="{6844D8EA-E4A0-4C10-8B0A-05FC215C5157}"/>
    <cellStyle name="Komma 5 2 2 2 2 2 2 2 2" xfId="23304" xr:uid="{C4A815DD-031D-469B-9A65-7F1196D12F99}"/>
    <cellStyle name="Komma 5 2 2 2 2 2 2 2 2 2" xfId="34312" xr:uid="{820DCF02-7F17-4A2D-88AE-EA215D8B8C13}"/>
    <cellStyle name="Komma 5 2 2 2 2 2 2 2 3" xfId="29003" xr:uid="{8CE7A89F-B3B4-4EDB-85DC-FAB3A99D32B1}"/>
    <cellStyle name="Komma 5 2 2 2 2 2 2 3" xfId="20676" xr:uid="{8790B8A8-5764-4CE8-8F34-3484872CE837}"/>
    <cellStyle name="Komma 5 2 2 2 2 2 2 3 2" xfId="31684" xr:uid="{2B150035-FCAA-4786-8E26-B04BCD87F479}"/>
    <cellStyle name="Komma 5 2 2 2 2 2 2 4" xfId="26375" xr:uid="{2FE8E635-177C-4DB1-A3D0-2FE7E21AB4F8}"/>
    <cellStyle name="Komma 5 2 2 2 2 2 3" xfId="16653" xr:uid="{042ED00A-35BB-4778-B919-7901540432E5}"/>
    <cellStyle name="Komma 5 2 2 2 2 2 3 2" xfId="21962" xr:uid="{596C9796-4EEA-465A-ADB8-BD125C764A2F}"/>
    <cellStyle name="Komma 5 2 2 2 2 2 3 2 2" xfId="32970" xr:uid="{44519EC5-1570-4B95-89E9-E45EB24B2786}"/>
    <cellStyle name="Komma 5 2 2 2 2 2 3 3" xfId="27661" xr:uid="{88365872-807D-4F4F-B2AE-78C991FD01EB}"/>
    <cellStyle name="Komma 5 2 2 2 2 2 4" xfId="19334" xr:uid="{5E9FD1BE-DC61-48F4-8378-3C51A9719CDB}"/>
    <cellStyle name="Komma 5 2 2 2 2 2 4 2" xfId="30342" xr:uid="{CF593130-23E1-4626-8FB4-530C118EB6E7}"/>
    <cellStyle name="Komma 5 2 2 2 2 2 5" xfId="25033" xr:uid="{D81976A3-76CE-4F11-B0E0-2BBAD6FE0C71}"/>
    <cellStyle name="Komma 5 2 2 2 2 3" xfId="14697" xr:uid="{7F9E419F-12A3-41B8-9B12-A9DCFD5C1C5F}"/>
    <cellStyle name="Komma 5 2 2 2 2 3 2" xfId="17325" xr:uid="{ABEAF3EB-4E7B-46DE-B859-D9DC762CC0AF}"/>
    <cellStyle name="Komma 5 2 2 2 2 3 2 2" xfId="22634" xr:uid="{848A6346-EE94-466E-BFCC-665E568B2981}"/>
    <cellStyle name="Komma 5 2 2 2 2 3 2 2 2" xfId="33642" xr:uid="{0C1AAFF7-36D8-4264-A578-C4518B75D146}"/>
    <cellStyle name="Komma 5 2 2 2 2 3 2 3" xfId="28333" xr:uid="{B913E6EB-950C-4B3F-9880-676959CD53CF}"/>
    <cellStyle name="Komma 5 2 2 2 2 3 3" xfId="20006" xr:uid="{F26A1F4E-64D9-4928-88D6-1CBB14DB13CA}"/>
    <cellStyle name="Komma 5 2 2 2 2 3 3 2" xfId="31014" xr:uid="{66624577-42A0-4ED6-B0B5-5E5C52D657BD}"/>
    <cellStyle name="Komma 5 2 2 2 2 3 4" xfId="25705" xr:uid="{BF3BE898-EF33-4C52-A7AB-387877FEC350}"/>
    <cellStyle name="Komma 5 2 2 2 2 4" xfId="15983" xr:uid="{BF59DB1F-3F79-4A88-AC33-D97E5359433A}"/>
    <cellStyle name="Komma 5 2 2 2 2 4 2" xfId="21292" xr:uid="{261A4DCF-5895-4F42-9B78-CEEB7348F703}"/>
    <cellStyle name="Komma 5 2 2 2 2 4 2 2" xfId="32300" xr:uid="{9CD515C9-0E8D-43F5-9AE4-475EF9AD9944}"/>
    <cellStyle name="Komma 5 2 2 2 2 4 3" xfId="26991" xr:uid="{F3D87C69-B6CC-4592-8989-CF7264DC9141}"/>
    <cellStyle name="Komma 5 2 2 2 2 5" xfId="18664" xr:uid="{782F15CA-02D9-4324-B849-3DEC17F92249}"/>
    <cellStyle name="Komma 5 2 2 2 2 5 2" xfId="29672" xr:uid="{F4C2CD04-4426-4234-A1D6-81041B645295}"/>
    <cellStyle name="Komma 5 2 2 2 2 6" xfId="24363" xr:uid="{2B642E62-42A7-4020-838F-8D77D8ADDB11}"/>
    <cellStyle name="Komma 5 2 2 2 3" xfId="13689" xr:uid="{D627B8FF-CBC2-4FC9-8260-60A491D3ABCC}"/>
    <cellStyle name="Komma 5 2 2 2 3 2" xfId="15031" xr:uid="{2061F7DC-CB7E-4450-9339-5705FBE3DCF2}"/>
    <cellStyle name="Komma 5 2 2 2 3 2 2" xfId="17659" xr:uid="{4286F94E-38FA-4E1F-8797-E0DF6F496C0D}"/>
    <cellStyle name="Komma 5 2 2 2 3 2 2 2" xfId="22968" xr:uid="{41BE715D-B552-41DE-9560-8811DBEF9D10}"/>
    <cellStyle name="Komma 5 2 2 2 3 2 2 2 2" xfId="33976" xr:uid="{1508731A-205C-4C99-9E80-B83CC0626173}"/>
    <cellStyle name="Komma 5 2 2 2 3 2 2 3" xfId="28667" xr:uid="{0B933F77-5BA1-4A91-A170-E25443711CFC}"/>
    <cellStyle name="Komma 5 2 2 2 3 2 3" xfId="20340" xr:uid="{3EEE6396-7EA5-434E-A564-24CE56064988}"/>
    <cellStyle name="Komma 5 2 2 2 3 2 3 2" xfId="31348" xr:uid="{64FB8606-DD32-4D30-B581-17D5A29B0A91}"/>
    <cellStyle name="Komma 5 2 2 2 3 2 4" xfId="26039" xr:uid="{C089E9CC-31C7-48EE-864A-A96A411210EE}"/>
    <cellStyle name="Komma 5 2 2 2 3 3" xfId="16317" xr:uid="{9F6E575C-C938-4CA5-A712-F888BFBB89CD}"/>
    <cellStyle name="Komma 5 2 2 2 3 3 2" xfId="21626" xr:uid="{31E95F3A-A639-4F17-A87F-2E0E0F1FB58C}"/>
    <cellStyle name="Komma 5 2 2 2 3 3 2 2" xfId="32634" xr:uid="{2B77CF62-37BA-4329-A683-3423E0D717B1}"/>
    <cellStyle name="Komma 5 2 2 2 3 3 3" xfId="27325" xr:uid="{490C7076-4AB7-470A-9CCC-037397FAD5C2}"/>
    <cellStyle name="Komma 5 2 2 2 3 4" xfId="18998" xr:uid="{3D5AE6A2-4CDC-477B-8854-B0A819B08CBB}"/>
    <cellStyle name="Komma 5 2 2 2 3 4 2" xfId="30006" xr:uid="{3F087B82-2E13-462B-834A-40D44558A262}"/>
    <cellStyle name="Komma 5 2 2 2 3 5" xfId="24697" xr:uid="{FE1325E3-1D57-435D-A597-557AEC141BBB}"/>
    <cellStyle name="Komma 5 2 2 2 4" xfId="14361" xr:uid="{69CDDAF0-3A10-4424-9F10-F91AB0ABC8CE}"/>
    <cellStyle name="Komma 5 2 2 2 4 2" xfId="16989" xr:uid="{C8C8459D-7355-42AF-B65C-C3B0B060EC8C}"/>
    <cellStyle name="Komma 5 2 2 2 4 2 2" xfId="22298" xr:uid="{965535E7-A0E8-4D8F-BA3D-118037DC3208}"/>
    <cellStyle name="Komma 5 2 2 2 4 2 2 2" xfId="33306" xr:uid="{91D74964-CC7A-4FC1-AA4E-0F168CF248AA}"/>
    <cellStyle name="Komma 5 2 2 2 4 2 3" xfId="27997" xr:uid="{DF64DB6D-AAD8-4276-8C12-BEDC29547941}"/>
    <cellStyle name="Komma 5 2 2 2 4 3" xfId="19670" xr:uid="{671A75ED-214C-450C-AFB1-B2F2944CC7B3}"/>
    <cellStyle name="Komma 5 2 2 2 4 3 2" xfId="30678" xr:uid="{93FA605B-5BB6-48E3-A753-134D6485B87B}"/>
    <cellStyle name="Komma 5 2 2 2 4 4" xfId="25369" xr:uid="{54F1EE47-01D8-4BF0-8253-C5DD572ED8AC}"/>
    <cellStyle name="Komma 5 2 2 2 5" xfId="15648" xr:uid="{A9422F3C-69C5-47ED-B5CB-248797F77B8A}"/>
    <cellStyle name="Komma 5 2 2 2 5 2" xfId="20957" xr:uid="{48E4E128-C211-4422-AC8C-7997C7B957CB}"/>
    <cellStyle name="Komma 5 2 2 2 5 2 2" xfId="31965" xr:uid="{BF77DBBC-6DA3-4F62-89E3-10C91E29A76A}"/>
    <cellStyle name="Komma 5 2 2 2 5 3" xfId="26656" xr:uid="{CBE28B53-2644-430E-A064-E1A78A6B032E}"/>
    <cellStyle name="Komma 5 2 2 2 6" xfId="18329" xr:uid="{51069D24-1E17-46B4-A519-569641C3405F}"/>
    <cellStyle name="Komma 5 2 2 2 6 2" xfId="29337" xr:uid="{ED8918E2-9542-4C50-A58D-6CE038E88265}"/>
    <cellStyle name="Komma 5 2 2 2 7" xfId="24028" xr:uid="{FC3F4833-D7F5-456C-96B8-C6181DED913D}"/>
    <cellStyle name="Komma 5 2 2 3" xfId="13259" xr:uid="{09443FA0-83EB-4304-9D9F-EE7E79DD1976}"/>
    <cellStyle name="Komma 5 2 2 3 2" xfId="13929" xr:uid="{4FDBB78B-1276-4BB5-A399-DC9DA09EC0E1}"/>
    <cellStyle name="Komma 5 2 2 3 2 2" xfId="15271" xr:uid="{010B59CC-351C-4D5E-A2B6-E9670FCAFA96}"/>
    <cellStyle name="Komma 5 2 2 3 2 2 2" xfId="17899" xr:uid="{89D13B60-2A75-4663-8994-B4B264157175}"/>
    <cellStyle name="Komma 5 2 2 3 2 2 2 2" xfId="23208" xr:uid="{A633C81C-4130-4B83-8B86-C4B404828766}"/>
    <cellStyle name="Komma 5 2 2 3 2 2 2 2 2" xfId="34216" xr:uid="{1C744B08-7835-472B-918D-2E3CDB1466F5}"/>
    <cellStyle name="Komma 5 2 2 3 2 2 2 3" xfId="28907" xr:uid="{EE3F857B-A00B-40BA-868C-8C4EAC0FA23E}"/>
    <cellStyle name="Komma 5 2 2 3 2 2 3" xfId="20580" xr:uid="{37B9161D-913B-4C69-9A2A-A4B33A5B550B}"/>
    <cellStyle name="Komma 5 2 2 3 2 2 3 2" xfId="31588" xr:uid="{5BF2F579-CEAA-4AC6-AC5F-7F6A7C30B0BD}"/>
    <cellStyle name="Komma 5 2 2 3 2 2 4" xfId="26279" xr:uid="{4C63D553-F87F-430A-828A-B06BBDF07A44}"/>
    <cellStyle name="Komma 5 2 2 3 2 3" xfId="16557" xr:uid="{C4AE3677-BCCD-467D-8631-1FC9261F9CDE}"/>
    <cellStyle name="Komma 5 2 2 3 2 3 2" xfId="21866" xr:uid="{F8F718FC-D1A4-42B0-ABC7-2280698F77A0}"/>
    <cellStyle name="Komma 5 2 2 3 2 3 2 2" xfId="32874" xr:uid="{8D341D6C-6912-49B9-BCBA-674BB848104B}"/>
    <cellStyle name="Komma 5 2 2 3 2 3 3" xfId="27565" xr:uid="{BD6CE6A3-E699-4837-B0CA-1D679E57658E}"/>
    <cellStyle name="Komma 5 2 2 3 2 4" xfId="19238" xr:uid="{A4F60D41-EF7F-4042-B453-465B177E6E59}"/>
    <cellStyle name="Komma 5 2 2 3 2 4 2" xfId="30246" xr:uid="{3DC29BFE-C237-4858-8C91-CB01EF5970C2}"/>
    <cellStyle name="Komma 5 2 2 3 2 5" xfId="24937" xr:uid="{F98C27E2-873E-4B7D-8E42-1EE976ABD1A0}"/>
    <cellStyle name="Komma 5 2 2 3 3" xfId="14601" xr:uid="{2EB200B5-99FD-4354-BC2D-24655D1C329E}"/>
    <cellStyle name="Komma 5 2 2 3 3 2" xfId="17229" xr:uid="{787F5E4F-B6D7-47A6-828F-FF628F72A18B}"/>
    <cellStyle name="Komma 5 2 2 3 3 2 2" xfId="22538" xr:uid="{FCB74A63-F8FD-40DF-9D82-67C01BDF68F3}"/>
    <cellStyle name="Komma 5 2 2 3 3 2 2 2" xfId="33546" xr:uid="{0CC3D22F-F53F-481E-834F-352084EEFFAF}"/>
    <cellStyle name="Komma 5 2 2 3 3 2 3" xfId="28237" xr:uid="{55374B66-41EC-49C2-8935-6F81924B06EE}"/>
    <cellStyle name="Komma 5 2 2 3 3 3" xfId="19910" xr:uid="{8CE6C9ED-7F19-4121-BC9A-267BECB839B9}"/>
    <cellStyle name="Komma 5 2 2 3 3 3 2" xfId="30918" xr:uid="{92CE43D2-F75C-49D5-ACC6-DCB553F34298}"/>
    <cellStyle name="Komma 5 2 2 3 3 4" xfId="25609" xr:uid="{501FE85C-9035-4186-B131-E8C252397A65}"/>
    <cellStyle name="Komma 5 2 2 3 4" xfId="15887" xr:uid="{D1A61ACF-E596-4C17-9029-E18B1A767518}"/>
    <cellStyle name="Komma 5 2 2 3 4 2" xfId="21196" xr:uid="{6DF6E0C2-0F8B-4FDC-BC79-70C451FFBD6D}"/>
    <cellStyle name="Komma 5 2 2 3 4 2 2" xfId="32204" xr:uid="{98070359-2609-4086-859B-22FC0D52A7DF}"/>
    <cellStyle name="Komma 5 2 2 3 4 3" xfId="26895" xr:uid="{23F3B6BD-1E61-4ADF-BA8F-6A710A08B5B9}"/>
    <cellStyle name="Komma 5 2 2 3 5" xfId="18568" xr:uid="{02C3CC3A-E886-4AC7-BE27-6E81267A6509}"/>
    <cellStyle name="Komma 5 2 2 3 5 2" xfId="29576" xr:uid="{5B6DDA36-9FB5-4F49-B922-6CD5136DCAEF}"/>
    <cellStyle name="Komma 5 2 2 3 6" xfId="24267" xr:uid="{52C79E98-D5D9-4482-A8D3-9189C42F71FD}"/>
    <cellStyle name="Komma 5 2 2 4" xfId="13594" xr:uid="{5CFF4201-C9B5-483D-9720-808677308E02}"/>
    <cellStyle name="Komma 5 2 2 4 2" xfId="14936" xr:uid="{7790F0C8-FD8F-40A8-80E4-F4E88D7803AB}"/>
    <cellStyle name="Komma 5 2 2 4 2 2" xfId="17564" xr:uid="{B27E946C-9900-407E-B010-5A5C1C7857EE}"/>
    <cellStyle name="Komma 5 2 2 4 2 2 2" xfId="22873" xr:uid="{ECDFBBC8-716F-44ED-8EC8-9E804A6E60F5}"/>
    <cellStyle name="Komma 5 2 2 4 2 2 2 2" xfId="33881" xr:uid="{22209C60-8FD3-4B78-ADFD-CF110337578C}"/>
    <cellStyle name="Komma 5 2 2 4 2 2 3" xfId="28572" xr:uid="{84960AD3-5EED-478A-9FA9-A66C4D75267A}"/>
    <cellStyle name="Komma 5 2 2 4 2 3" xfId="20245" xr:uid="{317DBE42-5416-4921-95C7-170D121B4C73}"/>
    <cellStyle name="Komma 5 2 2 4 2 3 2" xfId="31253" xr:uid="{E9278100-8938-416A-B8B4-BD37E9A3BFC4}"/>
    <cellStyle name="Komma 5 2 2 4 2 4" xfId="25944" xr:uid="{A25DA11E-055C-4142-8978-FC950940C61E}"/>
    <cellStyle name="Komma 5 2 2 4 3" xfId="16222" xr:uid="{2AE3C41C-6778-4610-A46B-AABD27E11F0E}"/>
    <cellStyle name="Komma 5 2 2 4 3 2" xfId="21531" xr:uid="{696E41E5-C89C-43B5-BD07-4144DD08DFAF}"/>
    <cellStyle name="Komma 5 2 2 4 3 2 2" xfId="32539" xr:uid="{123E5221-942C-423A-9DFB-FFD81EA5BCA2}"/>
    <cellStyle name="Komma 5 2 2 4 3 3" xfId="27230" xr:uid="{C3CA218A-63CC-499A-BE0B-2D3E62EC6023}"/>
    <cellStyle name="Komma 5 2 2 4 4" xfId="18903" xr:uid="{31573E7E-7345-451E-9EAC-3D41B171FDF6}"/>
    <cellStyle name="Komma 5 2 2 4 4 2" xfId="29911" xr:uid="{067A1D0D-EDA9-4242-9045-137A1F3D2D98}"/>
    <cellStyle name="Komma 5 2 2 4 5" xfId="24602" xr:uid="{9A2322B5-02F9-4ECB-8E7B-DCB63CA86CD0}"/>
    <cellStyle name="Komma 5 2 2 5" xfId="14264" xr:uid="{9BA0A27E-B4F2-4626-A193-1C8303A84479}"/>
    <cellStyle name="Komma 5 2 2 5 2" xfId="16892" xr:uid="{4A485004-8E1C-4C31-B811-210BD7B3ABC5}"/>
    <cellStyle name="Komma 5 2 2 5 2 2" xfId="22201" xr:uid="{DB8AFBFF-7592-4C8E-AFE5-8B909548AD09}"/>
    <cellStyle name="Komma 5 2 2 5 2 2 2" xfId="33209" xr:uid="{8BA1F321-2E09-4E1D-B226-CC4713EF6BEB}"/>
    <cellStyle name="Komma 5 2 2 5 2 3" xfId="27900" xr:uid="{37A4A51B-74D1-436C-B02A-103B2F9EED34}"/>
    <cellStyle name="Komma 5 2 2 5 3" xfId="19573" xr:uid="{35B25557-27F2-47E5-B97A-154A828B97AD}"/>
    <cellStyle name="Komma 5 2 2 5 3 2" xfId="30581" xr:uid="{AF8269E2-DE8E-4973-9020-33BB62FB17A8}"/>
    <cellStyle name="Komma 5 2 2 5 4" xfId="25272" xr:uid="{1EB17D59-30B7-4F79-ADD9-6491DD590B1D}"/>
    <cellStyle name="Komma 5 2 2 6" xfId="15554" xr:uid="{C41E0634-0609-4014-9005-FBF148D2B895}"/>
    <cellStyle name="Komma 5 2 2 6 2" xfId="20863" xr:uid="{2EF457BA-471D-402F-861E-88C6AF3E3B21}"/>
    <cellStyle name="Komma 5 2 2 6 2 2" xfId="31871" xr:uid="{3A34844D-7D97-45D5-830A-A04D872AE750}"/>
    <cellStyle name="Komma 5 2 2 6 3" xfId="26562" xr:uid="{10C06CE0-F7CC-426D-839E-644976DD7C8D}"/>
    <cellStyle name="Komma 5 2 2 7" xfId="18234" xr:uid="{8FC2A6C1-4739-463F-94DE-4F8F4031B029}"/>
    <cellStyle name="Komma 5 2 2 7 2" xfId="29242" xr:uid="{FE05C5E8-C512-4F43-9EC5-F4182367813B}"/>
    <cellStyle name="Komma 5 2 2 8" xfId="23934" xr:uid="{0D20848A-11CF-4EB0-BF40-E69ECE7CFAE2}"/>
    <cellStyle name="Komma 5 2 3" xfId="7386" xr:uid="{F936A569-5B82-4CBB-B939-AB35A057EA54}"/>
    <cellStyle name="Komma 5 2 3 2" xfId="13293" xr:uid="{CBE158A5-8B9B-4FA0-A234-37A5F18B0EE2}"/>
    <cellStyle name="Komma 5 2 3 2 2" xfId="13963" xr:uid="{C733D9F3-5A78-499D-9A3B-410CFCC82C7A}"/>
    <cellStyle name="Komma 5 2 3 2 2 2" xfId="15305" xr:uid="{BA0F11A8-9CF0-4075-B647-1C831C7DD83C}"/>
    <cellStyle name="Komma 5 2 3 2 2 2 2" xfId="17933" xr:uid="{DBFCC26F-6663-483B-8A5F-B5A31CFF36FD}"/>
    <cellStyle name="Komma 5 2 3 2 2 2 2 2" xfId="23242" xr:uid="{0B9B85BA-3064-4AB2-869C-F7A799C7C935}"/>
    <cellStyle name="Komma 5 2 3 2 2 2 2 2 2" xfId="34250" xr:uid="{31F0B580-C300-490F-9986-0A55FF25F7B3}"/>
    <cellStyle name="Komma 5 2 3 2 2 2 2 3" xfId="28941" xr:uid="{3A6903F1-A6FF-4F82-9B33-79BA3DDB7128}"/>
    <cellStyle name="Komma 5 2 3 2 2 2 3" xfId="20614" xr:uid="{18F25EC4-2DB9-495B-9378-8AEBB5348FAD}"/>
    <cellStyle name="Komma 5 2 3 2 2 2 3 2" xfId="31622" xr:uid="{F85D3651-993A-447F-929D-1152B254C7A1}"/>
    <cellStyle name="Komma 5 2 3 2 2 2 4" xfId="26313" xr:uid="{963AA55D-839D-4503-9F76-E9B17DB8C358}"/>
    <cellStyle name="Komma 5 2 3 2 2 3" xfId="16591" xr:uid="{1ABF99E9-BE33-4BAA-A57D-47E9DA286711}"/>
    <cellStyle name="Komma 5 2 3 2 2 3 2" xfId="21900" xr:uid="{8B9D3C1F-9C6B-428E-81F8-88FC7E733882}"/>
    <cellStyle name="Komma 5 2 3 2 2 3 2 2" xfId="32908" xr:uid="{614DEF01-B772-4C4D-BCAD-35A9AA87DD9A}"/>
    <cellStyle name="Komma 5 2 3 2 2 3 3" xfId="27599" xr:uid="{4635785C-93BB-4D46-8B32-0961C242F14F}"/>
    <cellStyle name="Komma 5 2 3 2 2 4" xfId="19272" xr:uid="{F7AB82F0-08CD-4553-A8F1-81654414B375}"/>
    <cellStyle name="Komma 5 2 3 2 2 4 2" xfId="30280" xr:uid="{FDED8C9B-FB99-4B7D-8A40-68F1DEE4DE72}"/>
    <cellStyle name="Komma 5 2 3 2 2 5" xfId="24971" xr:uid="{B653215E-5CE4-4DAE-995C-A4CE3972CA78}"/>
    <cellStyle name="Komma 5 2 3 2 3" xfId="14635" xr:uid="{E494403A-028E-43A1-8BFB-C81F3673335D}"/>
    <cellStyle name="Komma 5 2 3 2 3 2" xfId="17263" xr:uid="{EF301DB9-6AF4-4058-B107-1142B445ABA8}"/>
    <cellStyle name="Komma 5 2 3 2 3 2 2" xfId="22572" xr:uid="{B25ECECC-6810-48F4-B2B3-936FA43BB61F}"/>
    <cellStyle name="Komma 5 2 3 2 3 2 2 2" xfId="33580" xr:uid="{38450718-0740-4085-9206-C4D35FA923AC}"/>
    <cellStyle name="Komma 5 2 3 2 3 2 3" xfId="28271" xr:uid="{A72C5E76-81FD-49F0-9A71-9E26EEA4CB56}"/>
    <cellStyle name="Komma 5 2 3 2 3 3" xfId="19944" xr:uid="{590DBB6B-8773-454B-9C2D-E9D125057CB7}"/>
    <cellStyle name="Komma 5 2 3 2 3 3 2" xfId="30952" xr:uid="{C67F0398-DC9E-42E5-8A1A-4CB216E36E09}"/>
    <cellStyle name="Komma 5 2 3 2 3 4" xfId="25643" xr:uid="{00EFCB5E-0899-4C87-AB7B-60A4EEBA9604}"/>
    <cellStyle name="Komma 5 2 3 2 4" xfId="15921" xr:uid="{D530C6F1-292E-4A48-900F-415A89DD0CFA}"/>
    <cellStyle name="Komma 5 2 3 2 4 2" xfId="21230" xr:uid="{36B7A016-F803-469A-BDFA-222E34705CAF}"/>
    <cellStyle name="Komma 5 2 3 2 4 2 2" xfId="32238" xr:uid="{6D8EBF88-A7E6-4F6F-AE9E-B424D8B8941B}"/>
    <cellStyle name="Komma 5 2 3 2 4 3" xfId="26929" xr:uid="{85757426-E780-4947-ACA9-2F41B8751429}"/>
    <cellStyle name="Komma 5 2 3 2 5" xfId="18602" xr:uid="{6B840240-6834-4BFF-AA40-888D779834F8}"/>
    <cellStyle name="Komma 5 2 3 2 5 2" xfId="29610" xr:uid="{1455419D-0770-4804-9AC7-BAAD07BACE6F}"/>
    <cellStyle name="Komma 5 2 3 2 6" xfId="24301" xr:uid="{CC1B56D7-5DE6-4E4F-8C62-755B04AEDFA7}"/>
    <cellStyle name="Komma 5 2 3 3" xfId="13627" xr:uid="{A2E3B922-D1E4-4338-85E9-EC52050408AD}"/>
    <cellStyle name="Komma 5 2 3 3 2" xfId="14969" xr:uid="{3903F932-786A-4A7D-877B-39542436A4F5}"/>
    <cellStyle name="Komma 5 2 3 3 2 2" xfId="17597" xr:uid="{5C559E7D-784D-4CDD-B6EF-73110818292E}"/>
    <cellStyle name="Komma 5 2 3 3 2 2 2" xfId="22906" xr:uid="{B33FE08F-DB81-47F1-BD0F-C32CD9E282B6}"/>
    <cellStyle name="Komma 5 2 3 3 2 2 2 2" xfId="33914" xr:uid="{23D59DA8-13DE-4CF0-BB4C-26008FA9544B}"/>
    <cellStyle name="Komma 5 2 3 3 2 2 3" xfId="28605" xr:uid="{3446FB7A-1057-4B25-B05E-AA12BC2AD139}"/>
    <cellStyle name="Komma 5 2 3 3 2 3" xfId="20278" xr:uid="{74D6B6D5-FA8B-4856-B236-392F5792CECA}"/>
    <cellStyle name="Komma 5 2 3 3 2 3 2" xfId="31286" xr:uid="{D5870175-AB1C-4E79-ABEE-A95324E3E514}"/>
    <cellStyle name="Komma 5 2 3 3 2 4" xfId="25977" xr:uid="{2C4858A4-A5B8-452D-9BCE-8777BC783B5B}"/>
    <cellStyle name="Komma 5 2 3 3 3" xfId="16255" xr:uid="{6B4D8DD9-ACAD-4CBA-B9A8-1AB7126C1B98}"/>
    <cellStyle name="Komma 5 2 3 3 3 2" xfId="21564" xr:uid="{8BD348F9-8B62-4BA8-9956-BE5CE976CBB1}"/>
    <cellStyle name="Komma 5 2 3 3 3 2 2" xfId="32572" xr:uid="{4359EBEF-0B28-41E2-A99F-4A51CC603974}"/>
    <cellStyle name="Komma 5 2 3 3 3 3" xfId="27263" xr:uid="{521F7BA6-EB61-4F7F-A965-009E05930475}"/>
    <cellStyle name="Komma 5 2 3 3 4" xfId="18936" xr:uid="{D6F953C9-ACCC-40B6-96A6-75EFCFB07D09}"/>
    <cellStyle name="Komma 5 2 3 3 4 2" xfId="29944" xr:uid="{DDC6E01F-ED52-4153-B080-440FD790B0AE}"/>
    <cellStyle name="Komma 5 2 3 3 5" xfId="24635" xr:uid="{79632ACD-2DFC-420C-B1E5-79C4FFDE9365}"/>
    <cellStyle name="Komma 5 2 3 4" xfId="14299" xr:uid="{8F8410FD-A261-4268-9A12-2DD150EAC905}"/>
    <cellStyle name="Komma 5 2 3 4 2" xfId="16927" xr:uid="{E555E023-4CBC-4BEE-B201-E01F8C8C2AA7}"/>
    <cellStyle name="Komma 5 2 3 4 2 2" xfId="22236" xr:uid="{5F3F4C00-86EE-4C2D-B404-9970712DFBC7}"/>
    <cellStyle name="Komma 5 2 3 4 2 2 2" xfId="33244" xr:uid="{EFC7873F-A32D-4B9C-926B-1D24E7F4B335}"/>
    <cellStyle name="Komma 5 2 3 4 2 3" xfId="27935" xr:uid="{9F4CA608-13EB-4165-A722-7C849254DEBF}"/>
    <cellStyle name="Komma 5 2 3 4 3" xfId="19608" xr:uid="{5B30DA02-1B7D-4326-A733-AB0023070C37}"/>
    <cellStyle name="Komma 5 2 3 4 3 2" xfId="30616" xr:uid="{10BAEA11-08C4-435C-9403-AF01725160EB}"/>
    <cellStyle name="Komma 5 2 3 4 4" xfId="25307" xr:uid="{7738BA64-ACA0-484E-9BDA-8CD9191784D3}"/>
    <cellStyle name="Komma 5 2 3 5" xfId="15586" xr:uid="{F63B0B9B-DDD8-4543-B79B-9F9C8FD93373}"/>
    <cellStyle name="Komma 5 2 3 5 2" xfId="20895" xr:uid="{0F810320-C340-4DE5-B5BC-42951E19D148}"/>
    <cellStyle name="Komma 5 2 3 5 2 2" xfId="31903" xr:uid="{2A643E89-77FD-45FB-A247-287A78A40D4E}"/>
    <cellStyle name="Komma 5 2 3 5 3" xfId="26594" xr:uid="{1CBC4DC3-023E-4825-AFCE-4A430CFB2C4F}"/>
    <cellStyle name="Komma 5 2 3 6" xfId="18267" xr:uid="{6115BA37-ABB8-4ADF-B2A4-0FAED1CF4F4F}"/>
    <cellStyle name="Komma 5 2 3 6 2" xfId="29275" xr:uid="{BEB7650B-19BE-4391-A5EA-3A5EFA8F3D01}"/>
    <cellStyle name="Komma 5 2 3 7" xfId="23966" xr:uid="{40ADA832-AAC6-41B3-AB71-4BB606ABF465}"/>
    <cellStyle name="Komma 5 2 4" xfId="13155" xr:uid="{D7E7A37D-86DC-4B95-B79D-EE6DB0DEAEF8}"/>
    <cellStyle name="Komma 5 2 4 2" xfId="13825" xr:uid="{7F9CA277-6CD0-41F3-8240-925172A35F71}"/>
    <cellStyle name="Komma 5 2 4 2 2" xfId="15167" xr:uid="{37B5512D-AC11-43FC-A059-621F38234707}"/>
    <cellStyle name="Komma 5 2 4 2 2 2" xfId="17795" xr:uid="{46C7ACAC-1E69-4A1F-ACB1-BFBD0DD6CE87}"/>
    <cellStyle name="Komma 5 2 4 2 2 2 2" xfId="23104" xr:uid="{86ABE8B8-7D81-4D83-A8AE-880239BC7947}"/>
    <cellStyle name="Komma 5 2 4 2 2 2 2 2" xfId="34112" xr:uid="{90206D31-EC83-488F-8A2F-A7915AD7629E}"/>
    <cellStyle name="Komma 5 2 4 2 2 2 3" xfId="28803" xr:uid="{24F46108-D9C0-45D2-868D-D71EA923F95B}"/>
    <cellStyle name="Komma 5 2 4 2 2 3" xfId="20476" xr:uid="{B6CBE072-6A7E-4E3E-9666-2BC9E43FA816}"/>
    <cellStyle name="Komma 5 2 4 2 2 3 2" xfId="31484" xr:uid="{B14EE616-EED5-4470-A9CD-A37E34B75909}"/>
    <cellStyle name="Komma 5 2 4 2 2 4" xfId="26175" xr:uid="{10BF8D6F-7073-4E6D-B066-B8631C8B2212}"/>
    <cellStyle name="Komma 5 2 4 2 3" xfId="16453" xr:uid="{4EEA31D9-C54F-4926-8E6E-440AA04D1D58}"/>
    <cellStyle name="Komma 5 2 4 2 3 2" xfId="21762" xr:uid="{635C06A9-028B-442E-B08E-64AE58BFF6E6}"/>
    <cellStyle name="Komma 5 2 4 2 3 2 2" xfId="32770" xr:uid="{3CE2D899-9C77-4C93-BECE-70B84228EB0A}"/>
    <cellStyle name="Komma 5 2 4 2 3 3" xfId="27461" xr:uid="{F3D39C50-C8E4-46DB-9794-3B75E42BF73F}"/>
    <cellStyle name="Komma 5 2 4 2 4" xfId="19134" xr:uid="{56DDB9E0-1832-4683-8F44-226CD305F48B}"/>
    <cellStyle name="Komma 5 2 4 2 4 2" xfId="30142" xr:uid="{84DEA903-11E2-47E3-BFF7-0E646FCB79A9}"/>
    <cellStyle name="Komma 5 2 4 2 5" xfId="24833" xr:uid="{E9B69495-2C96-47F7-85A9-D0E3024D8B1A}"/>
    <cellStyle name="Komma 5 2 4 3" xfId="14497" xr:uid="{2FE49B9B-539F-444A-873A-894A210D6C5C}"/>
    <cellStyle name="Komma 5 2 4 3 2" xfId="17125" xr:uid="{31748816-83FA-4174-82D2-8D4757585F19}"/>
    <cellStyle name="Komma 5 2 4 3 2 2" xfId="22434" xr:uid="{CFF6B6C9-0E6E-46AF-8B53-C45F6C622B14}"/>
    <cellStyle name="Komma 5 2 4 3 2 2 2" xfId="33442" xr:uid="{FD530A47-EF5A-47BD-919A-F9B18E827491}"/>
    <cellStyle name="Komma 5 2 4 3 2 3" xfId="28133" xr:uid="{6F34E345-AD54-4B46-A75A-B4EA5573B927}"/>
    <cellStyle name="Komma 5 2 4 3 3" xfId="19806" xr:uid="{BD2724A0-47DD-4006-BD7C-B8B8E6F31997}"/>
    <cellStyle name="Komma 5 2 4 3 3 2" xfId="30814" xr:uid="{5EABBA45-AB25-4142-AE74-5B31180EAB99}"/>
    <cellStyle name="Komma 5 2 4 3 4" xfId="25505" xr:uid="{0BB1FA9E-0B01-421A-A86F-74AEB427810D}"/>
    <cellStyle name="Komma 5 2 4 4" xfId="15783" xr:uid="{BF74172C-DFE9-4DEA-B984-E71C611AAD11}"/>
    <cellStyle name="Komma 5 2 4 4 2" xfId="21092" xr:uid="{447F77E8-100F-4581-94E4-CC89C1328860}"/>
    <cellStyle name="Komma 5 2 4 4 2 2" xfId="32100" xr:uid="{1ED0503A-2F02-49CB-97E6-27B4ED510024}"/>
    <cellStyle name="Komma 5 2 4 4 3" xfId="26791" xr:uid="{E4E7C7F5-FFFB-48D6-98DA-748467A5538F}"/>
    <cellStyle name="Komma 5 2 4 5" xfId="18464" xr:uid="{971A72EF-6A26-42C5-AA11-35C150852E54}"/>
    <cellStyle name="Komma 5 2 4 5 2" xfId="29472" xr:uid="{F0151189-FAF1-4C96-8880-3DDF9C6C8FEF}"/>
    <cellStyle name="Komma 5 2 4 6" xfId="24163" xr:uid="{11DEE4E6-B1F9-4A7D-9DF7-18C4F5CE12D1}"/>
    <cellStyle name="Komma 5 2 5" xfId="13490" xr:uid="{D97B2FF5-2ECF-4D1C-8E16-1DDF6BAC34A2}"/>
    <cellStyle name="Komma 5 2 5 2" xfId="14832" xr:uid="{F065631F-D354-4095-A07F-70594EF1F16F}"/>
    <cellStyle name="Komma 5 2 5 2 2" xfId="17460" xr:uid="{494EBEA1-B24B-41D2-B1A5-09B5EC54F78B}"/>
    <cellStyle name="Komma 5 2 5 2 2 2" xfId="22769" xr:uid="{430D10A8-AE48-49E8-AE81-3BC681F790E1}"/>
    <cellStyle name="Komma 5 2 5 2 2 2 2" xfId="33777" xr:uid="{5A2CAB31-64C2-41A7-8528-796A55797082}"/>
    <cellStyle name="Komma 5 2 5 2 2 3" xfId="28468" xr:uid="{AF3152E6-1FB8-4D8D-A290-A6755B25C1A2}"/>
    <cellStyle name="Komma 5 2 5 2 3" xfId="20141" xr:uid="{D8A6EAEA-1195-42B8-B019-F838A4C7F025}"/>
    <cellStyle name="Komma 5 2 5 2 3 2" xfId="31149" xr:uid="{813ED951-C568-404D-B63C-56047BE74EDF}"/>
    <cellStyle name="Komma 5 2 5 2 4" xfId="25840" xr:uid="{4887602B-130A-4C67-BB7C-34070BD23C64}"/>
    <cellStyle name="Komma 5 2 5 3" xfId="16118" xr:uid="{5B5932A1-7FC5-48B8-AC1F-E55B4E551835}"/>
    <cellStyle name="Komma 5 2 5 3 2" xfId="21427" xr:uid="{805E5F10-7CFC-4781-BAF1-47AC922698A5}"/>
    <cellStyle name="Komma 5 2 5 3 2 2" xfId="32435" xr:uid="{EF5C5169-AF80-4222-8DBF-DE3ADB039C69}"/>
    <cellStyle name="Komma 5 2 5 3 3" xfId="27126" xr:uid="{9058E97A-414F-404C-A252-7E133925EFD0}"/>
    <cellStyle name="Komma 5 2 5 4" xfId="18799" xr:uid="{EC81273D-D3CC-4D96-844C-079D1C3D85EF}"/>
    <cellStyle name="Komma 5 2 5 4 2" xfId="29807" xr:uid="{BE21053F-169E-4354-AF5F-C74CE477AA9F}"/>
    <cellStyle name="Komma 5 2 5 5" xfId="24498" xr:uid="{E754EF23-3B2D-4CF5-ADCC-5D8B6A618227}"/>
    <cellStyle name="Komma 5 2 6" xfId="14160" xr:uid="{5F727240-62CA-456F-ADF8-3AF4976BB902}"/>
    <cellStyle name="Komma 5 2 6 2" xfId="16788" xr:uid="{7D09947F-4AF7-4979-96E4-FF67CB173942}"/>
    <cellStyle name="Komma 5 2 6 2 2" xfId="22097" xr:uid="{D0EC1D7F-D919-44BE-990F-AD1D0A31B234}"/>
    <cellStyle name="Komma 5 2 6 2 2 2" xfId="33105" xr:uid="{BEF5AC06-A92D-4E54-A512-7B79FBE2EC58}"/>
    <cellStyle name="Komma 5 2 6 2 3" xfId="27796" xr:uid="{3C7633D6-263B-4B41-80CF-60BD355EA213}"/>
    <cellStyle name="Komma 5 2 6 3" xfId="19469" xr:uid="{9C4F91E9-D152-4D61-B397-ED739AAE24D7}"/>
    <cellStyle name="Komma 5 2 6 3 2" xfId="30477" xr:uid="{FAC1CC53-B056-4D41-8088-665C2B80C81E}"/>
    <cellStyle name="Komma 5 2 6 4" xfId="25168" xr:uid="{9F18CF7D-873A-4DC2-8D73-1B06E973C3BC}"/>
    <cellStyle name="Komma 5 2 7" xfId="15450" xr:uid="{730C1BB3-E45B-4413-8E3A-BA539DE7BF94}"/>
    <cellStyle name="Komma 5 2 7 2" xfId="20759" xr:uid="{C95ABB3D-49E1-4BAC-B32F-3E6C81307CA0}"/>
    <cellStyle name="Komma 5 2 7 2 2" xfId="31767" xr:uid="{D03E01F8-35F9-4207-BDAC-3256B8C1C6CB}"/>
    <cellStyle name="Komma 5 2 7 3" xfId="26458" xr:uid="{D5DB8E61-ED0E-4F7B-9471-9D05393258CD}"/>
    <cellStyle name="Komma 5 2 8" xfId="18130" xr:uid="{082F80DA-4C5D-40DF-A65F-93C29CAF852D}"/>
    <cellStyle name="Komma 5 2 8 2" xfId="29138" xr:uid="{DD675532-B419-49D5-8944-D7CB5C300F3D}"/>
    <cellStyle name="Komma 5 2 9" xfId="23830" xr:uid="{AA1FAC39-8B62-4E39-BB5A-FD4D5E602646}"/>
    <cellStyle name="Komma 5 2_Nucléaire" xfId="11883" xr:uid="{ADE49271-F6D0-45C5-B6DF-9BD83533E2F0}"/>
    <cellStyle name="Komma 5 3" xfId="1780" xr:uid="{44048ACA-DA4C-488B-88FA-6D58C4D395B0}"/>
    <cellStyle name="Komma 5 3 2" xfId="9873" xr:uid="{D3246302-C270-4F02-A1DF-99683A1D86E6}"/>
    <cellStyle name="Komma 5 3 2 2" xfId="13354" xr:uid="{B93F625F-A6DA-453E-BB6C-CD4E44C19D49}"/>
    <cellStyle name="Komma 5 3 2 2 2" xfId="14024" xr:uid="{5AED75F3-FDE3-4BE3-B4B3-A6D5F6B74571}"/>
    <cellStyle name="Komma 5 3 2 2 2 2" xfId="15366" xr:uid="{1DE88398-56B1-46D5-B916-35497941DDA5}"/>
    <cellStyle name="Komma 5 3 2 2 2 2 2" xfId="17994" xr:uid="{B41BC33A-F0A9-4AC2-AEA5-BABC43BD9457}"/>
    <cellStyle name="Komma 5 3 2 2 2 2 2 2" xfId="23303" xr:uid="{1AEADE38-BF1D-49EB-9EFE-1E0EBA6D0F03}"/>
    <cellStyle name="Komma 5 3 2 2 2 2 2 2 2" xfId="34311" xr:uid="{05B25E95-A686-4475-B842-A4462BD68743}"/>
    <cellStyle name="Komma 5 3 2 2 2 2 2 3" xfId="29002" xr:uid="{DC8FE549-CE90-4367-A322-6B14C3D264E4}"/>
    <cellStyle name="Komma 5 3 2 2 2 2 3" xfId="20675" xr:uid="{375E00F7-EC02-41AF-ABC3-398B648F78D8}"/>
    <cellStyle name="Komma 5 3 2 2 2 2 3 2" xfId="31683" xr:uid="{06124D71-1621-490D-B281-69250CB731C6}"/>
    <cellStyle name="Komma 5 3 2 2 2 2 4" xfId="26374" xr:uid="{1489E63D-9310-4A4E-8A7D-12CA71C877AE}"/>
    <cellStyle name="Komma 5 3 2 2 2 3" xfId="16652" xr:uid="{373502CF-0BCF-4C8B-A590-D7F2FD65E83C}"/>
    <cellStyle name="Komma 5 3 2 2 2 3 2" xfId="21961" xr:uid="{AEF88564-CB0F-455C-B34E-9099A2DFB68C}"/>
    <cellStyle name="Komma 5 3 2 2 2 3 2 2" xfId="32969" xr:uid="{C0BC0960-0041-4C63-B336-79B7D004A318}"/>
    <cellStyle name="Komma 5 3 2 2 2 3 3" xfId="27660" xr:uid="{98288DFA-A2A8-4740-A202-5E3A9A298597}"/>
    <cellStyle name="Komma 5 3 2 2 2 4" xfId="19333" xr:uid="{CA1C2287-B7D1-438D-A819-81042C733A10}"/>
    <cellStyle name="Komma 5 3 2 2 2 4 2" xfId="30341" xr:uid="{96569CCF-065A-420B-B20F-73415A65A333}"/>
    <cellStyle name="Komma 5 3 2 2 2 5" xfId="25032" xr:uid="{7147C768-82BB-4BA7-8C81-3825C33DD406}"/>
    <cellStyle name="Komma 5 3 2 2 3" xfId="14696" xr:uid="{4FEF848D-5AE1-4691-95E2-6BED12A50BA4}"/>
    <cellStyle name="Komma 5 3 2 2 3 2" xfId="17324" xr:uid="{2CD2573A-7B66-4E5B-8787-497760C5099D}"/>
    <cellStyle name="Komma 5 3 2 2 3 2 2" xfId="22633" xr:uid="{F0BE3C15-C48D-447F-A7E8-18E4D1E87F4A}"/>
    <cellStyle name="Komma 5 3 2 2 3 2 2 2" xfId="33641" xr:uid="{36612C7F-CAB1-4348-BECA-8A23C442D9C2}"/>
    <cellStyle name="Komma 5 3 2 2 3 2 3" xfId="28332" xr:uid="{457F26C9-8E85-4285-A423-7666F9B33E00}"/>
    <cellStyle name="Komma 5 3 2 2 3 3" xfId="20005" xr:uid="{69B8D4AA-2E59-4412-8DF7-D17242738115}"/>
    <cellStyle name="Komma 5 3 2 2 3 3 2" xfId="31013" xr:uid="{AEB380B7-F04A-4190-A6C9-9D1F015FF442}"/>
    <cellStyle name="Komma 5 3 2 2 3 4" xfId="25704" xr:uid="{05CD9717-8B0A-4298-A858-CA2963F65503}"/>
    <cellStyle name="Komma 5 3 2 2 4" xfId="15982" xr:uid="{9663829F-0F1A-407A-AF4E-BA94F1B4DB12}"/>
    <cellStyle name="Komma 5 3 2 2 4 2" xfId="21291" xr:uid="{77B93754-6235-488E-B8BF-AC9840DB0F6A}"/>
    <cellStyle name="Komma 5 3 2 2 4 2 2" xfId="32299" xr:uid="{4F3DCC18-2ED9-40DB-BE6F-825C76861265}"/>
    <cellStyle name="Komma 5 3 2 2 4 3" xfId="26990" xr:uid="{EC6DB18F-BC18-4B07-9E88-6351DBD4A74D}"/>
    <cellStyle name="Komma 5 3 2 2 5" xfId="18663" xr:uid="{8B809ABF-ACE4-4C70-BF35-D2FF90C633DF}"/>
    <cellStyle name="Komma 5 3 2 2 5 2" xfId="29671" xr:uid="{2F2FB3C5-4CBE-486A-92DA-ED7694AE4D1C}"/>
    <cellStyle name="Komma 5 3 2 2 6" xfId="24362" xr:uid="{97728321-F863-48A0-93DB-60C497E65895}"/>
    <cellStyle name="Komma 5 3 2 3" xfId="13688" xr:uid="{2F44D09C-C2D9-455A-BAB7-5BB9FFDB5E2D}"/>
    <cellStyle name="Komma 5 3 2 3 2" xfId="15030" xr:uid="{6AAE3246-14F4-4046-9D93-2BA4A03C81F6}"/>
    <cellStyle name="Komma 5 3 2 3 2 2" xfId="17658" xr:uid="{86530C75-1A13-40B2-9202-AE9959AB74F1}"/>
    <cellStyle name="Komma 5 3 2 3 2 2 2" xfId="22967" xr:uid="{D1249FD9-41EA-46C2-B249-A5A261B99A52}"/>
    <cellStyle name="Komma 5 3 2 3 2 2 2 2" xfId="33975" xr:uid="{37DF0979-FF2C-43B1-893F-3CBB4F5B447D}"/>
    <cellStyle name="Komma 5 3 2 3 2 2 3" xfId="28666" xr:uid="{432BCD70-7C7E-4B7D-A67F-8E0BD525C74E}"/>
    <cellStyle name="Komma 5 3 2 3 2 3" xfId="20339" xr:uid="{BDE5D68E-7D60-4681-AB12-31AC00AD1727}"/>
    <cellStyle name="Komma 5 3 2 3 2 3 2" xfId="31347" xr:uid="{59BF78DE-B2ED-4084-B9AE-CF5A85F53EF8}"/>
    <cellStyle name="Komma 5 3 2 3 2 4" xfId="26038" xr:uid="{A48A350E-52F2-4E40-AA21-FE31F7474202}"/>
    <cellStyle name="Komma 5 3 2 3 3" xfId="16316" xr:uid="{FC635999-A536-4F96-B9CE-0DC342146ED7}"/>
    <cellStyle name="Komma 5 3 2 3 3 2" xfId="21625" xr:uid="{54889CE0-36CE-482D-9B19-CA7A7090E6F0}"/>
    <cellStyle name="Komma 5 3 2 3 3 2 2" xfId="32633" xr:uid="{F8B56C43-ED61-4C31-BD73-80EBC712D452}"/>
    <cellStyle name="Komma 5 3 2 3 3 3" xfId="27324" xr:uid="{BBBDEB67-8A14-487E-9D80-E3EFE8CCE46D}"/>
    <cellStyle name="Komma 5 3 2 3 4" xfId="18997" xr:uid="{8EC75A09-49B2-4DEA-8BB8-AA9B7A0BB0EF}"/>
    <cellStyle name="Komma 5 3 2 3 4 2" xfId="30005" xr:uid="{C53BE3FB-9FB8-46BD-AA71-74408856718D}"/>
    <cellStyle name="Komma 5 3 2 3 5" xfId="24696" xr:uid="{AF3BBC7F-FAD6-49D2-83FD-82C5DA86320A}"/>
    <cellStyle name="Komma 5 3 2 4" xfId="14360" xr:uid="{199F49B9-F956-4874-9FA6-2805776965CC}"/>
    <cellStyle name="Komma 5 3 2 4 2" xfId="16988" xr:uid="{DA8F1E50-9072-4909-A0BA-5D7D93FA4A6E}"/>
    <cellStyle name="Komma 5 3 2 4 2 2" xfId="22297" xr:uid="{72FC2891-C57B-475E-87F1-CC79B55288D1}"/>
    <cellStyle name="Komma 5 3 2 4 2 2 2" xfId="33305" xr:uid="{47E083B7-EF0F-47FC-9EB3-A74FE9263997}"/>
    <cellStyle name="Komma 5 3 2 4 2 3" xfId="27996" xr:uid="{9F8B1B14-890A-4D63-A9D1-0133D80E085E}"/>
    <cellStyle name="Komma 5 3 2 4 3" xfId="19669" xr:uid="{78D8A695-E7BC-4851-8D84-7AFBD37A2722}"/>
    <cellStyle name="Komma 5 3 2 4 3 2" xfId="30677" xr:uid="{1AD67E56-F6C7-4226-8E26-2446FB2C3E60}"/>
    <cellStyle name="Komma 5 3 2 4 4" xfId="25368" xr:uid="{6F3E2B20-4034-412F-AA8F-6B3717F00405}"/>
    <cellStyle name="Komma 5 3 2 5" xfId="15647" xr:uid="{EFB1278B-74E1-4B1B-9A11-A9435AA8214B}"/>
    <cellStyle name="Komma 5 3 2 5 2" xfId="20956" xr:uid="{3E5F93D9-9EA9-4021-BD8A-B29BBA860833}"/>
    <cellStyle name="Komma 5 3 2 5 2 2" xfId="31964" xr:uid="{33556115-5704-45E7-8FD7-C7AAE59617BF}"/>
    <cellStyle name="Komma 5 3 2 5 3" xfId="26655" xr:uid="{FB4C139A-F776-4826-AD70-925623E43834}"/>
    <cellStyle name="Komma 5 3 2 6" xfId="18328" xr:uid="{11301BDE-8B42-4329-BB9D-419E7D5C04B2}"/>
    <cellStyle name="Komma 5 3 2 6 2" xfId="29336" xr:uid="{6D44D232-497D-4309-B2A3-B563473B7027}"/>
    <cellStyle name="Komma 5 3 2 7" xfId="24027" xr:uid="{31C201A5-7E03-46D5-AEFF-20F0BF8AB96A}"/>
    <cellStyle name="Komma 5 3 3" xfId="13207" xr:uid="{2B9AC537-5051-4A67-9E28-1B762218A5BB}"/>
    <cellStyle name="Komma 5 3 3 2" xfId="13877" xr:uid="{4B89DEE3-FC1E-43F9-ABCB-F50CF16C9F8A}"/>
    <cellStyle name="Komma 5 3 3 2 2" xfId="15219" xr:uid="{FA63E39F-1525-49F6-8C67-E02B0175CABA}"/>
    <cellStyle name="Komma 5 3 3 2 2 2" xfId="17847" xr:uid="{492D89EC-0BC3-4C67-A064-0400B87195AA}"/>
    <cellStyle name="Komma 5 3 3 2 2 2 2" xfId="23156" xr:uid="{36546927-1C52-44FE-BB72-01B9A78CF0B8}"/>
    <cellStyle name="Komma 5 3 3 2 2 2 2 2" xfId="34164" xr:uid="{B2D2AF05-446A-4580-8260-CCA66262DC49}"/>
    <cellStyle name="Komma 5 3 3 2 2 2 3" xfId="28855" xr:uid="{971A96EA-09C3-4C5E-8536-F56B9B1D8448}"/>
    <cellStyle name="Komma 5 3 3 2 2 3" xfId="20528" xr:uid="{1237AF67-E84C-478F-B1E6-D03A0B86F882}"/>
    <cellStyle name="Komma 5 3 3 2 2 3 2" xfId="31536" xr:uid="{A9406447-2C2F-4D7A-BE39-E41349C8E12C}"/>
    <cellStyle name="Komma 5 3 3 2 2 4" xfId="26227" xr:uid="{1F380995-1317-4C85-BFBD-9A4B691CC61A}"/>
    <cellStyle name="Komma 5 3 3 2 3" xfId="16505" xr:uid="{9C41048C-13B4-4680-85EB-3A954F2F737C}"/>
    <cellStyle name="Komma 5 3 3 2 3 2" xfId="21814" xr:uid="{D5DC01A1-9BBF-420E-9010-AF8DE8E1F82D}"/>
    <cellStyle name="Komma 5 3 3 2 3 2 2" xfId="32822" xr:uid="{1F307796-39CC-4F67-BFD1-9F10E873CCE5}"/>
    <cellStyle name="Komma 5 3 3 2 3 3" xfId="27513" xr:uid="{B8C3B436-46A8-4D2F-BDBC-B20BBCCFC5E5}"/>
    <cellStyle name="Komma 5 3 3 2 4" xfId="19186" xr:uid="{4179EF77-4E76-4FCD-86B7-F0052678E560}"/>
    <cellStyle name="Komma 5 3 3 2 4 2" xfId="30194" xr:uid="{7E547107-0F9B-4707-8BDC-433F8180BE47}"/>
    <cellStyle name="Komma 5 3 3 2 5" xfId="24885" xr:uid="{D759147D-BF30-4F5B-AA98-F55B191640C2}"/>
    <cellStyle name="Komma 5 3 3 3" xfId="14549" xr:uid="{C6439272-6DF1-4C91-A856-ABA682C6AFC0}"/>
    <cellStyle name="Komma 5 3 3 3 2" xfId="17177" xr:uid="{7183EEA2-ED52-4254-B633-29B66E713BBF}"/>
    <cellStyle name="Komma 5 3 3 3 2 2" xfId="22486" xr:uid="{134996BD-77AF-4F01-8CE2-5300C181C4AC}"/>
    <cellStyle name="Komma 5 3 3 3 2 2 2" xfId="33494" xr:uid="{CE719757-3F9F-4862-8B1D-FF277A5E33B9}"/>
    <cellStyle name="Komma 5 3 3 3 2 3" xfId="28185" xr:uid="{06459DAD-6C47-4DD0-B97A-2BBB3F451A48}"/>
    <cellStyle name="Komma 5 3 3 3 3" xfId="19858" xr:uid="{0464BAB8-3141-4D62-B94C-C14B7CA71A1B}"/>
    <cellStyle name="Komma 5 3 3 3 3 2" xfId="30866" xr:uid="{F79843A0-3365-4AF7-AF90-7D6EFA609BA4}"/>
    <cellStyle name="Komma 5 3 3 3 4" xfId="25557" xr:uid="{5A78A388-8897-4F60-A776-9DA0F3DFFEC4}"/>
    <cellStyle name="Komma 5 3 3 4" xfId="15835" xr:uid="{DF6161A1-ADA7-4575-B718-D1B31EFC5038}"/>
    <cellStyle name="Komma 5 3 3 4 2" xfId="21144" xr:uid="{A147ED35-0FBB-4F06-B268-A005A1E9D517}"/>
    <cellStyle name="Komma 5 3 3 4 2 2" xfId="32152" xr:uid="{31ACE288-D139-4E14-834C-D11E8945D7EC}"/>
    <cellStyle name="Komma 5 3 3 4 3" xfId="26843" xr:uid="{A3BF47DF-0F86-459F-BC24-C532506C9F23}"/>
    <cellStyle name="Komma 5 3 3 5" xfId="18516" xr:uid="{73C06D2A-6968-4ACF-9918-F17D672EB73B}"/>
    <cellStyle name="Komma 5 3 3 5 2" xfId="29524" xr:uid="{4E8299B9-4899-4595-BB14-30153A9F08B2}"/>
    <cellStyle name="Komma 5 3 3 6" xfId="24215" xr:uid="{EFE72276-9868-485F-A829-B67D4D8A1E91}"/>
    <cellStyle name="Komma 5 3 4" xfId="13542" xr:uid="{C4D310E5-9353-4C9F-964D-8E7E15926347}"/>
    <cellStyle name="Komma 5 3 4 2" xfId="14884" xr:uid="{E2A4BE89-07CB-4EAC-BAC3-3D9F981C0BE7}"/>
    <cellStyle name="Komma 5 3 4 2 2" xfId="17512" xr:uid="{9023F108-BB74-4A18-866E-99E62CC15759}"/>
    <cellStyle name="Komma 5 3 4 2 2 2" xfId="22821" xr:uid="{1C8D12A2-2B06-43C2-BD5B-7C9310F97E55}"/>
    <cellStyle name="Komma 5 3 4 2 2 2 2" xfId="33829" xr:uid="{D8EA9D7C-F959-4767-A27C-32A3FE63565C}"/>
    <cellStyle name="Komma 5 3 4 2 2 3" xfId="28520" xr:uid="{972FB36A-0F2E-44B9-B9EB-C832CC1988E2}"/>
    <cellStyle name="Komma 5 3 4 2 3" xfId="20193" xr:uid="{A4045B2C-84AB-4451-889E-AF730EEF2A3B}"/>
    <cellStyle name="Komma 5 3 4 2 3 2" xfId="31201" xr:uid="{21E8C95C-38CF-4451-8EDE-E427E1BE4E2E}"/>
    <cellStyle name="Komma 5 3 4 2 4" xfId="25892" xr:uid="{711AAE5C-F6D9-4AE5-9C5B-3C1596AE00B4}"/>
    <cellStyle name="Komma 5 3 4 3" xfId="16170" xr:uid="{3B7997F8-7977-49DD-B0C0-6ABC06CE330F}"/>
    <cellStyle name="Komma 5 3 4 3 2" xfId="21479" xr:uid="{B1AE3BB3-375C-4086-9AFE-E1F89DD0289D}"/>
    <cellStyle name="Komma 5 3 4 3 2 2" xfId="32487" xr:uid="{49A24B29-D45C-4A1D-A27A-CAA11EAF48F1}"/>
    <cellStyle name="Komma 5 3 4 3 3" xfId="27178" xr:uid="{83EA23DE-9D19-45C3-BF82-465609172B2D}"/>
    <cellStyle name="Komma 5 3 4 4" xfId="18851" xr:uid="{4D835EDB-025A-49EF-9F26-474F68752BDB}"/>
    <cellStyle name="Komma 5 3 4 4 2" xfId="29859" xr:uid="{410D073C-15D5-4FAD-BE89-98D31452C51B}"/>
    <cellStyle name="Komma 5 3 4 5" xfId="24550" xr:uid="{936E29DD-4140-4D15-8B9F-5C2490481B79}"/>
    <cellStyle name="Komma 5 3 5" xfId="14212" xr:uid="{464FDA66-56E9-432B-84C3-0A80BE0E1DCD}"/>
    <cellStyle name="Komma 5 3 5 2" xfId="16840" xr:uid="{BE80D1CD-86F0-427B-8BF3-C1268266A7C0}"/>
    <cellStyle name="Komma 5 3 5 2 2" xfId="22149" xr:uid="{5C19AA42-7F58-4969-94F5-0B5C5B58AF2D}"/>
    <cellStyle name="Komma 5 3 5 2 2 2" xfId="33157" xr:uid="{C1BDB8DC-8AF4-4CC3-8412-8531AAD2FA16}"/>
    <cellStyle name="Komma 5 3 5 2 3" xfId="27848" xr:uid="{B1A7C40E-E1E4-4CE0-8A0B-D54E894C091D}"/>
    <cellStyle name="Komma 5 3 5 3" xfId="19521" xr:uid="{89028888-BB8A-4F8D-BAFB-00AE71D4EB0E}"/>
    <cellStyle name="Komma 5 3 5 3 2" xfId="30529" xr:uid="{DBD9F067-CDE9-4721-A509-37280CAD072E}"/>
    <cellStyle name="Komma 5 3 5 4" xfId="25220" xr:uid="{16991074-0CC9-4149-8EB2-FEC2193CB3D5}"/>
    <cellStyle name="Komma 5 3 6" xfId="15502" xr:uid="{4C54E256-07FC-455C-8D3A-1278A6BADC96}"/>
    <cellStyle name="Komma 5 3 6 2" xfId="20811" xr:uid="{D51FD662-7530-4D87-9107-688657F761A4}"/>
    <cellStyle name="Komma 5 3 6 2 2" xfId="31819" xr:uid="{C4BAF039-2D6D-4AA6-B5C9-4C1F840404DE}"/>
    <cellStyle name="Komma 5 3 6 3" xfId="26510" xr:uid="{D37AD6E8-D7BB-4D6E-9E0F-9B0D7A705F6F}"/>
    <cellStyle name="Komma 5 3 7" xfId="18182" xr:uid="{5813F245-6EB9-4DA7-8E9D-08240BF972A6}"/>
    <cellStyle name="Komma 5 3 7 2" xfId="29190" xr:uid="{0CD9C715-DB3F-4256-9D43-1B014374AFDE}"/>
    <cellStyle name="Komma 5 3 8" xfId="23882" xr:uid="{3DABFC3A-768C-42A3-B34A-3E0E3F0EC769}"/>
    <cellStyle name="Komma 5 4" xfId="7385" xr:uid="{789B2EB7-B53B-4A52-B17E-9D05965B5401}"/>
    <cellStyle name="Komma 5 4 2" xfId="13292" xr:uid="{DB51D41D-4FFB-45FD-85F5-52AA0D1F3386}"/>
    <cellStyle name="Komma 5 4 2 2" xfId="13962" xr:uid="{57A63D01-6991-4D24-A628-B12B6E9A0123}"/>
    <cellStyle name="Komma 5 4 2 2 2" xfId="15304" xr:uid="{8528DDBB-DB47-41D7-9115-D0913BDD56A9}"/>
    <cellStyle name="Komma 5 4 2 2 2 2" xfId="17932" xr:uid="{581344C2-99F9-43F7-9631-96D7A2C9C47D}"/>
    <cellStyle name="Komma 5 4 2 2 2 2 2" xfId="23241" xr:uid="{6DBA6355-125A-4493-8F5F-2309CFEF8C6C}"/>
    <cellStyle name="Komma 5 4 2 2 2 2 2 2" xfId="34249" xr:uid="{EAC79E53-ED0F-41CF-8AFD-D75BB52A9F64}"/>
    <cellStyle name="Komma 5 4 2 2 2 2 3" xfId="28940" xr:uid="{CD9388E1-C28C-4EA8-8BE8-F5ED2A8485CE}"/>
    <cellStyle name="Komma 5 4 2 2 2 3" xfId="20613" xr:uid="{9FB9DC0A-33EE-4A1D-96B3-1363D91486D4}"/>
    <cellStyle name="Komma 5 4 2 2 2 3 2" xfId="31621" xr:uid="{2C0550AA-0A5B-4A6E-8E88-113EFB0FCC16}"/>
    <cellStyle name="Komma 5 4 2 2 2 4" xfId="26312" xr:uid="{5CD388D2-489A-4B8D-ABD4-70A9DDC13D9B}"/>
    <cellStyle name="Komma 5 4 2 2 3" xfId="16590" xr:uid="{831474C4-22E2-4395-AA26-ADFBF796CB44}"/>
    <cellStyle name="Komma 5 4 2 2 3 2" xfId="21899" xr:uid="{1E2D628E-7C53-4425-B6DB-E3243C0A1A17}"/>
    <cellStyle name="Komma 5 4 2 2 3 2 2" xfId="32907" xr:uid="{3BD64A95-D314-430C-8D49-A188E907A38B}"/>
    <cellStyle name="Komma 5 4 2 2 3 3" xfId="27598" xr:uid="{777F9A29-D9D0-4FA7-B08A-0F14CB21A73C}"/>
    <cellStyle name="Komma 5 4 2 2 4" xfId="19271" xr:uid="{E3CBBFC5-531A-4628-95C4-675C990B8CB6}"/>
    <cellStyle name="Komma 5 4 2 2 4 2" xfId="30279" xr:uid="{0ED60BD3-E68D-446B-9B14-8082FA3B7FBF}"/>
    <cellStyle name="Komma 5 4 2 2 5" xfId="24970" xr:uid="{7F86179E-C504-41BA-A9BC-650DE7ED6C70}"/>
    <cellStyle name="Komma 5 4 2 3" xfId="14634" xr:uid="{D252FE14-7D21-4BBE-A06D-2F35726590AB}"/>
    <cellStyle name="Komma 5 4 2 3 2" xfId="17262" xr:uid="{C963DF68-A4EE-4A33-A4DA-725DAE0EEFDF}"/>
    <cellStyle name="Komma 5 4 2 3 2 2" xfId="22571" xr:uid="{4C082771-BA21-4286-B126-97DB7A4C1F33}"/>
    <cellStyle name="Komma 5 4 2 3 2 2 2" xfId="33579" xr:uid="{914E12CE-ED54-4FE6-9FB7-2068DEBF8377}"/>
    <cellStyle name="Komma 5 4 2 3 2 3" xfId="28270" xr:uid="{E4A4AE40-47BE-4F19-A9EF-D97E119456A4}"/>
    <cellStyle name="Komma 5 4 2 3 3" xfId="19943" xr:uid="{FE29C21A-6478-494D-B25E-1C4C97F93CCC}"/>
    <cellStyle name="Komma 5 4 2 3 3 2" xfId="30951" xr:uid="{122C06F8-2A8F-4836-9499-EBAA5C26BE96}"/>
    <cellStyle name="Komma 5 4 2 3 4" xfId="25642" xr:uid="{22EAEB7F-8681-4CE6-8280-3E1352C8FCA0}"/>
    <cellStyle name="Komma 5 4 2 4" xfId="15920" xr:uid="{7E71D69A-4F38-42F0-B889-6E78260A2E9B}"/>
    <cellStyle name="Komma 5 4 2 4 2" xfId="21229" xr:uid="{84176440-A75B-4A5E-9C15-1CEECD839BB4}"/>
    <cellStyle name="Komma 5 4 2 4 2 2" xfId="32237" xr:uid="{C2A6BD39-F02A-4EAB-B30E-9945B89FB079}"/>
    <cellStyle name="Komma 5 4 2 4 3" xfId="26928" xr:uid="{5A027967-DA4A-4C73-B0D6-5E67CB960126}"/>
    <cellStyle name="Komma 5 4 2 5" xfId="18601" xr:uid="{A1C9364D-3035-4704-B100-968D0D293735}"/>
    <cellStyle name="Komma 5 4 2 5 2" xfId="29609" xr:uid="{BFB73019-4AAA-4E40-876A-B35FF42B2A31}"/>
    <cellStyle name="Komma 5 4 2 6" xfId="24300" xr:uid="{9D2E93F5-5312-45D7-A642-C4A68CABBC40}"/>
    <cellStyle name="Komma 5 4 3" xfId="13626" xr:uid="{FBA139D9-1C87-47F2-A328-B4DF8F238359}"/>
    <cellStyle name="Komma 5 4 3 2" xfId="14968" xr:uid="{6A617D16-8777-41C4-AF71-59FC5D708C70}"/>
    <cellStyle name="Komma 5 4 3 2 2" xfId="17596" xr:uid="{94F4688D-57B6-4F9A-B135-97587BDF3359}"/>
    <cellStyle name="Komma 5 4 3 2 2 2" xfId="22905" xr:uid="{C3B6FECC-9B94-482D-BE59-4127A620EA06}"/>
    <cellStyle name="Komma 5 4 3 2 2 2 2" xfId="33913" xr:uid="{F707140B-FF09-43FA-AA1F-48312FB5CE18}"/>
    <cellStyle name="Komma 5 4 3 2 2 3" xfId="28604" xr:uid="{E7C7CB4A-8D82-42AB-8EA1-B89674BF2413}"/>
    <cellStyle name="Komma 5 4 3 2 3" xfId="20277" xr:uid="{C5D4FEC0-2BE3-4E32-AE9A-7B5D5223539B}"/>
    <cellStyle name="Komma 5 4 3 2 3 2" xfId="31285" xr:uid="{0FC0796A-E2EF-4250-89D7-AD2C790BA332}"/>
    <cellStyle name="Komma 5 4 3 2 4" xfId="25976" xr:uid="{F3534794-A30A-479A-9AB3-1CF3DB36E653}"/>
    <cellStyle name="Komma 5 4 3 3" xfId="16254" xr:uid="{56295090-5BD8-436A-9185-DE19BBCFFE6D}"/>
    <cellStyle name="Komma 5 4 3 3 2" xfId="21563" xr:uid="{5E5DC1EF-271D-47DE-992C-B35CAC35D999}"/>
    <cellStyle name="Komma 5 4 3 3 2 2" xfId="32571" xr:uid="{09EEF091-2C14-4644-934D-E1DD489E374A}"/>
    <cellStyle name="Komma 5 4 3 3 3" xfId="27262" xr:uid="{BE5DEAB7-DCE7-4AFA-BE79-B6AC2D99BD06}"/>
    <cellStyle name="Komma 5 4 3 4" xfId="18935" xr:uid="{8466DC95-6686-4B40-9C7A-6256A71CEDC4}"/>
    <cellStyle name="Komma 5 4 3 4 2" xfId="29943" xr:uid="{66ED4B5F-614B-47E4-B7F9-64F659FD49C2}"/>
    <cellStyle name="Komma 5 4 3 5" xfId="24634" xr:uid="{E1D07706-6486-4479-967F-2DB2AA168FCD}"/>
    <cellStyle name="Komma 5 4 4" xfId="14298" xr:uid="{939AB104-7224-4164-B8B1-06DAD4E4059A}"/>
    <cellStyle name="Komma 5 4 4 2" xfId="16926" xr:uid="{947D7965-E463-40C1-8640-3E6984A0CD8E}"/>
    <cellStyle name="Komma 5 4 4 2 2" xfId="22235" xr:uid="{DBD1158F-6CCB-4FF5-BADA-3BE037C254A3}"/>
    <cellStyle name="Komma 5 4 4 2 2 2" xfId="33243" xr:uid="{AD9F0508-B39D-44A6-B0B1-D5E1A7CC3063}"/>
    <cellStyle name="Komma 5 4 4 2 3" xfId="27934" xr:uid="{610C9DE3-A90D-4D12-A3B0-498D8E9641D1}"/>
    <cellStyle name="Komma 5 4 4 3" xfId="19607" xr:uid="{0CB17B20-CE49-4248-8EC7-4DC4C88F5C0B}"/>
    <cellStyle name="Komma 5 4 4 3 2" xfId="30615" xr:uid="{9D481574-67F6-4BDE-BF9E-55CC11E43F92}"/>
    <cellStyle name="Komma 5 4 4 4" xfId="25306" xr:uid="{BDB7927B-4BBC-4D75-BE29-009C53196B24}"/>
    <cellStyle name="Komma 5 4 5" xfId="15585" xr:uid="{3866071B-610F-42AE-B131-D4494EBA49FC}"/>
    <cellStyle name="Komma 5 4 5 2" xfId="20894" xr:uid="{FE2CBD2B-E214-46D0-9FF0-CD60A50C208D}"/>
    <cellStyle name="Komma 5 4 5 2 2" xfId="31902" xr:uid="{074506F5-41FC-4060-94A2-D22E66E143F5}"/>
    <cellStyle name="Komma 5 4 5 3" xfId="26593" xr:uid="{C2B13BB0-D418-474E-A2CC-19A27C6BDED2}"/>
    <cellStyle name="Komma 5 4 6" xfId="18266" xr:uid="{39EB1745-849D-4748-88F4-A22E9D4A6140}"/>
    <cellStyle name="Komma 5 4 6 2" xfId="29274" xr:uid="{79E29C51-F982-42C9-895C-C3860D7966D4}"/>
    <cellStyle name="Komma 5 4 7" xfId="23965" xr:uid="{ECAE9E48-AF35-437E-BAE6-263A01D86E78}"/>
    <cellStyle name="Komma 5 5" xfId="13103" xr:uid="{0AA626EA-18A1-4BA8-AFEE-C54EE948B0F0}"/>
    <cellStyle name="Komma 5 5 2" xfId="13773" xr:uid="{3E021E3B-9907-4C9D-8138-6C0CE16F5B22}"/>
    <cellStyle name="Komma 5 5 2 2" xfId="15115" xr:uid="{BE8F832E-A0C9-458E-9441-BB40863A2D8E}"/>
    <cellStyle name="Komma 5 5 2 2 2" xfId="17743" xr:uid="{B7B05094-4190-4917-B17C-BFFAF24D223C}"/>
    <cellStyle name="Komma 5 5 2 2 2 2" xfId="23052" xr:uid="{A2589705-E1F8-44F1-9B16-35064DC44629}"/>
    <cellStyle name="Komma 5 5 2 2 2 2 2" xfId="34060" xr:uid="{145889DA-800D-444F-9BDD-5E005F8AF702}"/>
    <cellStyle name="Komma 5 5 2 2 2 3" xfId="28751" xr:uid="{1E45162A-2B72-4913-AE21-B3EEE3FD0394}"/>
    <cellStyle name="Komma 5 5 2 2 3" xfId="20424" xr:uid="{070FB9F4-16C4-4828-93BA-DAA73FD3AB0A}"/>
    <cellStyle name="Komma 5 5 2 2 3 2" xfId="31432" xr:uid="{DE3212BC-1F52-426F-A650-09E04D066572}"/>
    <cellStyle name="Komma 5 5 2 2 4" xfId="26123" xr:uid="{15C47958-11F1-42B1-BFED-5276995207D0}"/>
    <cellStyle name="Komma 5 5 2 3" xfId="16401" xr:uid="{D6B4313D-81F3-4441-AEB2-7AF09140EAAC}"/>
    <cellStyle name="Komma 5 5 2 3 2" xfId="21710" xr:uid="{87C596E6-B130-48ED-8E30-D81A8377ADE9}"/>
    <cellStyle name="Komma 5 5 2 3 2 2" xfId="32718" xr:uid="{4E457F19-27F7-4C44-9EEC-328FB1978B3F}"/>
    <cellStyle name="Komma 5 5 2 3 3" xfId="27409" xr:uid="{8493F19F-0B1A-4F6D-980C-7BD8668390F5}"/>
    <cellStyle name="Komma 5 5 2 4" xfId="19082" xr:uid="{36FAD5DB-0DF7-42CA-9CF5-FB37C02B5123}"/>
    <cellStyle name="Komma 5 5 2 4 2" xfId="30090" xr:uid="{569CE7FB-7059-4CA6-A2DB-7FED7A169BFF}"/>
    <cellStyle name="Komma 5 5 2 5" xfId="24781" xr:uid="{3A60D84C-A344-4890-B6DD-8EEDD6FBA035}"/>
    <cellStyle name="Komma 5 5 3" xfId="14445" xr:uid="{E78F44D0-C4BA-44D3-8980-2363CF30A355}"/>
    <cellStyle name="Komma 5 5 3 2" xfId="17073" xr:uid="{EF961FA9-2F50-422F-97FC-DC1DECB38EB1}"/>
    <cellStyle name="Komma 5 5 3 2 2" xfId="22382" xr:uid="{187E2E9B-058C-479D-83B1-6546D094335E}"/>
    <cellStyle name="Komma 5 5 3 2 2 2" xfId="33390" xr:uid="{623B7972-15F8-4143-8D62-17A718C67A8D}"/>
    <cellStyle name="Komma 5 5 3 2 3" xfId="28081" xr:uid="{BC977923-A5C9-40EF-86B0-05CE9ADB3A61}"/>
    <cellStyle name="Komma 5 5 3 3" xfId="19754" xr:uid="{42C02172-584D-440E-8CD7-7812EAE9BF65}"/>
    <cellStyle name="Komma 5 5 3 3 2" xfId="30762" xr:uid="{0B9C8CD3-FF36-4D10-AC16-1D5FBDCD17BF}"/>
    <cellStyle name="Komma 5 5 3 4" xfId="25453" xr:uid="{D7DED043-6BDF-463E-9948-5E7A51E803E1}"/>
    <cellStyle name="Komma 5 5 4" xfId="15731" xr:uid="{00E26B13-D17A-47F0-87AA-A64CED65727F}"/>
    <cellStyle name="Komma 5 5 4 2" xfId="21040" xr:uid="{917AA501-BB02-47B6-AF45-63A035CABA49}"/>
    <cellStyle name="Komma 5 5 4 2 2" xfId="32048" xr:uid="{BC8BBAF8-DFB4-4EF4-B709-D3109BF6BA9B}"/>
    <cellStyle name="Komma 5 5 4 3" xfId="26739" xr:uid="{332C7632-53C6-4530-86F9-EE2F830F5C8D}"/>
    <cellStyle name="Komma 5 5 5" xfId="18412" xr:uid="{6C419AA5-578C-4314-8A41-ED055FBEDDA0}"/>
    <cellStyle name="Komma 5 5 5 2" xfId="29420" xr:uid="{7695DA43-F5D5-4B4E-A257-4BAF170CF86D}"/>
    <cellStyle name="Komma 5 5 6" xfId="24111" xr:uid="{81843D94-B4E0-4DDA-BF0C-2EA3E05CDB02}"/>
    <cellStyle name="Komma 5 6" xfId="13438" xr:uid="{8D757D72-D355-4966-82B7-37B3658E2486}"/>
    <cellStyle name="Komma 5 6 2" xfId="14780" xr:uid="{6678C7E8-1549-4E04-8F61-06729C8741EC}"/>
    <cellStyle name="Komma 5 6 2 2" xfId="17408" xr:uid="{0B2A3F3D-900B-437D-A93E-F6CAAF584900}"/>
    <cellStyle name="Komma 5 6 2 2 2" xfId="22717" xr:uid="{867A7251-4A69-464A-9373-9F649F46B379}"/>
    <cellStyle name="Komma 5 6 2 2 2 2" xfId="33725" xr:uid="{604982A2-E282-459A-87C9-B8BCB11F5A32}"/>
    <cellStyle name="Komma 5 6 2 2 3" xfId="28416" xr:uid="{A03B1ADE-DA6A-47FC-ACD1-34A4399D228A}"/>
    <cellStyle name="Komma 5 6 2 3" xfId="20089" xr:uid="{C39C7D0C-CE88-417A-B7B7-4ED489AA7FE2}"/>
    <cellStyle name="Komma 5 6 2 3 2" xfId="31097" xr:uid="{37FEA1BD-9174-4DF4-ADC2-E4EC6ED0EB36}"/>
    <cellStyle name="Komma 5 6 2 4" xfId="25788" xr:uid="{FCA54534-EDBB-472B-9B05-B90FD6346930}"/>
    <cellStyle name="Komma 5 6 3" xfId="16066" xr:uid="{8DB641DB-0B0B-4C9C-97B0-1AAA0DBF7B5D}"/>
    <cellStyle name="Komma 5 6 3 2" xfId="21375" xr:uid="{5558AEC8-6DE9-4C33-8F6E-99E6235D462D}"/>
    <cellStyle name="Komma 5 6 3 2 2" xfId="32383" xr:uid="{81B66031-612C-47B1-8BFB-60242F469912}"/>
    <cellStyle name="Komma 5 6 3 3" xfId="27074" xr:uid="{0CC33C61-D46F-4930-9B6E-91924D385653}"/>
    <cellStyle name="Komma 5 6 4" xfId="18747" xr:uid="{B91E38D5-1D8F-4F82-991E-F1C94A3B154D}"/>
    <cellStyle name="Komma 5 6 4 2" xfId="29755" xr:uid="{9E08F152-25C0-44A1-AD66-98F5B84041FB}"/>
    <cellStyle name="Komma 5 6 5" xfId="24446" xr:uid="{BD1DFB3C-EF6E-41AE-B98B-7B9F738334D2}"/>
    <cellStyle name="Komma 5 7" xfId="14108" xr:uid="{A17A36A8-7C23-41EA-A659-E723132A9E7F}"/>
    <cellStyle name="Komma 5 7 2" xfId="16736" xr:uid="{231102E0-301D-4ECD-A773-7C41DD17981E}"/>
    <cellStyle name="Komma 5 7 2 2" xfId="22045" xr:uid="{12A2CACF-9F3D-4082-A020-2BE19413BD30}"/>
    <cellStyle name="Komma 5 7 2 2 2" xfId="33053" xr:uid="{34337259-EEFF-4BEC-8C15-870240BD73EE}"/>
    <cellStyle name="Komma 5 7 2 3" xfId="27744" xr:uid="{CC9DFC59-0CFE-4950-9FCC-68F7D93FA0F8}"/>
    <cellStyle name="Komma 5 7 3" xfId="19417" xr:uid="{F30E15BD-6814-4737-A766-9A5F5B17C8AC}"/>
    <cellStyle name="Komma 5 7 3 2" xfId="30425" xr:uid="{A8C082A1-A59F-48D8-9172-F8E2E9F41EF7}"/>
    <cellStyle name="Komma 5 7 4" xfId="25116" xr:uid="{FBC77D96-75E6-4AB5-B355-F42F97A52383}"/>
    <cellStyle name="Komma 5 8" xfId="18078" xr:uid="{DAAF4337-2724-47C2-BA33-26E388E3AB43}"/>
    <cellStyle name="Komma 5 8 2" xfId="29086" xr:uid="{94CA84C4-9513-4F8F-A876-98B4695EC1B2}"/>
    <cellStyle name="Komma 5 9" xfId="23778" xr:uid="{DC7B3F65-9A90-4113-B74F-D4D179CEF86D}"/>
    <cellStyle name="Komma 5_Nucléaire" xfId="11882" xr:uid="{0AE7A22A-A72D-48DB-A280-0256EB9B5CDA}"/>
    <cellStyle name="Komma 6" xfId="7387" xr:uid="{49FB4327-F8A4-4ABB-8067-83CB4704A318}"/>
    <cellStyle name="Komma 6 2" xfId="9875" xr:uid="{AB0058F5-68CB-4B39-92FE-A0513FAA109E}"/>
    <cellStyle name="Komma 6 2 2" xfId="13356" xr:uid="{7EBAA856-9492-4D5A-9EF1-9790E831772B}"/>
    <cellStyle name="Komma 6 2 2 2" xfId="14026" xr:uid="{EB911567-A21C-4D50-906E-9B03BA5BED61}"/>
    <cellStyle name="Komma 6 2 2 2 2" xfId="15368" xr:uid="{21A1A80C-4C2E-4968-B3CC-7DB9AA59F3A5}"/>
    <cellStyle name="Komma 6 2 2 2 2 2" xfId="17996" xr:uid="{58DD8377-DFFA-4CEB-8F5D-E5DAF02156D5}"/>
    <cellStyle name="Komma 6 2 2 2 2 2 2" xfId="23305" xr:uid="{D307B628-9D39-4328-B8C5-353810E531D4}"/>
    <cellStyle name="Komma 6 2 2 2 2 2 2 2" xfId="34313" xr:uid="{DCC88E57-49EB-4D85-BB30-712F26CB7ABE}"/>
    <cellStyle name="Komma 6 2 2 2 2 2 3" xfId="29004" xr:uid="{E5884A11-73D6-413E-B613-93823477D3A0}"/>
    <cellStyle name="Komma 6 2 2 2 2 3" xfId="20677" xr:uid="{B9174E4E-794A-47CE-92FF-DA44C96A3441}"/>
    <cellStyle name="Komma 6 2 2 2 2 3 2" xfId="31685" xr:uid="{C21B03DD-CA88-4034-8040-4825D7E39A86}"/>
    <cellStyle name="Komma 6 2 2 2 2 4" xfId="26376" xr:uid="{E96D41C8-D8D6-4125-A416-720D58E6B775}"/>
    <cellStyle name="Komma 6 2 2 2 3" xfId="16654" xr:uid="{BE4D1C60-DBC9-4893-AA1D-63C57CC67F17}"/>
    <cellStyle name="Komma 6 2 2 2 3 2" xfId="21963" xr:uid="{2CFAB74A-772C-4C85-B577-BBADC422A87A}"/>
    <cellStyle name="Komma 6 2 2 2 3 2 2" xfId="32971" xr:uid="{485D198C-66AB-4980-9342-0E2BEAAC7139}"/>
    <cellStyle name="Komma 6 2 2 2 3 3" xfId="27662" xr:uid="{3614E7CA-6DCE-44D0-8956-D63DD99A6245}"/>
    <cellStyle name="Komma 6 2 2 2 4" xfId="19335" xr:uid="{815BC47F-5387-4BE5-9880-D7E7C466122D}"/>
    <cellStyle name="Komma 6 2 2 2 4 2" xfId="30343" xr:uid="{8BAC518E-60B0-4AE2-A936-849D9A307DD7}"/>
    <cellStyle name="Komma 6 2 2 2 5" xfId="25034" xr:uid="{7C8C0AF9-3FD5-4746-883A-9A8BF6C355F2}"/>
    <cellStyle name="Komma 6 2 2 3" xfId="14698" xr:uid="{CA6660F5-1EBC-4D4F-8AB8-5DC9C24D3DF3}"/>
    <cellStyle name="Komma 6 2 2 3 2" xfId="17326" xr:uid="{3B932A75-3E90-4A3F-BAA5-C34C209606FF}"/>
    <cellStyle name="Komma 6 2 2 3 2 2" xfId="22635" xr:uid="{349D25F1-F004-4F9E-B2ED-ABB4D970880B}"/>
    <cellStyle name="Komma 6 2 2 3 2 2 2" xfId="33643" xr:uid="{CC788F00-461A-41AC-8802-18C755CADCAE}"/>
    <cellStyle name="Komma 6 2 2 3 2 3" xfId="28334" xr:uid="{65C50EEE-1791-4743-806F-F6DEC42EEB98}"/>
    <cellStyle name="Komma 6 2 2 3 3" xfId="20007" xr:uid="{44A46A25-92BE-41EC-9A38-5E15C4A03817}"/>
    <cellStyle name="Komma 6 2 2 3 3 2" xfId="31015" xr:uid="{8BDB5EFD-18D9-472B-BF37-FEDADCF30029}"/>
    <cellStyle name="Komma 6 2 2 3 4" xfId="25706" xr:uid="{2A34C1EF-4818-4513-8574-27BD0F1113C4}"/>
    <cellStyle name="Komma 6 2 2 4" xfId="15984" xr:uid="{4271382C-60B7-421E-9939-693FCE14FD85}"/>
    <cellStyle name="Komma 6 2 2 4 2" xfId="21293" xr:uid="{6025EAAB-5E49-4626-AAB6-D2F4563A5BC8}"/>
    <cellStyle name="Komma 6 2 2 4 2 2" xfId="32301" xr:uid="{1A2C84BF-0B9D-40CB-A499-65A1709CB089}"/>
    <cellStyle name="Komma 6 2 2 4 3" xfId="26992" xr:uid="{CA95651F-729B-4291-919F-BD5F2E40F788}"/>
    <cellStyle name="Komma 6 2 2 5" xfId="18665" xr:uid="{5C378741-CEB4-4119-98FB-5CF6920232FF}"/>
    <cellStyle name="Komma 6 2 2 5 2" xfId="29673" xr:uid="{B8531162-0AA3-42DE-ADE1-322F674BA343}"/>
    <cellStyle name="Komma 6 2 2 6" xfId="24364" xr:uid="{F1585C73-3D4E-429F-80A4-3E58538C92DF}"/>
    <cellStyle name="Komma 6 2 3" xfId="13690" xr:uid="{9566EB6A-5889-466F-BA04-3C2B02B25E19}"/>
    <cellStyle name="Komma 6 2 3 2" xfId="15032" xr:uid="{B95ECCD4-7D2B-4B58-9C9B-B8233AE604A3}"/>
    <cellStyle name="Komma 6 2 3 2 2" xfId="17660" xr:uid="{62C5AC42-6AC7-4838-AD60-686A5DD5D523}"/>
    <cellStyle name="Komma 6 2 3 2 2 2" xfId="22969" xr:uid="{9586710A-19B8-4AE2-953D-3C534E6C58DC}"/>
    <cellStyle name="Komma 6 2 3 2 2 2 2" xfId="33977" xr:uid="{5DB8D84B-8B84-4B38-AB36-A3BDA2A78C67}"/>
    <cellStyle name="Komma 6 2 3 2 2 3" xfId="28668" xr:uid="{C77B9846-AE5B-4AE8-BEDA-C4B0D4557CB8}"/>
    <cellStyle name="Komma 6 2 3 2 3" xfId="20341" xr:uid="{CA30E94C-C431-4C59-9D2B-DF581ECCF2AD}"/>
    <cellStyle name="Komma 6 2 3 2 3 2" xfId="31349" xr:uid="{51D251FB-0A7E-4C02-9A35-54BACDB0BF4B}"/>
    <cellStyle name="Komma 6 2 3 2 4" xfId="26040" xr:uid="{7C5E7962-31E3-4438-A145-85AA013A25DC}"/>
    <cellStyle name="Komma 6 2 3 3" xfId="16318" xr:uid="{046436DC-E05D-4AE4-85FC-4B155C593A5E}"/>
    <cellStyle name="Komma 6 2 3 3 2" xfId="21627" xr:uid="{4F59F34A-4646-4023-ADAA-38F7ED5FCC04}"/>
    <cellStyle name="Komma 6 2 3 3 2 2" xfId="32635" xr:uid="{9A03774C-130A-4F73-92CC-D7BF0F82A9D5}"/>
    <cellStyle name="Komma 6 2 3 3 3" xfId="27326" xr:uid="{BF68CF73-A520-4177-84B2-94D52F8E1690}"/>
    <cellStyle name="Komma 6 2 3 4" xfId="18999" xr:uid="{760E16A4-1D6D-4115-8996-BEAF32D03DC7}"/>
    <cellStyle name="Komma 6 2 3 4 2" xfId="30007" xr:uid="{73E39EA3-C9E5-4AE3-A763-FB89A750DE08}"/>
    <cellStyle name="Komma 6 2 3 5" xfId="24698" xr:uid="{109C6FCC-973E-4D61-AA4E-F9D2C57BA874}"/>
    <cellStyle name="Komma 6 2 4" xfId="14362" xr:uid="{69043EAC-ABFE-465A-9BB7-4E8A9E0D0AB2}"/>
    <cellStyle name="Komma 6 2 4 2" xfId="16990" xr:uid="{81CF5622-E71F-46F7-8C00-B4A4666FE30D}"/>
    <cellStyle name="Komma 6 2 4 2 2" xfId="22299" xr:uid="{79C9B358-5F1B-47BA-A00C-0165BD0502D1}"/>
    <cellStyle name="Komma 6 2 4 2 2 2" xfId="33307" xr:uid="{37868A77-839A-4ED8-BC86-E84D5EADE78B}"/>
    <cellStyle name="Komma 6 2 4 2 3" xfId="27998" xr:uid="{971094CA-D695-4C6C-9B28-5847D8F40D79}"/>
    <cellStyle name="Komma 6 2 4 3" xfId="19671" xr:uid="{C45014F2-9FFF-4AAA-A0D9-6823592E9662}"/>
    <cellStyle name="Komma 6 2 4 3 2" xfId="30679" xr:uid="{DC97341D-9991-4ADD-8824-7E7427433C13}"/>
    <cellStyle name="Komma 6 2 4 4" xfId="25370" xr:uid="{3D3AAA20-251B-4424-8C8F-D5AB04949FDD}"/>
    <cellStyle name="Komma 6 2 5" xfId="15649" xr:uid="{084E950F-FCDD-4B8C-8EF9-A9C36F9BD4F5}"/>
    <cellStyle name="Komma 6 2 5 2" xfId="20958" xr:uid="{8C55939D-2103-48CD-8332-E5EEFC9173AD}"/>
    <cellStyle name="Komma 6 2 5 2 2" xfId="31966" xr:uid="{1CEC871E-AA27-4563-9679-2643D4FA7D29}"/>
    <cellStyle name="Komma 6 2 5 3" xfId="26657" xr:uid="{7A11B57D-A33F-418F-9F64-220DC7CDDEE8}"/>
    <cellStyle name="Komma 6 2 6" xfId="18330" xr:uid="{08C38687-2E83-4E49-9EC5-BB22852D80EB}"/>
    <cellStyle name="Komma 6 2 6 2" xfId="29338" xr:uid="{59735D48-3981-4344-BE9A-764C9790E498}"/>
    <cellStyle name="Komma 6 2 7" xfId="24029" xr:uid="{F4059A60-28B1-4C5F-9E1E-BBD57F380451}"/>
    <cellStyle name="Komma 6 3" xfId="13294" xr:uid="{DF3872AF-DD2C-4C39-AB35-341E9DE92A35}"/>
    <cellStyle name="Komma 6 3 2" xfId="13964" xr:uid="{6FF96CA7-55F0-4713-82A0-99CC9624C584}"/>
    <cellStyle name="Komma 6 3 2 2" xfId="15306" xr:uid="{ABAC9FFC-8ECF-4F87-A1F4-8FF0BB1FE638}"/>
    <cellStyle name="Komma 6 3 2 2 2" xfId="17934" xr:uid="{FEC29519-2C00-465C-8B6C-73C5C64551E1}"/>
    <cellStyle name="Komma 6 3 2 2 2 2" xfId="23243" xr:uid="{94214AAB-3FD2-4B5A-803F-48E23E44D3D7}"/>
    <cellStyle name="Komma 6 3 2 2 2 2 2" xfId="34251" xr:uid="{B59A1BA6-4789-4DCB-BA46-37FD4FD6CA67}"/>
    <cellStyle name="Komma 6 3 2 2 2 3" xfId="28942" xr:uid="{1EFDCBFD-D2A8-451E-BA40-FB22D7C3398C}"/>
    <cellStyle name="Komma 6 3 2 2 3" xfId="20615" xr:uid="{1508073F-784C-46F5-B889-900A178351E0}"/>
    <cellStyle name="Komma 6 3 2 2 3 2" xfId="31623" xr:uid="{4BE5261E-7A85-4391-9473-D64FF0437F86}"/>
    <cellStyle name="Komma 6 3 2 2 4" xfId="26314" xr:uid="{43703AA7-DDF3-4F5C-9566-80B8A3C75759}"/>
    <cellStyle name="Komma 6 3 2 3" xfId="16592" xr:uid="{19712432-08FB-4647-B08B-61BD4A5B0CFC}"/>
    <cellStyle name="Komma 6 3 2 3 2" xfId="21901" xr:uid="{ADEFD332-FF8C-46DE-8C85-817494D9DEB4}"/>
    <cellStyle name="Komma 6 3 2 3 2 2" xfId="32909" xr:uid="{CEEBE24F-49A7-41BB-8C4D-1C15F2D14316}"/>
    <cellStyle name="Komma 6 3 2 3 3" xfId="27600" xr:uid="{1AFCD5A6-1EB0-4C38-9328-D4A83C64E689}"/>
    <cellStyle name="Komma 6 3 2 4" xfId="19273" xr:uid="{B14F05DA-3B3E-4C13-9788-446CAF758892}"/>
    <cellStyle name="Komma 6 3 2 4 2" xfId="30281" xr:uid="{D0ED94BA-7631-46A7-8D24-E52C5C943C7A}"/>
    <cellStyle name="Komma 6 3 2 5" xfId="24972" xr:uid="{4E55CD40-1071-4C63-A992-D2965231B2C3}"/>
    <cellStyle name="Komma 6 3 3" xfId="14636" xr:uid="{14755B26-E397-430E-84FD-BAAD84AE2B0C}"/>
    <cellStyle name="Komma 6 3 3 2" xfId="17264" xr:uid="{DA1FC314-9B0F-46F2-8636-83037415503D}"/>
    <cellStyle name="Komma 6 3 3 2 2" xfId="22573" xr:uid="{AC2D86A0-8ABC-4A8B-BD36-F5AC6D11CBB3}"/>
    <cellStyle name="Komma 6 3 3 2 2 2" xfId="33581" xr:uid="{DCE41DBB-7C43-4E59-87F9-7BABAA945ECA}"/>
    <cellStyle name="Komma 6 3 3 2 3" xfId="28272" xr:uid="{A4F232AF-B7BE-4288-8128-0D5FEC8D3B7A}"/>
    <cellStyle name="Komma 6 3 3 3" xfId="19945" xr:uid="{CB0EB505-1ED8-4B0A-9329-A12D9DE66178}"/>
    <cellStyle name="Komma 6 3 3 3 2" xfId="30953" xr:uid="{D5FCF73B-29DD-4469-8892-BA5F58F06A0A}"/>
    <cellStyle name="Komma 6 3 3 4" xfId="25644" xr:uid="{B99244E8-0071-4CE2-9418-3B74E5C01E65}"/>
    <cellStyle name="Komma 6 3 4" xfId="15922" xr:uid="{59FFC08B-0E9C-4AB8-BD36-54E5CB85AC60}"/>
    <cellStyle name="Komma 6 3 4 2" xfId="21231" xr:uid="{EB2AC14D-593D-4122-A83D-60EFFEC43362}"/>
    <cellStyle name="Komma 6 3 4 2 2" xfId="32239" xr:uid="{0CB680F1-9568-457A-975F-114A99CCA22F}"/>
    <cellStyle name="Komma 6 3 4 3" xfId="26930" xr:uid="{5C6691F7-E446-4AFB-963F-3B0A7BB68710}"/>
    <cellStyle name="Komma 6 3 5" xfId="18603" xr:uid="{E67EEE8F-56B7-454E-BF24-D459F6AB6DCE}"/>
    <cellStyle name="Komma 6 3 5 2" xfId="29611" xr:uid="{573E5B64-15C0-415B-AB68-515009D87267}"/>
    <cellStyle name="Komma 6 3 6" xfId="24302" xr:uid="{ADC1CDF0-2042-47D3-B2FE-D1B572E4AE4B}"/>
    <cellStyle name="Komma 6 4" xfId="13628" xr:uid="{C37FA00F-B375-4E2C-99C2-AECE9D7AAC27}"/>
    <cellStyle name="Komma 6 4 2" xfId="14970" xr:uid="{115E3B84-1561-41B7-B773-588208A109D4}"/>
    <cellStyle name="Komma 6 4 2 2" xfId="17598" xr:uid="{BA9D0BBD-7B6A-4A68-A8E2-3B381CDDE67A}"/>
    <cellStyle name="Komma 6 4 2 2 2" xfId="22907" xr:uid="{43778A15-D1F3-47BA-A2DF-555EAA9835EF}"/>
    <cellStyle name="Komma 6 4 2 2 2 2" xfId="33915" xr:uid="{ED88B446-5803-4130-9FF8-4466E82F83B3}"/>
    <cellStyle name="Komma 6 4 2 2 3" xfId="28606" xr:uid="{DD9161A5-284C-44E4-9B59-C287FCF4996F}"/>
    <cellStyle name="Komma 6 4 2 3" xfId="20279" xr:uid="{70F492DE-EC83-48D4-A22D-2D56CBC75FEC}"/>
    <cellStyle name="Komma 6 4 2 3 2" xfId="31287" xr:uid="{09D1AAD8-CE81-429E-A825-CA28C91488EC}"/>
    <cellStyle name="Komma 6 4 2 4" xfId="25978" xr:uid="{1279C5C2-CDA7-4DF1-81FE-5B26827840AB}"/>
    <cellStyle name="Komma 6 4 3" xfId="16256" xr:uid="{21C71145-D66C-43CC-B1D0-786D125B0D04}"/>
    <cellStyle name="Komma 6 4 3 2" xfId="21565" xr:uid="{67CCBC64-0F63-4214-8182-524030ADB811}"/>
    <cellStyle name="Komma 6 4 3 2 2" xfId="32573" xr:uid="{70AC35BF-B82B-4EA0-86DA-41A55202C6B2}"/>
    <cellStyle name="Komma 6 4 3 3" xfId="27264" xr:uid="{C5F540D6-F3B4-4920-9F68-3BD4FC0D1C48}"/>
    <cellStyle name="Komma 6 4 4" xfId="18937" xr:uid="{4DFC4F5B-CF92-4BF9-884A-BB52C758007D}"/>
    <cellStyle name="Komma 6 4 4 2" xfId="29945" xr:uid="{7E4F763C-611A-4B1D-9FCD-B5DD2E79D65A}"/>
    <cellStyle name="Komma 6 4 5" xfId="24636" xr:uid="{69588690-E079-4A82-ABE7-436927662A4E}"/>
    <cellStyle name="Komma 6 5" xfId="14300" xr:uid="{C8479885-DE1C-4D6E-BD1A-9D0EDFABAEC9}"/>
    <cellStyle name="Komma 6 5 2" xfId="16928" xr:uid="{D5D9454C-5F4D-4E65-8658-4B6BBFEA6084}"/>
    <cellStyle name="Komma 6 5 2 2" xfId="22237" xr:uid="{CC8F467E-E1E4-4DAF-A753-7C8F0EA017BB}"/>
    <cellStyle name="Komma 6 5 2 2 2" xfId="33245" xr:uid="{5E2BBA91-2A84-4322-A5F3-15937CAF9AE2}"/>
    <cellStyle name="Komma 6 5 2 3" xfId="27936" xr:uid="{10551181-28F1-4B51-915F-74E468B0EBCB}"/>
    <cellStyle name="Komma 6 5 3" xfId="19609" xr:uid="{5DFD8F04-33C3-4C65-BC3E-E415E146ED56}"/>
    <cellStyle name="Komma 6 5 3 2" xfId="30617" xr:uid="{89410BAB-8F0E-4931-9E08-373F24592B2B}"/>
    <cellStyle name="Komma 6 5 4" xfId="25308" xr:uid="{07387760-37B8-4FD4-8B5E-1EA079F8CC4D}"/>
    <cellStyle name="Komma 6 6" xfId="15587" xr:uid="{B600F32D-2347-4E09-9557-0C9EF735E7A7}"/>
    <cellStyle name="Komma 6 6 2" xfId="20896" xr:uid="{8E6C1D32-1450-47F7-A183-930DF46F0F23}"/>
    <cellStyle name="Komma 6 6 2 2" xfId="31904" xr:uid="{C2E097B5-9B13-40F4-8FA6-4DA656D32762}"/>
    <cellStyle name="Komma 6 6 3" xfId="26595" xr:uid="{3D2D0BE4-32D5-4AB3-B9E6-C245D0A0D6B2}"/>
    <cellStyle name="Komma 6 7" xfId="18268" xr:uid="{486880AA-2BDB-4D13-A2ED-5484B5B18F15}"/>
    <cellStyle name="Komma 6 7 2" xfId="29276" xr:uid="{8F3516CE-0936-44E3-A8BA-6F8800FC2A37}"/>
    <cellStyle name="Komma 6 8" xfId="23967" xr:uid="{1AF2725D-69BC-452E-86DD-FC57933E4F87}"/>
    <cellStyle name="Komma 6_Nucléaire" xfId="11884" xr:uid="{5CE57D5F-A1E9-4241-BDFE-28318DD5185F}"/>
    <cellStyle name="Komma 7" xfId="7388" xr:uid="{EF9F13CA-9CC2-40C4-9475-FF033105A5A5}"/>
    <cellStyle name="Komma 7 2" xfId="9876" xr:uid="{41FA5246-9596-4C0E-A7A2-C407E24A0EEB}"/>
    <cellStyle name="Komma 7 2 2" xfId="13357" xr:uid="{52D09A50-4BA4-4EFC-B303-35ACE88DA3D3}"/>
    <cellStyle name="Komma 7 2 2 2" xfId="14027" xr:uid="{98969C74-FF2F-47C7-AF98-BA54F604C906}"/>
    <cellStyle name="Komma 7 2 2 2 2" xfId="15369" xr:uid="{02E315BE-105E-43BA-81CF-A7698E4BD693}"/>
    <cellStyle name="Komma 7 2 2 2 2 2" xfId="17997" xr:uid="{A34A01EE-B99C-422A-8D68-E3CA8192C5DF}"/>
    <cellStyle name="Komma 7 2 2 2 2 2 2" xfId="23306" xr:uid="{957C0F6A-BCCD-4480-BAB3-D93491B9BC6E}"/>
    <cellStyle name="Komma 7 2 2 2 2 2 2 2" xfId="34314" xr:uid="{7EBDB6E6-4FAA-4809-98CA-6C9D0D858909}"/>
    <cellStyle name="Komma 7 2 2 2 2 2 3" xfId="29005" xr:uid="{CC3FE832-E975-432A-9C5C-00A94F528EDA}"/>
    <cellStyle name="Komma 7 2 2 2 2 3" xfId="20678" xr:uid="{1E523229-FA9D-4F14-ADFC-7E99014172AB}"/>
    <cellStyle name="Komma 7 2 2 2 2 3 2" xfId="31686" xr:uid="{D35B7E11-385F-4E09-8056-7B08D3933398}"/>
    <cellStyle name="Komma 7 2 2 2 2 4" xfId="26377" xr:uid="{040D9925-7E1D-4402-8DCE-B61D2C364FB3}"/>
    <cellStyle name="Komma 7 2 2 2 3" xfId="16655" xr:uid="{65275EF8-800F-4709-9ED1-1317F4BBC6C0}"/>
    <cellStyle name="Komma 7 2 2 2 3 2" xfId="21964" xr:uid="{D7D136F5-3FAE-46DA-B605-EF93738EA397}"/>
    <cellStyle name="Komma 7 2 2 2 3 2 2" xfId="32972" xr:uid="{7EF2BDBA-D0FE-405F-BB75-64604D843EF3}"/>
    <cellStyle name="Komma 7 2 2 2 3 3" xfId="27663" xr:uid="{084A3365-B853-4EF0-A083-6F65C98D9C63}"/>
    <cellStyle name="Komma 7 2 2 2 4" xfId="19336" xr:uid="{108935EE-F242-4A3E-A855-37BE2DADFC6E}"/>
    <cellStyle name="Komma 7 2 2 2 4 2" xfId="30344" xr:uid="{C91A4CAE-F21A-4152-ADB5-90F2FF57C8DE}"/>
    <cellStyle name="Komma 7 2 2 2 5" xfId="25035" xr:uid="{B7A1A7CB-B4D5-4604-94B4-E9955FBA081D}"/>
    <cellStyle name="Komma 7 2 2 3" xfId="14699" xr:uid="{9E4F5216-AD27-4FDA-BF5F-DED54B4B9B32}"/>
    <cellStyle name="Komma 7 2 2 3 2" xfId="17327" xr:uid="{582F3270-CEE2-455A-808D-87B99DBE459E}"/>
    <cellStyle name="Komma 7 2 2 3 2 2" xfId="22636" xr:uid="{A6DD196E-7407-4776-A66D-F2CDE4A5E3F8}"/>
    <cellStyle name="Komma 7 2 2 3 2 2 2" xfId="33644" xr:uid="{EF5C6801-B586-4DB7-9D4B-3B55969B9BE8}"/>
    <cellStyle name="Komma 7 2 2 3 2 3" xfId="28335" xr:uid="{59575413-EA19-483C-B884-FC1B2CA79431}"/>
    <cellStyle name="Komma 7 2 2 3 3" xfId="20008" xr:uid="{345815F3-C362-4133-86B6-387281B61FEE}"/>
    <cellStyle name="Komma 7 2 2 3 3 2" xfId="31016" xr:uid="{9A4B962E-4C81-4B59-A463-A52F2BC8AB02}"/>
    <cellStyle name="Komma 7 2 2 3 4" xfId="25707" xr:uid="{114B9A21-10FD-44F8-A30E-B0A8BE029DE4}"/>
    <cellStyle name="Komma 7 2 2 4" xfId="15985" xr:uid="{CF8824D9-C1CE-4215-BE60-47A8AD377373}"/>
    <cellStyle name="Komma 7 2 2 4 2" xfId="21294" xr:uid="{3D22D4E9-0E4E-4813-BDBC-0ED01C53FD81}"/>
    <cellStyle name="Komma 7 2 2 4 2 2" xfId="32302" xr:uid="{C3C05040-6EC5-48AD-8AC2-6EC745C54EA6}"/>
    <cellStyle name="Komma 7 2 2 4 3" xfId="26993" xr:uid="{3A5D8FAD-792B-41D3-B3CB-20E6B3EAAA1F}"/>
    <cellStyle name="Komma 7 2 2 5" xfId="18666" xr:uid="{9537102C-B99D-4F67-922E-4007B68A8D70}"/>
    <cellStyle name="Komma 7 2 2 5 2" xfId="29674" xr:uid="{A97C1BD1-AE4D-482F-A4AA-39497127C1B6}"/>
    <cellStyle name="Komma 7 2 2 6" xfId="24365" xr:uid="{D54A7DCC-BE48-4994-89EA-D0AFCA9E61C9}"/>
    <cellStyle name="Komma 7 2 3" xfId="13691" xr:uid="{12702C96-6B54-4D5F-8D60-52BE423896EE}"/>
    <cellStyle name="Komma 7 2 3 2" xfId="15033" xr:uid="{9B2E0F91-1163-4DAC-924F-DB2B19DA811E}"/>
    <cellStyle name="Komma 7 2 3 2 2" xfId="17661" xr:uid="{EB61F7AA-AF98-4C74-A9AD-506BE67D7898}"/>
    <cellStyle name="Komma 7 2 3 2 2 2" xfId="22970" xr:uid="{18D66329-4598-4A8B-A602-C5DEC8649FFB}"/>
    <cellStyle name="Komma 7 2 3 2 2 2 2" xfId="33978" xr:uid="{87C60C1D-1239-474C-ADB2-4ECB236EEF03}"/>
    <cellStyle name="Komma 7 2 3 2 2 3" xfId="28669" xr:uid="{50A87992-987A-4F3B-9157-745CE83EEA14}"/>
    <cellStyle name="Komma 7 2 3 2 3" xfId="20342" xr:uid="{21FDAD88-83BE-408B-B7E9-4C9E6E542205}"/>
    <cellStyle name="Komma 7 2 3 2 3 2" xfId="31350" xr:uid="{F8DC7228-2AD3-4886-B1CE-69E82916FAF9}"/>
    <cellStyle name="Komma 7 2 3 2 4" xfId="26041" xr:uid="{6A41BFA6-18BD-40E5-93C9-9C1FCCC82A46}"/>
    <cellStyle name="Komma 7 2 3 3" xfId="16319" xr:uid="{348838D2-EEEC-4F4C-9240-8FCD18DD6185}"/>
    <cellStyle name="Komma 7 2 3 3 2" xfId="21628" xr:uid="{2B6C7FA8-E86C-485B-89B0-B46A8243BEAF}"/>
    <cellStyle name="Komma 7 2 3 3 2 2" xfId="32636" xr:uid="{3B5526F5-0E4C-4248-B4FB-C0E420054A14}"/>
    <cellStyle name="Komma 7 2 3 3 3" xfId="27327" xr:uid="{4A6F9858-589F-4F76-8FFF-8BB8E522205A}"/>
    <cellStyle name="Komma 7 2 3 4" xfId="19000" xr:uid="{29A36F2E-BF29-410D-9CAA-4F6F7F27F227}"/>
    <cellStyle name="Komma 7 2 3 4 2" xfId="30008" xr:uid="{49E55A85-EEBC-4C7D-8987-6AE6865A7C69}"/>
    <cellStyle name="Komma 7 2 3 5" xfId="24699" xr:uid="{17CF678C-1E03-4732-BFE3-AFBCB142AA92}"/>
    <cellStyle name="Komma 7 2 4" xfId="14363" xr:uid="{9FE7C06E-0E21-4A79-8230-0D543067AC48}"/>
    <cellStyle name="Komma 7 2 4 2" xfId="16991" xr:uid="{F3059775-2909-4DAF-85D0-A06857C7115A}"/>
    <cellStyle name="Komma 7 2 4 2 2" xfId="22300" xr:uid="{33E122EB-243B-40E1-B74A-B8106D366FF5}"/>
    <cellStyle name="Komma 7 2 4 2 2 2" xfId="33308" xr:uid="{D0EF7A76-9B81-4742-B491-49C60F65E67E}"/>
    <cellStyle name="Komma 7 2 4 2 3" xfId="27999" xr:uid="{F3ADA3A0-2165-4BF9-9B86-425610A94C9A}"/>
    <cellStyle name="Komma 7 2 4 3" xfId="19672" xr:uid="{CBF5255C-B545-4EEF-AC9D-FCCFB7DF61BD}"/>
    <cellStyle name="Komma 7 2 4 3 2" xfId="30680" xr:uid="{B9276881-A4EB-4AD0-9E47-707D0BEAAA05}"/>
    <cellStyle name="Komma 7 2 4 4" xfId="25371" xr:uid="{6F88752F-B5C8-4287-B915-935C61412833}"/>
    <cellStyle name="Komma 7 2 5" xfId="15650" xr:uid="{118C7E0D-1E82-4F87-A7C9-88E9EC1452DB}"/>
    <cellStyle name="Komma 7 2 5 2" xfId="20959" xr:uid="{E4585854-BC9D-41A4-8EDF-EE1D6B977BB2}"/>
    <cellStyle name="Komma 7 2 5 2 2" xfId="31967" xr:uid="{96F33941-D097-4BBB-8369-75116E37F558}"/>
    <cellStyle name="Komma 7 2 5 3" xfId="26658" xr:uid="{A0A31A74-F129-4A5D-B065-7BE154FF729C}"/>
    <cellStyle name="Komma 7 2 6" xfId="18331" xr:uid="{F6AA71D6-9624-441B-BC50-BF2ACE3D2C4F}"/>
    <cellStyle name="Komma 7 2 6 2" xfId="29339" xr:uid="{C5FFA917-FCDF-42DC-9A46-A87120EEBCC3}"/>
    <cellStyle name="Komma 7 2 7" xfId="24030" xr:uid="{D3343F08-33CB-4F4C-8E6F-F967ACA5B9E1}"/>
    <cellStyle name="Komma 7 3" xfId="13295" xr:uid="{8A5EBA1E-893E-413A-8BB4-E5D77790D758}"/>
    <cellStyle name="Komma 7 3 2" xfId="13965" xr:uid="{E75217AF-2316-4146-BFDE-33B35D9164FE}"/>
    <cellStyle name="Komma 7 3 2 2" xfId="15307" xr:uid="{06E57170-4283-4971-AA77-5EC8F6AB380B}"/>
    <cellStyle name="Komma 7 3 2 2 2" xfId="17935" xr:uid="{8E8BE010-4445-4587-AD95-78B2C5F0BDEC}"/>
    <cellStyle name="Komma 7 3 2 2 2 2" xfId="23244" xr:uid="{B26EAF3C-B3B1-4C44-9E03-34E21541D40A}"/>
    <cellStyle name="Komma 7 3 2 2 2 2 2" xfId="34252" xr:uid="{1B0EBC3B-20E2-48AB-883C-F3A5D85049BA}"/>
    <cellStyle name="Komma 7 3 2 2 2 3" xfId="28943" xr:uid="{B37E802D-2575-40B5-80E4-8610436755B7}"/>
    <cellStyle name="Komma 7 3 2 2 3" xfId="20616" xr:uid="{0FF15A92-15C5-4B9A-8BE8-59D9B7EC6307}"/>
    <cellStyle name="Komma 7 3 2 2 3 2" xfId="31624" xr:uid="{F8E75179-CB06-42AD-AB7B-D456E60FEC9F}"/>
    <cellStyle name="Komma 7 3 2 2 4" xfId="26315" xr:uid="{A13BAE63-050E-4793-A434-07C103CCABAF}"/>
    <cellStyle name="Komma 7 3 2 3" xfId="16593" xr:uid="{7E5CA300-9D98-4688-AED9-6B89C6530F78}"/>
    <cellStyle name="Komma 7 3 2 3 2" xfId="21902" xr:uid="{A21B40E1-2FDA-4498-B75F-781A040FC34C}"/>
    <cellStyle name="Komma 7 3 2 3 2 2" xfId="32910" xr:uid="{80AB7C4F-260F-4100-84C0-65500B549C6F}"/>
    <cellStyle name="Komma 7 3 2 3 3" xfId="27601" xr:uid="{EF82DE11-61B1-43C1-B766-0A159274ACE3}"/>
    <cellStyle name="Komma 7 3 2 4" xfId="19274" xr:uid="{5FE72221-3469-4123-BA0B-8F040FB0C419}"/>
    <cellStyle name="Komma 7 3 2 4 2" xfId="30282" xr:uid="{F8F9AB6F-9CF2-4D96-866F-C00EC973B0D2}"/>
    <cellStyle name="Komma 7 3 2 5" xfId="24973" xr:uid="{53DAC0D2-BA62-4C7D-B899-992FB8747A6E}"/>
    <cellStyle name="Komma 7 3 3" xfId="14637" xr:uid="{36200332-6055-4602-BB71-894103C6D8BA}"/>
    <cellStyle name="Komma 7 3 3 2" xfId="17265" xr:uid="{56B887FD-DAD1-4341-8759-8C4598D27D5A}"/>
    <cellStyle name="Komma 7 3 3 2 2" xfId="22574" xr:uid="{F21958DE-7247-4637-87AC-FA2165A1C58A}"/>
    <cellStyle name="Komma 7 3 3 2 2 2" xfId="33582" xr:uid="{9C23C6D8-8C63-4C70-88AE-943F5CA03CD6}"/>
    <cellStyle name="Komma 7 3 3 2 3" xfId="28273" xr:uid="{45B938F7-866C-4A3E-A65D-383513C84A87}"/>
    <cellStyle name="Komma 7 3 3 3" xfId="19946" xr:uid="{9934245C-E077-4BCD-9D0E-EDAF052EDF54}"/>
    <cellStyle name="Komma 7 3 3 3 2" xfId="30954" xr:uid="{76DA4852-5CAD-4284-BD6E-4DF65E220B82}"/>
    <cellStyle name="Komma 7 3 3 4" xfId="25645" xr:uid="{4813E9D2-937F-4D3D-8EA2-0CE63614051D}"/>
    <cellStyle name="Komma 7 3 4" xfId="15923" xr:uid="{DD35FCBD-B2F9-4A93-A69F-9C5AB863FFC3}"/>
    <cellStyle name="Komma 7 3 4 2" xfId="21232" xr:uid="{D41F5B8E-8733-4B36-8880-CEE0C3DFA61F}"/>
    <cellStyle name="Komma 7 3 4 2 2" xfId="32240" xr:uid="{072A7B77-2CF5-4627-AA83-F0A9EEABB08D}"/>
    <cellStyle name="Komma 7 3 4 3" xfId="26931" xr:uid="{85BB8675-5DC3-426C-986C-54931AA741FC}"/>
    <cellStyle name="Komma 7 3 5" xfId="18604" xr:uid="{9458A6E1-47A2-4C58-A0E6-CC318E34B289}"/>
    <cellStyle name="Komma 7 3 5 2" xfId="29612" xr:uid="{39A3BFAA-B305-4500-94AE-6B4400BC2120}"/>
    <cellStyle name="Komma 7 3 6" xfId="24303" xr:uid="{BC56C406-8026-4FFA-9F9B-2F2A0E6C2316}"/>
    <cellStyle name="Komma 7 4" xfId="13629" xr:uid="{A6D3D32B-32DC-4046-9BE9-7D579CB62D8E}"/>
    <cellStyle name="Komma 7 4 2" xfId="14971" xr:uid="{DC15C80A-9E8D-442E-B5B9-F5ECB28137C9}"/>
    <cellStyle name="Komma 7 4 2 2" xfId="17599" xr:uid="{C381EEC0-3F29-4BBC-9B0E-FE62814CF8F6}"/>
    <cellStyle name="Komma 7 4 2 2 2" xfId="22908" xr:uid="{9AC44242-9F61-478C-837A-818B87CC40E4}"/>
    <cellStyle name="Komma 7 4 2 2 2 2" xfId="33916" xr:uid="{C563779B-3FE4-4D2D-B779-7095A04A568D}"/>
    <cellStyle name="Komma 7 4 2 2 3" xfId="28607" xr:uid="{5EC02127-1035-4E5A-8B91-F500D1993228}"/>
    <cellStyle name="Komma 7 4 2 3" xfId="20280" xr:uid="{07512081-B936-4959-87ED-FCAA32CBE0F1}"/>
    <cellStyle name="Komma 7 4 2 3 2" xfId="31288" xr:uid="{7891EBBE-76A5-49E5-BBC5-15EB0D59D8D4}"/>
    <cellStyle name="Komma 7 4 2 4" xfId="25979" xr:uid="{02A4AB49-C523-4AF3-B853-652267E49F5D}"/>
    <cellStyle name="Komma 7 4 3" xfId="16257" xr:uid="{E8337F6F-E7E3-47B7-9548-3801DD531DD8}"/>
    <cellStyle name="Komma 7 4 3 2" xfId="21566" xr:uid="{D051CA7B-BB80-44CC-8F7D-E0D8225BC39B}"/>
    <cellStyle name="Komma 7 4 3 2 2" xfId="32574" xr:uid="{A36C1271-53FC-4B71-A893-83987BEDA8CB}"/>
    <cellStyle name="Komma 7 4 3 3" xfId="27265" xr:uid="{396DA43B-9A4E-4F0E-A72F-023D6CD2EA79}"/>
    <cellStyle name="Komma 7 4 4" xfId="18938" xr:uid="{73BAAA2D-0AD1-4B5B-9202-83F1678A9D05}"/>
    <cellStyle name="Komma 7 4 4 2" xfId="29946" xr:uid="{399C120F-5F74-4CD5-B2AD-B00BFDF0B8B3}"/>
    <cellStyle name="Komma 7 4 5" xfId="24637" xr:uid="{177B5A73-69C7-4260-85D7-AE3DCE04EC41}"/>
    <cellStyle name="Komma 7 5" xfId="14301" xr:uid="{B92B6489-3F90-4298-883B-18F4C2E852D5}"/>
    <cellStyle name="Komma 7 5 2" xfId="16929" xr:uid="{18D64F8E-1635-499B-9062-08F6821A8B33}"/>
    <cellStyle name="Komma 7 5 2 2" xfId="22238" xr:uid="{48D225BB-BAD1-4ED6-BD4B-1935FECF88B6}"/>
    <cellStyle name="Komma 7 5 2 2 2" xfId="33246" xr:uid="{FC5D68B5-6CD8-4A46-B145-C81D6F37459F}"/>
    <cellStyle name="Komma 7 5 2 3" xfId="27937" xr:uid="{967892FF-8A10-4341-A7EA-E869076C7158}"/>
    <cellStyle name="Komma 7 5 3" xfId="19610" xr:uid="{D76ECC51-CC0E-495F-B762-85CDC5AE4C89}"/>
    <cellStyle name="Komma 7 5 3 2" xfId="30618" xr:uid="{DC1AB01D-632C-459E-BFED-45575EDD1462}"/>
    <cellStyle name="Komma 7 5 4" xfId="25309" xr:uid="{44B4A55C-1F02-47A3-AD91-FFB8B8B5D38F}"/>
    <cellStyle name="Komma 7 6" xfId="15588" xr:uid="{DB0E04F2-7435-4CC5-875D-0DB04E4624F1}"/>
    <cellStyle name="Komma 7 6 2" xfId="20897" xr:uid="{30F3D5D7-205C-4C00-89B4-89C6311E285E}"/>
    <cellStyle name="Komma 7 6 2 2" xfId="31905" xr:uid="{F84591A7-9665-4D0C-83EE-4C1602056DFC}"/>
    <cellStyle name="Komma 7 6 3" xfId="26596" xr:uid="{79E10706-8FB9-435F-929C-684AFD130972}"/>
    <cellStyle name="Komma 7 7" xfId="18269" xr:uid="{4AD2251B-10FD-4F26-BCC7-B93B21C323C2}"/>
    <cellStyle name="Komma 7 7 2" xfId="29277" xr:uid="{66FA9EB8-09EC-4A85-AC02-4710A103ABB8}"/>
    <cellStyle name="Komma 7 8" xfId="23968" xr:uid="{DB07D39C-FF47-4470-824F-83FA1F75D861}"/>
    <cellStyle name="Komma 7_Nucléaire" xfId="11885" xr:uid="{BE51100F-C504-4F49-8273-947C84E63E90}"/>
    <cellStyle name="Komma 8" xfId="7389" xr:uid="{1A719293-1CE7-4345-8DD7-A1594785C481}"/>
    <cellStyle name="Komma 8 2" xfId="9877" xr:uid="{732BE629-7FC0-4C62-A65F-FCCD1C2A6F5C}"/>
    <cellStyle name="Komma 8 2 2" xfId="13358" xr:uid="{B11C159B-822A-4CA4-9878-7F6B6ADB86B7}"/>
    <cellStyle name="Komma 8 2 2 2" xfId="14028" xr:uid="{45164F67-F2FC-4AD9-976A-205815D22A70}"/>
    <cellStyle name="Komma 8 2 2 2 2" xfId="15370" xr:uid="{DC992D75-839F-403D-A916-524A0755D6DF}"/>
    <cellStyle name="Komma 8 2 2 2 2 2" xfId="17998" xr:uid="{B186AA84-C9B8-4CD4-858C-62F7B5F967AB}"/>
    <cellStyle name="Komma 8 2 2 2 2 2 2" xfId="23307" xr:uid="{3198E155-C666-4A50-AE6C-75DA7423262F}"/>
    <cellStyle name="Komma 8 2 2 2 2 2 2 2" xfId="34315" xr:uid="{1F80AC65-9E0C-45B8-86E2-27242B43C042}"/>
    <cellStyle name="Komma 8 2 2 2 2 2 3" xfId="29006" xr:uid="{06D85B89-688C-4984-B073-D3AB56898EBC}"/>
    <cellStyle name="Komma 8 2 2 2 2 3" xfId="20679" xr:uid="{7B9D11C3-55E4-4CE4-AF45-A77CDD8A4754}"/>
    <cellStyle name="Komma 8 2 2 2 2 3 2" xfId="31687" xr:uid="{BA90B157-5A25-48E1-ADEF-F2D6B178F176}"/>
    <cellStyle name="Komma 8 2 2 2 2 4" xfId="26378" xr:uid="{0010515F-82EC-46DC-99C3-047520AB98C1}"/>
    <cellStyle name="Komma 8 2 2 2 3" xfId="16656" xr:uid="{6E5DD00E-3B1F-41F3-8553-81738F39ADBB}"/>
    <cellStyle name="Komma 8 2 2 2 3 2" xfId="21965" xr:uid="{6E0060AD-F64B-42FD-92D0-BDB5AF3F1244}"/>
    <cellStyle name="Komma 8 2 2 2 3 2 2" xfId="32973" xr:uid="{401CE0D4-CC1C-4044-90AF-0795FE3122F0}"/>
    <cellStyle name="Komma 8 2 2 2 3 3" xfId="27664" xr:uid="{08BE0886-7A42-4EC0-89EF-20EAE881B644}"/>
    <cellStyle name="Komma 8 2 2 2 4" xfId="19337" xr:uid="{E4F68062-007E-4912-8523-867E05072C6D}"/>
    <cellStyle name="Komma 8 2 2 2 4 2" xfId="30345" xr:uid="{727F4BFD-5CD1-46F7-9B41-9EE6AB87E602}"/>
    <cellStyle name="Komma 8 2 2 2 5" xfId="25036" xr:uid="{E7E6A956-8125-4B8E-9B3F-1AD746A8F615}"/>
    <cellStyle name="Komma 8 2 2 3" xfId="14700" xr:uid="{8DC2D9C0-6BC6-44F8-958C-4A01AB7D7837}"/>
    <cellStyle name="Komma 8 2 2 3 2" xfId="17328" xr:uid="{41EA8898-B727-43C1-8B21-42F5B26844EE}"/>
    <cellStyle name="Komma 8 2 2 3 2 2" xfId="22637" xr:uid="{3C0461B5-AC80-4D68-BB10-87E7B005ADEE}"/>
    <cellStyle name="Komma 8 2 2 3 2 2 2" xfId="33645" xr:uid="{762B92B7-99AB-4656-A6B5-1D863AA92EA9}"/>
    <cellStyle name="Komma 8 2 2 3 2 3" xfId="28336" xr:uid="{D8FE6D23-27AC-4E3C-B5D9-3D2E63D864EA}"/>
    <cellStyle name="Komma 8 2 2 3 3" xfId="20009" xr:uid="{B3D0A2F6-42F4-4345-B592-347323E8B142}"/>
    <cellStyle name="Komma 8 2 2 3 3 2" xfId="31017" xr:uid="{0E44F149-B0F6-434C-A620-1E36436FBBB4}"/>
    <cellStyle name="Komma 8 2 2 3 4" xfId="25708" xr:uid="{39EB793C-1C02-43A0-9F22-D4AC3D77B1F9}"/>
    <cellStyle name="Komma 8 2 2 4" xfId="15986" xr:uid="{CF7D9A92-6DD2-4742-A65C-05AB642A21DE}"/>
    <cellStyle name="Komma 8 2 2 4 2" xfId="21295" xr:uid="{9EC2CA5C-01E2-4DA6-AC62-40826B03B61A}"/>
    <cellStyle name="Komma 8 2 2 4 2 2" xfId="32303" xr:uid="{02AAFA23-4914-41C8-8043-37943A9A4D36}"/>
    <cellStyle name="Komma 8 2 2 4 3" xfId="26994" xr:uid="{14336536-A27C-4563-9AB1-63B12EE7DA89}"/>
    <cellStyle name="Komma 8 2 2 5" xfId="18667" xr:uid="{EDD9D183-DBE1-4B54-B384-620327D6C5AE}"/>
    <cellStyle name="Komma 8 2 2 5 2" xfId="29675" xr:uid="{A703018F-CDC7-4C78-A0EF-467EBC8C9C89}"/>
    <cellStyle name="Komma 8 2 2 6" xfId="24366" xr:uid="{1F3EE7AB-BC85-41F2-8FB8-9185E5C321BF}"/>
    <cellStyle name="Komma 8 2 3" xfId="13692" xr:uid="{8120DBC0-D49F-41B3-9A57-1B9A8E18FED1}"/>
    <cellStyle name="Komma 8 2 3 2" xfId="15034" xr:uid="{3FBC2DBF-4729-40A8-B3D6-D287EE800B77}"/>
    <cellStyle name="Komma 8 2 3 2 2" xfId="17662" xr:uid="{87F205FC-904C-4DEA-817E-FBEE43B919D7}"/>
    <cellStyle name="Komma 8 2 3 2 2 2" xfId="22971" xr:uid="{069D59B6-43AF-4396-BAF8-D673501BF9A7}"/>
    <cellStyle name="Komma 8 2 3 2 2 2 2" xfId="33979" xr:uid="{A48FAAAF-40EA-4E74-A9A5-FDA113EC3D53}"/>
    <cellStyle name="Komma 8 2 3 2 2 3" xfId="28670" xr:uid="{E492F29F-EBE3-4F2E-AC04-5F94802AB3ED}"/>
    <cellStyle name="Komma 8 2 3 2 3" xfId="20343" xr:uid="{8287ED14-C1EC-429F-95DF-8DAFE831BB3F}"/>
    <cellStyle name="Komma 8 2 3 2 3 2" xfId="31351" xr:uid="{8810CCC7-3791-4339-916B-19FC8FAE7E86}"/>
    <cellStyle name="Komma 8 2 3 2 4" xfId="26042" xr:uid="{3E4A915D-DF51-47EA-BDD8-FA15860D535C}"/>
    <cellStyle name="Komma 8 2 3 3" xfId="16320" xr:uid="{B49D3CB9-C0D4-413E-805F-479F003F5DF8}"/>
    <cellStyle name="Komma 8 2 3 3 2" xfId="21629" xr:uid="{718098E4-1709-4074-8079-8E34C46BFBBD}"/>
    <cellStyle name="Komma 8 2 3 3 2 2" xfId="32637" xr:uid="{4B0B419B-4C8B-4D41-BE8E-9CB2E2F150B6}"/>
    <cellStyle name="Komma 8 2 3 3 3" xfId="27328" xr:uid="{6D7AAFDC-18E6-4B48-89BE-5E1851057ADF}"/>
    <cellStyle name="Komma 8 2 3 4" xfId="19001" xr:uid="{D30F4BEA-CF68-413E-9D03-7CFD0A57E34F}"/>
    <cellStyle name="Komma 8 2 3 4 2" xfId="30009" xr:uid="{FF649806-3D3A-4B71-A733-98340C0678DD}"/>
    <cellStyle name="Komma 8 2 3 5" xfId="24700" xr:uid="{160746EF-A822-40C1-A8FC-25C09B390621}"/>
    <cellStyle name="Komma 8 2 4" xfId="14364" xr:uid="{C58E64E6-40DD-4FF7-82DD-97FBDAE1EF76}"/>
    <cellStyle name="Komma 8 2 4 2" xfId="16992" xr:uid="{FFA4F5E7-32D3-4B00-87C5-693CDC3D6DE7}"/>
    <cellStyle name="Komma 8 2 4 2 2" xfId="22301" xr:uid="{1F5E7EC6-30BA-46D9-A4AF-AF7CEAA47240}"/>
    <cellStyle name="Komma 8 2 4 2 2 2" xfId="33309" xr:uid="{6A41C840-6D44-479F-B084-82BA3894E027}"/>
    <cellStyle name="Komma 8 2 4 2 3" xfId="28000" xr:uid="{88DB710F-3E04-4BC0-9A75-0F3C86FA4FEF}"/>
    <cellStyle name="Komma 8 2 4 3" xfId="19673" xr:uid="{47DF006F-6AE6-45A1-83E5-0D666BDE05A7}"/>
    <cellStyle name="Komma 8 2 4 3 2" xfId="30681" xr:uid="{AE020081-BF7E-48AD-BD23-14AF907350A4}"/>
    <cellStyle name="Komma 8 2 4 4" xfId="25372" xr:uid="{5BFDFDFA-1762-41D4-AFFE-F73423CA2B3D}"/>
    <cellStyle name="Komma 8 2 5" xfId="15651" xr:uid="{C943D545-2BA4-4D11-AF92-9CFEBFADCA3F}"/>
    <cellStyle name="Komma 8 2 5 2" xfId="20960" xr:uid="{137D0DC9-B466-4C39-A0FE-6E5B70B33472}"/>
    <cellStyle name="Komma 8 2 5 2 2" xfId="31968" xr:uid="{99EB0C1B-FF4F-4D7A-B505-F9A43A5AFE2D}"/>
    <cellStyle name="Komma 8 2 5 3" xfId="26659" xr:uid="{F7AD3FD3-0524-463B-BFF9-C3DF9F69AA79}"/>
    <cellStyle name="Komma 8 2 6" xfId="18332" xr:uid="{1CBB89E5-7571-49E1-BD61-93655267CCC3}"/>
    <cellStyle name="Komma 8 2 6 2" xfId="29340" xr:uid="{3BA1F749-C8B1-4CC9-8B48-F3D66AA672F5}"/>
    <cellStyle name="Komma 8 2 7" xfId="24031" xr:uid="{37F947BF-A5DC-4B28-BCA4-72BCF1A8A9C8}"/>
    <cellStyle name="Komma 8 3" xfId="13296" xr:uid="{C7D9FA7F-7D4E-46B6-A12A-7D462CE12A0F}"/>
    <cellStyle name="Komma 8 3 2" xfId="13966" xr:uid="{9E62A06E-0A86-4E78-A6B9-477145111735}"/>
    <cellStyle name="Komma 8 3 2 2" xfId="15308" xr:uid="{C84E8703-F2D4-425B-9F7D-E23C86FBC3F7}"/>
    <cellStyle name="Komma 8 3 2 2 2" xfId="17936" xr:uid="{DA5F7A94-94B0-4253-A910-3DC1E8ED1991}"/>
    <cellStyle name="Komma 8 3 2 2 2 2" xfId="23245" xr:uid="{95FA4950-A0D6-4DC4-82D9-CA4082589893}"/>
    <cellStyle name="Komma 8 3 2 2 2 2 2" xfId="34253" xr:uid="{AA96BB22-BA57-4356-BF2B-EB86A50670F4}"/>
    <cellStyle name="Komma 8 3 2 2 2 3" xfId="28944" xr:uid="{CD60E4E8-4537-4F54-B2E2-A2883618B7D7}"/>
    <cellStyle name="Komma 8 3 2 2 3" xfId="20617" xr:uid="{221FD34D-4F26-4923-9430-224EC01E6E3D}"/>
    <cellStyle name="Komma 8 3 2 2 3 2" xfId="31625" xr:uid="{9D60FFDA-5D0F-4DF7-93FB-62AE03210C94}"/>
    <cellStyle name="Komma 8 3 2 2 4" xfId="26316" xr:uid="{A28D60BC-17A6-4A73-9E5F-4DAA2D15739E}"/>
    <cellStyle name="Komma 8 3 2 3" xfId="16594" xr:uid="{A30523FA-583E-41F0-87F9-F46FB2016F94}"/>
    <cellStyle name="Komma 8 3 2 3 2" xfId="21903" xr:uid="{9014ACA4-0617-4710-8860-F8DBEC52DD63}"/>
    <cellStyle name="Komma 8 3 2 3 2 2" xfId="32911" xr:uid="{68C67DAF-1A0F-48E8-9F6A-35C94B60C0B8}"/>
    <cellStyle name="Komma 8 3 2 3 3" xfId="27602" xr:uid="{16F2573A-3BD2-4B26-BF6A-7638E8334715}"/>
    <cellStyle name="Komma 8 3 2 4" xfId="19275" xr:uid="{683A08A7-784D-4468-8F7C-666744C419F5}"/>
    <cellStyle name="Komma 8 3 2 4 2" xfId="30283" xr:uid="{4C1E13A7-DBA9-4785-91ED-2233ACBFD752}"/>
    <cellStyle name="Komma 8 3 2 5" xfId="24974" xr:uid="{19346186-0117-4D7A-A4F6-FCC5D9F27FA9}"/>
    <cellStyle name="Komma 8 3 3" xfId="14638" xr:uid="{A06B07FB-DC4C-49ED-A59A-2D3593E5C2A3}"/>
    <cellStyle name="Komma 8 3 3 2" xfId="17266" xr:uid="{57A23A4D-49B2-4D10-B3B8-D6133A4E8C3A}"/>
    <cellStyle name="Komma 8 3 3 2 2" xfId="22575" xr:uid="{A3EF8778-BE90-4366-800A-DE456CD1E24C}"/>
    <cellStyle name="Komma 8 3 3 2 2 2" xfId="33583" xr:uid="{2965A6C5-222B-4A01-A904-0A5CB65686BF}"/>
    <cellStyle name="Komma 8 3 3 2 3" xfId="28274" xr:uid="{CDE813D0-E407-4DBD-844F-C1B11894805F}"/>
    <cellStyle name="Komma 8 3 3 3" xfId="19947" xr:uid="{A32DB3F7-871A-4761-B0FA-374C25BFC263}"/>
    <cellStyle name="Komma 8 3 3 3 2" xfId="30955" xr:uid="{E2B24D51-0DD5-4517-ACAB-342FF24CCC4E}"/>
    <cellStyle name="Komma 8 3 3 4" xfId="25646" xr:uid="{41288540-9916-4B18-89C6-FDF3E092B97F}"/>
    <cellStyle name="Komma 8 3 4" xfId="15924" xr:uid="{6BB6A2A1-EEF3-4AF1-B5CF-8D0882C94AD8}"/>
    <cellStyle name="Komma 8 3 4 2" xfId="21233" xr:uid="{0B37E078-54FA-40FC-B466-596F91DF5A36}"/>
    <cellStyle name="Komma 8 3 4 2 2" xfId="32241" xr:uid="{1C5B3758-76D9-45BC-943D-9E3818D89936}"/>
    <cellStyle name="Komma 8 3 4 3" xfId="26932" xr:uid="{3F47A9ED-C5B6-43C2-BBEB-B779688F4D3C}"/>
    <cellStyle name="Komma 8 3 5" xfId="18605" xr:uid="{F91964D9-D83A-48B2-B8DD-8A9E6A815CB0}"/>
    <cellStyle name="Komma 8 3 5 2" xfId="29613" xr:uid="{E59EF54C-CBF1-4CB7-AE3E-389D7F094FD6}"/>
    <cellStyle name="Komma 8 3 6" xfId="24304" xr:uid="{802AF0A8-14C5-43CC-B0B9-597CCAE2732C}"/>
    <cellStyle name="Komma 8 4" xfId="13630" xr:uid="{72359020-7EB6-49F1-A114-A2DFA61CE2BB}"/>
    <cellStyle name="Komma 8 4 2" xfId="14972" xr:uid="{ABF1AC78-4E6C-45B6-AA98-DCC2D4C4C5CE}"/>
    <cellStyle name="Komma 8 4 2 2" xfId="17600" xr:uid="{9428DEEB-1D4A-4426-94BE-BA0AD9B4743B}"/>
    <cellStyle name="Komma 8 4 2 2 2" xfId="22909" xr:uid="{07B26703-062F-4FE8-BD7D-90554BE6B2BF}"/>
    <cellStyle name="Komma 8 4 2 2 2 2" xfId="33917" xr:uid="{5A35EB8E-24C1-4A8A-98A2-72EDEE1A2BF6}"/>
    <cellStyle name="Komma 8 4 2 2 3" xfId="28608" xr:uid="{9BFE1BA7-C602-4896-9A03-95540433B505}"/>
    <cellStyle name="Komma 8 4 2 3" xfId="20281" xr:uid="{7B781CBC-4C87-4B61-9C28-B5E775A7E400}"/>
    <cellStyle name="Komma 8 4 2 3 2" xfId="31289" xr:uid="{95964AC7-2628-449A-A83A-14B69397A46C}"/>
    <cellStyle name="Komma 8 4 2 4" xfId="25980" xr:uid="{20EE63E1-93D2-43A4-B76E-25C039A28498}"/>
    <cellStyle name="Komma 8 4 3" xfId="16258" xr:uid="{B5D85E23-4208-4B57-86DE-174B46D03B59}"/>
    <cellStyle name="Komma 8 4 3 2" xfId="21567" xr:uid="{D2353217-58E0-4817-BDCA-7EB905DAD0CF}"/>
    <cellStyle name="Komma 8 4 3 2 2" xfId="32575" xr:uid="{76333D35-CC8C-42C7-9A01-3FFEABA1AAD8}"/>
    <cellStyle name="Komma 8 4 3 3" xfId="27266" xr:uid="{98424209-CF1B-416B-96AC-1564058E1D72}"/>
    <cellStyle name="Komma 8 4 4" xfId="18939" xr:uid="{5B5AA71A-B05B-48BE-9BA6-ED67FFB02F28}"/>
    <cellStyle name="Komma 8 4 4 2" xfId="29947" xr:uid="{11E9971A-8266-4FFD-B203-C33E3D286BF7}"/>
    <cellStyle name="Komma 8 4 5" xfId="24638" xr:uid="{074E8F5F-97DD-496B-A799-3CE5A7F0FE35}"/>
    <cellStyle name="Komma 8 5" xfId="14302" xr:uid="{2F5541D7-9A03-4E0A-9849-04F5357B0122}"/>
    <cellStyle name="Komma 8 5 2" xfId="16930" xr:uid="{B7814DC7-2B30-4642-8B18-ED87480A913E}"/>
    <cellStyle name="Komma 8 5 2 2" xfId="22239" xr:uid="{6BB2D49B-A843-4227-A9DE-3E5707737FEF}"/>
    <cellStyle name="Komma 8 5 2 2 2" xfId="33247" xr:uid="{C7132793-0290-4B5E-8BDA-1AF2F969D907}"/>
    <cellStyle name="Komma 8 5 2 3" xfId="27938" xr:uid="{5E51B7EB-31C8-4E23-99C6-DAF4A2F9C29C}"/>
    <cellStyle name="Komma 8 5 3" xfId="19611" xr:uid="{A03CC1A3-0EBF-4510-A3BF-6646399F9E25}"/>
    <cellStyle name="Komma 8 5 3 2" xfId="30619" xr:uid="{FD4FBFA9-2FA2-4C12-B56A-FC3DDDBC515C}"/>
    <cellStyle name="Komma 8 5 4" xfId="25310" xr:uid="{BD43686F-F209-4776-B30E-8A3B8DB8A3FF}"/>
    <cellStyle name="Komma 8 6" xfId="15589" xr:uid="{36AEF797-9432-4CE4-B997-63A94CF088D3}"/>
    <cellStyle name="Komma 8 6 2" xfId="20898" xr:uid="{BB172695-26FE-4B26-B32F-2A1B337E0EE8}"/>
    <cellStyle name="Komma 8 6 2 2" xfId="31906" xr:uid="{2E7F1242-3841-42A3-B8CA-E485BCC6E76F}"/>
    <cellStyle name="Komma 8 6 3" xfId="26597" xr:uid="{0986813F-3CF0-4E52-9BC5-8B7A9943C636}"/>
    <cellStyle name="Komma 8 7" xfId="18270" xr:uid="{C55E0CCC-CC15-4622-891E-469C063AD990}"/>
    <cellStyle name="Komma 8 7 2" xfId="29278" xr:uid="{5C56A39B-2D8A-4C04-8416-62D7F5687A0A}"/>
    <cellStyle name="Komma 8 8" xfId="23969" xr:uid="{BCB79E7D-FB66-4FCF-BEA0-97F906447154}"/>
    <cellStyle name="Komma 8_Nucléaire" xfId="11886" xr:uid="{41A009CA-0A33-4492-AEF7-3F699D952598}"/>
    <cellStyle name="Komma 9" xfId="7390" xr:uid="{84F0BB7A-C92A-4756-B461-68EF2EC0E3FC}"/>
    <cellStyle name="Komma 9 2" xfId="9878" xr:uid="{D02ADFCE-D7FD-4F2C-BFF6-68EB61A98ACC}"/>
    <cellStyle name="Komma 9 2 2" xfId="13359" xr:uid="{1E07C9F9-9C31-4AAD-8C8F-074313CE148D}"/>
    <cellStyle name="Komma 9 2 2 2" xfId="14029" xr:uid="{A5F9DE47-99C7-4A7E-87F1-B3424345DEDF}"/>
    <cellStyle name="Komma 9 2 2 2 2" xfId="15371" xr:uid="{0C02F451-3B70-4296-842A-73C35863C431}"/>
    <cellStyle name="Komma 9 2 2 2 2 2" xfId="17999" xr:uid="{940AC308-FC40-43AB-A1BC-6BF50749FE5D}"/>
    <cellStyle name="Komma 9 2 2 2 2 2 2" xfId="23308" xr:uid="{C5A2FEC5-9651-4D4C-A939-0AC6D19E1F7B}"/>
    <cellStyle name="Komma 9 2 2 2 2 2 2 2" xfId="34316" xr:uid="{436E80D8-BFF3-48CE-ACFC-BA5E094B7F0F}"/>
    <cellStyle name="Komma 9 2 2 2 2 2 3" xfId="29007" xr:uid="{78A40035-B323-4D12-90B6-B04389C8205E}"/>
    <cellStyle name="Komma 9 2 2 2 2 3" xfId="20680" xr:uid="{EB46DC05-11AE-42F6-8E51-8584370B9797}"/>
    <cellStyle name="Komma 9 2 2 2 2 3 2" xfId="31688" xr:uid="{E7FA03AA-C97C-4502-BEB4-20681EAAEBBB}"/>
    <cellStyle name="Komma 9 2 2 2 2 4" xfId="26379" xr:uid="{63C28511-D61D-4F52-89FA-854F008E214A}"/>
    <cellStyle name="Komma 9 2 2 2 3" xfId="16657" xr:uid="{AA6EDA29-D210-4171-B96C-79E979BFD258}"/>
    <cellStyle name="Komma 9 2 2 2 3 2" xfId="21966" xr:uid="{B13D4DEB-F62F-4A89-A6AF-64DBFEA28EF0}"/>
    <cellStyle name="Komma 9 2 2 2 3 2 2" xfId="32974" xr:uid="{629D61AA-CE2E-4569-A734-424BC2836DB8}"/>
    <cellStyle name="Komma 9 2 2 2 3 3" xfId="27665" xr:uid="{9C77A52E-FBEC-497B-9508-A733FDAD90E8}"/>
    <cellStyle name="Komma 9 2 2 2 4" xfId="19338" xr:uid="{D5F4F161-9A62-4409-A390-42DD9BAC384F}"/>
    <cellStyle name="Komma 9 2 2 2 4 2" xfId="30346" xr:uid="{0D08A7C4-EFEE-417C-BBB9-11FF835CF015}"/>
    <cellStyle name="Komma 9 2 2 2 5" xfId="25037" xr:uid="{730E90C0-81CF-4B9F-A381-1354F2195060}"/>
    <cellStyle name="Komma 9 2 2 3" xfId="14701" xr:uid="{24FBA390-218E-4C71-894A-391C273FF026}"/>
    <cellStyle name="Komma 9 2 2 3 2" xfId="17329" xr:uid="{2F7DE4AD-A9E3-4584-84C1-320546A77972}"/>
    <cellStyle name="Komma 9 2 2 3 2 2" xfId="22638" xr:uid="{762422C9-90DB-4DC0-A1DD-42C13D270FEE}"/>
    <cellStyle name="Komma 9 2 2 3 2 2 2" xfId="33646" xr:uid="{365A18C7-C30F-43BE-A6E0-6B88D7B99E37}"/>
    <cellStyle name="Komma 9 2 2 3 2 3" xfId="28337" xr:uid="{459CAEE6-154B-477E-A55C-A4D9352ED1E0}"/>
    <cellStyle name="Komma 9 2 2 3 3" xfId="20010" xr:uid="{ED17AD68-CCE9-4CB4-B436-B10ADCAD4ABE}"/>
    <cellStyle name="Komma 9 2 2 3 3 2" xfId="31018" xr:uid="{55CD173A-EF0B-425A-BE95-7CA3DABFB57E}"/>
    <cellStyle name="Komma 9 2 2 3 4" xfId="25709" xr:uid="{41A5C11C-4E8F-44DD-A98B-80497399AB59}"/>
    <cellStyle name="Komma 9 2 2 4" xfId="15987" xr:uid="{312DAE2F-71AA-4F93-AED3-8EBA45A8CCDA}"/>
    <cellStyle name="Komma 9 2 2 4 2" xfId="21296" xr:uid="{3E5232C9-A931-4AD4-9AB2-83F7ECD4A96D}"/>
    <cellStyle name="Komma 9 2 2 4 2 2" xfId="32304" xr:uid="{BBAC2E8C-99AE-45D2-8441-6C03A027A2E3}"/>
    <cellStyle name="Komma 9 2 2 4 3" xfId="26995" xr:uid="{174A5B56-F2B0-4CC3-B1AC-B4553CC4D8BC}"/>
    <cellStyle name="Komma 9 2 2 5" xfId="18668" xr:uid="{0F7ED8A6-3469-4DA4-8B75-E284995AA0B3}"/>
    <cellStyle name="Komma 9 2 2 5 2" xfId="29676" xr:uid="{A54D7CE6-B7E8-488A-ADAE-BCAE49E2A94A}"/>
    <cellStyle name="Komma 9 2 2 6" xfId="24367" xr:uid="{C8924866-43FF-4017-A386-4FA1F3B3E54A}"/>
    <cellStyle name="Komma 9 2 3" xfId="13693" xr:uid="{C2309B35-A9B0-4A45-B416-747293D5A5A4}"/>
    <cellStyle name="Komma 9 2 3 2" xfId="15035" xr:uid="{C040317F-C514-46A6-A16A-E0E6EBA2B745}"/>
    <cellStyle name="Komma 9 2 3 2 2" xfId="17663" xr:uid="{FB97DBCD-509C-4175-AC70-8B4BF1F0C14D}"/>
    <cellStyle name="Komma 9 2 3 2 2 2" xfId="22972" xr:uid="{00E9D799-E2F2-4ABF-B530-7AF3B31A3875}"/>
    <cellStyle name="Komma 9 2 3 2 2 2 2" xfId="33980" xr:uid="{5648AC04-B675-4F9F-9F22-B221B822B125}"/>
    <cellStyle name="Komma 9 2 3 2 2 3" xfId="28671" xr:uid="{72B98664-7EA8-4884-833E-CCE61E2BE0EB}"/>
    <cellStyle name="Komma 9 2 3 2 3" xfId="20344" xr:uid="{4CD76CBC-C1BA-4F52-8F4C-294B5F38CAEE}"/>
    <cellStyle name="Komma 9 2 3 2 3 2" xfId="31352" xr:uid="{4863811E-C18C-45D2-A799-F4AFF8CC8416}"/>
    <cellStyle name="Komma 9 2 3 2 4" xfId="26043" xr:uid="{B8ED41BB-C772-436F-9A91-0AD0D2A2952A}"/>
    <cellStyle name="Komma 9 2 3 3" xfId="16321" xr:uid="{F023CDB9-E374-4029-8854-72657C76F647}"/>
    <cellStyle name="Komma 9 2 3 3 2" xfId="21630" xr:uid="{FB2FBDA1-B673-48C5-94F5-EF5C4C3E4D5A}"/>
    <cellStyle name="Komma 9 2 3 3 2 2" xfId="32638" xr:uid="{919639BC-4C06-4C83-A2E2-7E13460774E1}"/>
    <cellStyle name="Komma 9 2 3 3 3" xfId="27329" xr:uid="{C40E531B-69E4-49D3-8AD0-832A43D6CAF2}"/>
    <cellStyle name="Komma 9 2 3 4" xfId="19002" xr:uid="{43C8239F-D961-4DDF-98DA-4581BF32C4BA}"/>
    <cellStyle name="Komma 9 2 3 4 2" xfId="30010" xr:uid="{279CD2D6-1885-40A7-AE82-5DAC31CFA74B}"/>
    <cellStyle name="Komma 9 2 3 5" xfId="24701" xr:uid="{9BFB4CEE-7461-43D3-AC75-9937F09806ED}"/>
    <cellStyle name="Komma 9 2 4" xfId="14365" xr:uid="{A61083B7-0B19-40B6-8ADA-30DFF9BCF648}"/>
    <cellStyle name="Komma 9 2 4 2" xfId="16993" xr:uid="{10F10501-01FE-4F6D-9F85-D50BC0C05E7B}"/>
    <cellStyle name="Komma 9 2 4 2 2" xfId="22302" xr:uid="{FE2D5826-9314-4A4C-9F5D-F9E9BD37D7DB}"/>
    <cellStyle name="Komma 9 2 4 2 2 2" xfId="33310" xr:uid="{B9C32EAC-EC67-4CCE-B777-5478DF1A7E00}"/>
    <cellStyle name="Komma 9 2 4 2 3" xfId="28001" xr:uid="{7510B4FB-16CA-497E-A660-3D63689117B1}"/>
    <cellStyle name="Komma 9 2 4 3" xfId="19674" xr:uid="{B0615576-42A8-4A7A-9BF1-C5DF545AA030}"/>
    <cellStyle name="Komma 9 2 4 3 2" xfId="30682" xr:uid="{627535FF-8035-47D2-B842-B82D2C7C4762}"/>
    <cellStyle name="Komma 9 2 4 4" xfId="25373" xr:uid="{6CB3B8EC-5E58-4CE4-8C46-C33CB622C6AD}"/>
    <cellStyle name="Komma 9 2 5" xfId="15652" xr:uid="{5B80671E-0CF3-4243-905D-AC424AFD2DEA}"/>
    <cellStyle name="Komma 9 2 5 2" xfId="20961" xr:uid="{D199ABB6-253F-4F31-A6D6-1D5406EC4331}"/>
    <cellStyle name="Komma 9 2 5 2 2" xfId="31969" xr:uid="{B51F3431-0071-411A-A842-26890238C1D1}"/>
    <cellStyle name="Komma 9 2 5 3" xfId="26660" xr:uid="{26F743EE-072D-4C62-87A2-A5555E697EE4}"/>
    <cellStyle name="Komma 9 2 6" xfId="18333" xr:uid="{236570B4-373E-47A7-8FA3-0653E9C5E9F9}"/>
    <cellStyle name="Komma 9 2 6 2" xfId="29341" xr:uid="{29C730B6-0ABA-4937-BEEE-167E358127DF}"/>
    <cellStyle name="Komma 9 2 7" xfId="24032" xr:uid="{2B581224-6E2D-4BAE-8D47-3ED0378FAD05}"/>
    <cellStyle name="Komma 9 3" xfId="13297" xr:uid="{6B4B7D31-3369-42E4-98C6-8DA09E304666}"/>
    <cellStyle name="Komma 9 3 2" xfId="13967" xr:uid="{12D1BCAE-9BF0-434A-A4CD-145CCA56EE22}"/>
    <cellStyle name="Komma 9 3 2 2" xfId="15309" xr:uid="{0093FF44-2775-446B-9B36-CE291E70F957}"/>
    <cellStyle name="Komma 9 3 2 2 2" xfId="17937" xr:uid="{0FB5FEC7-E232-4691-8A27-2D6026B283A3}"/>
    <cellStyle name="Komma 9 3 2 2 2 2" xfId="23246" xr:uid="{AA9BB51C-72BF-486E-83B4-81FE3CFF4F37}"/>
    <cellStyle name="Komma 9 3 2 2 2 2 2" xfId="34254" xr:uid="{15E93EDD-163D-4B11-B098-5BE404D3DEC2}"/>
    <cellStyle name="Komma 9 3 2 2 2 3" xfId="28945" xr:uid="{C7AC270E-058E-405D-9BD4-411B58F528E5}"/>
    <cellStyle name="Komma 9 3 2 2 3" xfId="20618" xr:uid="{D5B4467C-7B3D-4F96-9DB9-C044830AF2F9}"/>
    <cellStyle name="Komma 9 3 2 2 3 2" xfId="31626" xr:uid="{FEA38C31-41C9-4964-9ED0-765ED79F0677}"/>
    <cellStyle name="Komma 9 3 2 2 4" xfId="26317" xr:uid="{CDACC8D6-E44D-4F60-A334-3D76F72CB728}"/>
    <cellStyle name="Komma 9 3 2 3" xfId="16595" xr:uid="{F879A552-DEDC-4C16-B3A1-126172B2ABCE}"/>
    <cellStyle name="Komma 9 3 2 3 2" xfId="21904" xr:uid="{90EA46D6-94AE-429A-8C6A-E0D29CBBEBB5}"/>
    <cellStyle name="Komma 9 3 2 3 2 2" xfId="32912" xr:uid="{47F48865-6194-4BB0-A114-93BB0113E311}"/>
    <cellStyle name="Komma 9 3 2 3 3" xfId="27603" xr:uid="{51BBC36C-9333-4DFD-9291-6E161F814026}"/>
    <cellStyle name="Komma 9 3 2 4" xfId="19276" xr:uid="{75AFC71E-EDBA-42E1-ABB4-F0F36B3C9DB8}"/>
    <cellStyle name="Komma 9 3 2 4 2" xfId="30284" xr:uid="{85D09375-E9CC-4ACD-8517-86AAD82A34CA}"/>
    <cellStyle name="Komma 9 3 2 5" xfId="24975" xr:uid="{9A47A2DC-DC06-4C17-82FD-AE75E6EC5DE7}"/>
    <cellStyle name="Komma 9 3 3" xfId="14639" xr:uid="{CE562850-DF72-49F3-ABC4-B6ED57D09F15}"/>
    <cellStyle name="Komma 9 3 3 2" xfId="17267" xr:uid="{7C861ACE-71B0-4C2F-92A5-99B7C4367BF0}"/>
    <cellStyle name="Komma 9 3 3 2 2" xfId="22576" xr:uid="{6175C7FA-AC52-4F43-9A41-0FCD4FBC047E}"/>
    <cellStyle name="Komma 9 3 3 2 2 2" xfId="33584" xr:uid="{B67C290A-C508-4B4E-8A12-EEB1C3C763B7}"/>
    <cellStyle name="Komma 9 3 3 2 3" xfId="28275" xr:uid="{79F791EA-F086-4469-81E4-91532FEDFF6E}"/>
    <cellStyle name="Komma 9 3 3 3" xfId="19948" xr:uid="{D0439E00-C5B7-4EDF-ADDB-6C6E55F53917}"/>
    <cellStyle name="Komma 9 3 3 3 2" xfId="30956" xr:uid="{5B53EEFC-6882-43EB-A8F2-68F20C149335}"/>
    <cellStyle name="Komma 9 3 3 4" xfId="25647" xr:uid="{3B2D108E-096F-43CA-B861-9BDD7E15F18D}"/>
    <cellStyle name="Komma 9 3 4" xfId="15925" xr:uid="{7C88E46B-81F1-4F95-98DE-12E3C07E850C}"/>
    <cellStyle name="Komma 9 3 4 2" xfId="21234" xr:uid="{49B616FE-D641-468F-822B-A8E84CBF76A9}"/>
    <cellStyle name="Komma 9 3 4 2 2" xfId="32242" xr:uid="{810A6F03-1A14-4633-A12C-0CE50891420B}"/>
    <cellStyle name="Komma 9 3 4 3" xfId="26933" xr:uid="{2B9322BC-BEA6-4BBF-88C6-7A411C5E99CB}"/>
    <cellStyle name="Komma 9 3 5" xfId="18606" xr:uid="{F8494440-9796-4B16-AAA2-40DB82CF7308}"/>
    <cellStyle name="Komma 9 3 5 2" xfId="29614" xr:uid="{7EA7B76D-9338-44B3-8673-3180F0814D2A}"/>
    <cellStyle name="Komma 9 3 6" xfId="24305" xr:uid="{6C2A8C52-A9ED-49BE-B0AC-9105CF4BDD47}"/>
    <cellStyle name="Komma 9 4" xfId="13631" xr:uid="{930D8D24-1E79-4408-A3B6-C67FF0C6E984}"/>
    <cellStyle name="Komma 9 4 2" xfId="14973" xr:uid="{F31754E9-EC15-498B-868D-625A79C4E4BD}"/>
    <cellStyle name="Komma 9 4 2 2" xfId="17601" xr:uid="{B08C8576-1BCC-4220-9363-84501E9B5C18}"/>
    <cellStyle name="Komma 9 4 2 2 2" xfId="22910" xr:uid="{722C3D86-8942-4060-BC00-49F335F5C01F}"/>
    <cellStyle name="Komma 9 4 2 2 2 2" xfId="33918" xr:uid="{C63A46AC-6376-4BDA-8B64-9E78980409AB}"/>
    <cellStyle name="Komma 9 4 2 2 3" xfId="28609" xr:uid="{6B594C55-0485-49F4-B90E-87C6065CAC9A}"/>
    <cellStyle name="Komma 9 4 2 3" xfId="20282" xr:uid="{D1FA1D6D-6AFD-458D-AC67-20A9075020FA}"/>
    <cellStyle name="Komma 9 4 2 3 2" xfId="31290" xr:uid="{FCC10930-1F97-45E5-88F5-0B17D16877AD}"/>
    <cellStyle name="Komma 9 4 2 4" xfId="25981" xr:uid="{FD8D597B-623B-47BB-9375-D40E0D47A878}"/>
    <cellStyle name="Komma 9 4 3" xfId="16259" xr:uid="{8DD5866A-6A4F-439D-9909-C29CA21F1D15}"/>
    <cellStyle name="Komma 9 4 3 2" xfId="21568" xr:uid="{F8F80F71-B3B3-40D3-824B-8B4BD72DF18F}"/>
    <cellStyle name="Komma 9 4 3 2 2" xfId="32576" xr:uid="{566EB669-B5E8-45D0-88F0-DC0BEB7DEB58}"/>
    <cellStyle name="Komma 9 4 3 3" xfId="27267" xr:uid="{EAC6DC7F-CB2F-4EE4-90AC-BA7F65AEA66B}"/>
    <cellStyle name="Komma 9 4 4" xfId="18940" xr:uid="{A95BA4F0-7A95-4050-9C6A-662A234E43AD}"/>
    <cellStyle name="Komma 9 4 4 2" xfId="29948" xr:uid="{5878EAE9-12F6-4417-B65B-07B61CEC0478}"/>
    <cellStyle name="Komma 9 4 5" xfId="24639" xr:uid="{22907EB8-8C8C-436A-AF05-2BC94F596851}"/>
    <cellStyle name="Komma 9 5" xfId="14303" xr:uid="{DBDEF678-8210-44C8-A989-C114BC157C8D}"/>
    <cellStyle name="Komma 9 5 2" xfId="16931" xr:uid="{1BF8C0A2-4DB8-4459-ACE1-21A9D9462191}"/>
    <cellStyle name="Komma 9 5 2 2" xfId="22240" xr:uid="{20E5F911-F83B-4D58-8872-99C3A2B909D8}"/>
    <cellStyle name="Komma 9 5 2 2 2" xfId="33248" xr:uid="{D0A10867-9B55-4FAB-A7A8-274EA89957DD}"/>
    <cellStyle name="Komma 9 5 2 3" xfId="27939" xr:uid="{B2BAF469-0201-4D7C-9EF1-10A1226EF65A}"/>
    <cellStyle name="Komma 9 5 3" xfId="19612" xr:uid="{946852B3-6103-421B-A560-89E653981270}"/>
    <cellStyle name="Komma 9 5 3 2" xfId="30620" xr:uid="{D07294D5-73FF-45DC-A44D-63DB347C67B7}"/>
    <cellStyle name="Komma 9 5 4" xfId="25311" xr:uid="{A06B9BE4-1982-4E05-B93E-D9AA27E1BDCE}"/>
    <cellStyle name="Komma 9 6" xfId="15590" xr:uid="{754F7025-3A0E-455B-B847-962231F2A961}"/>
    <cellStyle name="Komma 9 6 2" xfId="20899" xr:uid="{431B3D75-D5A9-4447-B2EB-D6F5FCCF2A4F}"/>
    <cellStyle name="Komma 9 6 2 2" xfId="31907" xr:uid="{0E9A0363-7743-4A96-BA24-D8871E2BCD8A}"/>
    <cellStyle name="Komma 9 6 3" xfId="26598" xr:uid="{D1A07A30-8727-4EAB-AEC2-EE669E1BFC65}"/>
    <cellStyle name="Komma 9 7" xfId="18271" xr:uid="{5B4C9497-7BCC-4CC5-AD3E-D13D0D4EC50D}"/>
    <cellStyle name="Komma 9 7 2" xfId="29279" xr:uid="{22B6E656-B4BD-4DC9-9B02-A4354F6730EF}"/>
    <cellStyle name="Komma 9 8" xfId="23970" xr:uid="{B578F5CC-6A3D-4385-8C72-0F40B90B8299}"/>
    <cellStyle name="Komma 9_Nucléaire" xfId="11887" xr:uid="{2FBF6926-78E0-4807-B8C8-D132FA1F9C8B}"/>
    <cellStyle name="Lien hypertexte 2" xfId="7391" xr:uid="{E7EEFA22-3A49-4C75-AECE-79D0B47F57B1}"/>
    <cellStyle name="Lien hypertexte 2 2" xfId="7392" xr:uid="{BCD4729B-579F-4A7E-9BF1-AB3139C8D736}"/>
    <cellStyle name="Lien hypertexte 2_Nucléaire" xfId="11888" xr:uid="{10E1C63C-DF0B-48BB-BFC7-128758920B6D}"/>
    <cellStyle name="Linked Cell" xfId="15" builtinId="24" customBuiltin="1"/>
    <cellStyle name="Linked Cell 2" xfId="7393" xr:uid="{C6A08295-11FA-4140-AA09-76C3EC10B17B}"/>
    <cellStyle name="Milliers 2" xfId="7394" xr:uid="{F04D13B3-C60D-4C97-B077-E80B61EA7092}"/>
    <cellStyle name="Milliers 2 10" xfId="7395" xr:uid="{3745FB47-1794-4B81-A84F-66C433E3B3D1}"/>
    <cellStyle name="Milliers 2 10 2" xfId="9880" xr:uid="{6B789BDF-8227-42BC-8818-FB7FDC002132}"/>
    <cellStyle name="Milliers 2 10 2 2" xfId="13361" xr:uid="{B8EFFA90-37A4-4EC6-BD9E-B813EB19E369}"/>
    <cellStyle name="Milliers 2 10 2 2 2" xfId="14031" xr:uid="{9F045734-35C5-4DBC-AD00-354960718B21}"/>
    <cellStyle name="Milliers 2 10 2 2 2 2" xfId="15373" xr:uid="{E71F91E4-DA07-4376-B363-E2FE425661B1}"/>
    <cellStyle name="Milliers 2 10 2 2 2 2 2" xfId="18001" xr:uid="{CD9DEE71-3691-430F-AC28-68634D849A31}"/>
    <cellStyle name="Milliers 2 10 2 2 2 2 2 2" xfId="23310" xr:uid="{0FD07049-6DD8-4B14-A554-1B7BFB6C8708}"/>
    <cellStyle name="Milliers 2 10 2 2 2 2 2 2 2" xfId="34318" xr:uid="{9A825F3A-4722-41E2-91DF-E998C081E7DE}"/>
    <cellStyle name="Milliers 2 10 2 2 2 2 2 3" xfId="29009" xr:uid="{53A0D449-B502-4264-B90E-AA71DD0E3845}"/>
    <cellStyle name="Milliers 2 10 2 2 2 2 3" xfId="20682" xr:uid="{A52ADB4F-672C-4E3E-95E3-8F8CC2AF80EF}"/>
    <cellStyle name="Milliers 2 10 2 2 2 2 3 2" xfId="31690" xr:uid="{A0A6FBD2-CD93-449B-AC44-F690F98DDE55}"/>
    <cellStyle name="Milliers 2 10 2 2 2 2 4" xfId="26381" xr:uid="{2CF4591F-841F-40DB-90B9-6F5FF3DAE1FD}"/>
    <cellStyle name="Milliers 2 10 2 2 2 3" xfId="16659" xr:uid="{CC1F3D69-2820-4159-BC6C-C09B38004886}"/>
    <cellStyle name="Milliers 2 10 2 2 2 3 2" xfId="21968" xr:uid="{5EB34AE3-166F-40FF-B23A-C9CF9E595B0E}"/>
    <cellStyle name="Milliers 2 10 2 2 2 3 2 2" xfId="32976" xr:uid="{EA5ED4CB-BD08-4574-B117-A81E818B4AED}"/>
    <cellStyle name="Milliers 2 10 2 2 2 3 3" xfId="27667" xr:uid="{771028FC-1B91-4711-8D98-4BD89CC82436}"/>
    <cellStyle name="Milliers 2 10 2 2 2 4" xfId="19340" xr:uid="{F2A333E5-FCB7-4C4A-9E40-6AC3382EF729}"/>
    <cellStyle name="Milliers 2 10 2 2 2 4 2" xfId="30348" xr:uid="{B1D7029E-738C-496A-A720-0E6BCB9C3642}"/>
    <cellStyle name="Milliers 2 10 2 2 2 5" xfId="25039" xr:uid="{7F1332D9-C7AD-43D3-A8B0-606289BF92A6}"/>
    <cellStyle name="Milliers 2 10 2 2 3" xfId="14703" xr:uid="{4F61A21B-F8BB-4FC0-8825-CED03538B620}"/>
    <cellStyle name="Milliers 2 10 2 2 3 2" xfId="17331" xr:uid="{D1C4FC19-8164-4B4A-ACD5-EAF6C731128A}"/>
    <cellStyle name="Milliers 2 10 2 2 3 2 2" xfId="22640" xr:uid="{6B30BF5E-C621-4C73-A102-3666D9069B24}"/>
    <cellStyle name="Milliers 2 10 2 2 3 2 2 2" xfId="33648" xr:uid="{011439A6-20C1-48C8-9DDE-D639968EB83C}"/>
    <cellStyle name="Milliers 2 10 2 2 3 2 3" xfId="28339" xr:uid="{1A0C658E-9702-4619-B5F8-BF63BA570B44}"/>
    <cellStyle name="Milliers 2 10 2 2 3 3" xfId="20012" xr:uid="{CF7AA87F-BA4A-4AE3-82A5-5A820B2B6AA9}"/>
    <cellStyle name="Milliers 2 10 2 2 3 3 2" xfId="31020" xr:uid="{1DA686DB-8533-4356-9536-A3EF28D66D17}"/>
    <cellStyle name="Milliers 2 10 2 2 3 4" xfId="25711" xr:uid="{304A8647-A86E-47CE-BCBB-9CFD925BA4A3}"/>
    <cellStyle name="Milliers 2 10 2 2 4" xfId="15989" xr:uid="{1C83AC0D-63D4-4E76-A256-1550112B4DA3}"/>
    <cellStyle name="Milliers 2 10 2 2 4 2" xfId="21298" xr:uid="{45512064-9BAD-4B73-BDB5-E018B061672C}"/>
    <cellStyle name="Milliers 2 10 2 2 4 2 2" xfId="32306" xr:uid="{3FC91C08-8BAC-4508-A186-8E60473EA644}"/>
    <cellStyle name="Milliers 2 10 2 2 4 3" xfId="26997" xr:uid="{CB2DF670-5B41-4A2D-8E2B-3039746C4A26}"/>
    <cellStyle name="Milliers 2 10 2 2 5" xfId="18670" xr:uid="{63983192-BDA8-4F8E-8BEA-CF2D09FF525A}"/>
    <cellStyle name="Milliers 2 10 2 2 5 2" xfId="29678" xr:uid="{25853668-67DE-46AD-A0B4-1430D952E89C}"/>
    <cellStyle name="Milliers 2 10 2 2 6" xfId="24369" xr:uid="{A9E6521A-B01F-4696-BE53-8437E5822C65}"/>
    <cellStyle name="Milliers 2 10 2 3" xfId="13695" xr:uid="{4A5B622D-F7E5-46BC-8D3F-2A545554140A}"/>
    <cellStyle name="Milliers 2 10 2 3 2" xfId="15037" xr:uid="{2F010912-A69A-4649-B936-EFFD3DB114DD}"/>
    <cellStyle name="Milliers 2 10 2 3 2 2" xfId="17665" xr:uid="{29D5DB15-6856-4AF3-A0F4-73146581AD96}"/>
    <cellStyle name="Milliers 2 10 2 3 2 2 2" xfId="22974" xr:uid="{9518F6D3-B474-423F-AAF0-D4EDA678237A}"/>
    <cellStyle name="Milliers 2 10 2 3 2 2 2 2" xfId="33982" xr:uid="{25BB549C-B8B5-49A5-97C2-8A391F21402B}"/>
    <cellStyle name="Milliers 2 10 2 3 2 2 3" xfId="28673" xr:uid="{CBBB51E6-4968-420D-ADEE-18A8AF36381B}"/>
    <cellStyle name="Milliers 2 10 2 3 2 3" xfId="20346" xr:uid="{1814EAA5-8C88-4DFB-8449-F288C79A8777}"/>
    <cellStyle name="Milliers 2 10 2 3 2 3 2" xfId="31354" xr:uid="{124805AE-EF45-4397-88A7-97EC9DEDC8E1}"/>
    <cellStyle name="Milliers 2 10 2 3 2 4" xfId="26045" xr:uid="{D3366FD2-67CA-4005-87A2-9E59216BFD6C}"/>
    <cellStyle name="Milliers 2 10 2 3 3" xfId="16323" xr:uid="{A810CEA3-9780-4013-B4EC-33DABC10ED7F}"/>
    <cellStyle name="Milliers 2 10 2 3 3 2" xfId="21632" xr:uid="{15B1BCE1-A01F-42D9-8CE1-8022A8D91900}"/>
    <cellStyle name="Milliers 2 10 2 3 3 2 2" xfId="32640" xr:uid="{5418EE64-E25E-4902-AAB6-4E3CDE4E37EF}"/>
    <cellStyle name="Milliers 2 10 2 3 3 3" xfId="27331" xr:uid="{A1010266-F7B6-4D60-8047-C8DF86919D44}"/>
    <cellStyle name="Milliers 2 10 2 3 4" xfId="19004" xr:uid="{B1F453AA-0E1A-4C01-AF60-BEF650D7172C}"/>
    <cellStyle name="Milliers 2 10 2 3 4 2" xfId="30012" xr:uid="{2E1880A0-0505-426A-9744-ED7DB2F2BBD9}"/>
    <cellStyle name="Milliers 2 10 2 3 5" xfId="24703" xr:uid="{FD1B9C00-17CF-4C66-AC08-53F4A37994FD}"/>
    <cellStyle name="Milliers 2 10 2 4" xfId="14367" xr:uid="{ADE75286-EF02-471C-929C-F3883C706D70}"/>
    <cellStyle name="Milliers 2 10 2 4 2" xfId="16995" xr:uid="{1800C468-1E15-4B6B-B615-9C0498734A3F}"/>
    <cellStyle name="Milliers 2 10 2 4 2 2" xfId="22304" xr:uid="{DF2005B8-D9EC-4507-8CDE-4B17B48A00E3}"/>
    <cellStyle name="Milliers 2 10 2 4 2 2 2" xfId="33312" xr:uid="{14C560DD-1021-44DE-BA38-1CC41D78604D}"/>
    <cellStyle name="Milliers 2 10 2 4 2 3" xfId="28003" xr:uid="{DB80E9FF-5245-4239-A6E3-8A93827F738B}"/>
    <cellStyle name="Milliers 2 10 2 4 3" xfId="19676" xr:uid="{45A3896F-BB0C-4358-9B68-23DFDDC6B53E}"/>
    <cellStyle name="Milliers 2 10 2 4 3 2" xfId="30684" xr:uid="{B6BD7378-7124-4BC6-8AE7-5461381C4105}"/>
    <cellStyle name="Milliers 2 10 2 4 4" xfId="25375" xr:uid="{1B3F3383-8A15-4B8A-A783-6E33521D78ED}"/>
    <cellStyle name="Milliers 2 10 2 5" xfId="15654" xr:uid="{05430D97-419E-4AFC-BBEE-1CA594F74E78}"/>
    <cellStyle name="Milliers 2 10 2 5 2" xfId="20963" xr:uid="{92EA5016-5C27-459C-AB1A-F1CD8C907C06}"/>
    <cellStyle name="Milliers 2 10 2 5 2 2" xfId="31971" xr:uid="{9D6C6CD2-EF39-4163-834C-79EE77710BD0}"/>
    <cellStyle name="Milliers 2 10 2 5 3" xfId="26662" xr:uid="{82FFB5B2-AEB5-437B-A11C-7621F7465B97}"/>
    <cellStyle name="Milliers 2 10 2 6" xfId="18335" xr:uid="{06F7F246-45EB-4BE7-810D-BF0629AF8BE5}"/>
    <cellStyle name="Milliers 2 10 2 6 2" xfId="29343" xr:uid="{D4479A08-15D7-4DC1-9517-F90C13485093}"/>
    <cellStyle name="Milliers 2 10 2 7" xfId="24034" xr:uid="{6C7CC12F-FA3D-42F0-8C16-D7F6D799DBB9}"/>
    <cellStyle name="Milliers 2 10 3" xfId="13299" xr:uid="{B6C2387E-774B-4F2F-A33F-FF6963A6C443}"/>
    <cellStyle name="Milliers 2 10 3 2" xfId="13969" xr:uid="{E8CE8DA2-D643-4DCC-8113-B7828FCF439E}"/>
    <cellStyle name="Milliers 2 10 3 2 2" xfId="15311" xr:uid="{02FFA089-10D3-4F2D-B9D5-1411D4FFE726}"/>
    <cellStyle name="Milliers 2 10 3 2 2 2" xfId="17939" xr:uid="{744A9564-6B45-4CD2-9A13-676BA1F9A71E}"/>
    <cellStyle name="Milliers 2 10 3 2 2 2 2" xfId="23248" xr:uid="{0E4E4B25-7EB1-45BB-B731-F19AA76B44FF}"/>
    <cellStyle name="Milliers 2 10 3 2 2 2 2 2" xfId="34256" xr:uid="{C72E9415-4715-4AAC-98B5-8827E0765240}"/>
    <cellStyle name="Milliers 2 10 3 2 2 2 3" xfId="28947" xr:uid="{64B9E374-CC64-4CEF-B9F4-7CAE7B310E4E}"/>
    <cellStyle name="Milliers 2 10 3 2 2 3" xfId="20620" xr:uid="{5CE50675-6FCA-4B87-B0C8-EFE11FA41D87}"/>
    <cellStyle name="Milliers 2 10 3 2 2 3 2" xfId="31628" xr:uid="{F9451A1F-53A1-411F-A7F2-2E39D3E38AFD}"/>
    <cellStyle name="Milliers 2 10 3 2 2 4" xfId="26319" xr:uid="{38E28EDC-6EBB-494B-A4A1-8013B74CDE42}"/>
    <cellStyle name="Milliers 2 10 3 2 3" xfId="16597" xr:uid="{AEB80890-16C3-43B0-BDFD-097501591825}"/>
    <cellStyle name="Milliers 2 10 3 2 3 2" xfId="21906" xr:uid="{6181BDEC-6118-40FC-B338-E7FA8F7C050F}"/>
    <cellStyle name="Milliers 2 10 3 2 3 2 2" xfId="32914" xr:uid="{45FD562E-CB65-4739-9ED5-AD1D712F5723}"/>
    <cellStyle name="Milliers 2 10 3 2 3 3" xfId="27605" xr:uid="{E90E8CA5-B55A-4A25-B107-ABC3B6985B5B}"/>
    <cellStyle name="Milliers 2 10 3 2 4" xfId="19278" xr:uid="{7A9438E7-3BA7-4710-98A9-30BDE5C55D1A}"/>
    <cellStyle name="Milliers 2 10 3 2 4 2" xfId="30286" xr:uid="{98966152-9B8D-4678-8238-8CE3917FC714}"/>
    <cellStyle name="Milliers 2 10 3 2 5" xfId="24977" xr:uid="{A6A7BDAE-7B11-4B6A-9A28-C917FFCBE9B1}"/>
    <cellStyle name="Milliers 2 10 3 3" xfId="14641" xr:uid="{0F776AB8-5446-4C6E-B07E-A8060AE6AC9D}"/>
    <cellStyle name="Milliers 2 10 3 3 2" xfId="17269" xr:uid="{4FB6EB17-D263-48CF-A070-DEE0536F2530}"/>
    <cellStyle name="Milliers 2 10 3 3 2 2" xfId="22578" xr:uid="{52ADDA6B-EE94-44D0-A3E9-802941720C7B}"/>
    <cellStyle name="Milliers 2 10 3 3 2 2 2" xfId="33586" xr:uid="{64A7EDB9-AAA3-4EA4-B293-F9FC5F7B87E9}"/>
    <cellStyle name="Milliers 2 10 3 3 2 3" xfId="28277" xr:uid="{AC2C09C2-EEB4-444B-9844-618A52AA82D1}"/>
    <cellStyle name="Milliers 2 10 3 3 3" xfId="19950" xr:uid="{9AC4023C-8C4C-4AE5-8954-66E7F4A3B0A2}"/>
    <cellStyle name="Milliers 2 10 3 3 3 2" xfId="30958" xr:uid="{2F10857A-F76F-4811-A3BE-5EB352720DAC}"/>
    <cellStyle name="Milliers 2 10 3 3 4" xfId="25649" xr:uid="{C66B3EF4-4190-42DA-89F4-39FCBBBDAA32}"/>
    <cellStyle name="Milliers 2 10 3 4" xfId="15927" xr:uid="{2CF19C68-6F68-4629-AB04-F3358B690BFD}"/>
    <cellStyle name="Milliers 2 10 3 4 2" xfId="21236" xr:uid="{115801FC-CA40-48C1-9E93-D63A65120D13}"/>
    <cellStyle name="Milliers 2 10 3 4 2 2" xfId="32244" xr:uid="{3D12C234-AA85-41A8-AF25-643CA6B40906}"/>
    <cellStyle name="Milliers 2 10 3 4 3" xfId="26935" xr:uid="{8FD70239-D5B4-44AC-83E7-8526099F8F86}"/>
    <cellStyle name="Milliers 2 10 3 5" xfId="18608" xr:uid="{13CF816D-6672-4F50-B277-190B5C3A5294}"/>
    <cellStyle name="Milliers 2 10 3 5 2" xfId="29616" xr:uid="{8A902BD2-3726-4B5B-BDE9-500BD66CDD56}"/>
    <cellStyle name="Milliers 2 10 3 6" xfId="24307" xr:uid="{FD933221-2F27-4895-9B11-E947AF679EE4}"/>
    <cellStyle name="Milliers 2 10 4" xfId="13633" xr:uid="{09510270-E5AF-46A4-93E9-2915F0670431}"/>
    <cellStyle name="Milliers 2 10 4 2" xfId="14975" xr:uid="{7F1FE6E5-857D-4845-AD5E-EE105F9967B8}"/>
    <cellStyle name="Milliers 2 10 4 2 2" xfId="17603" xr:uid="{3BA80705-D600-4665-BB08-F44D14BF0948}"/>
    <cellStyle name="Milliers 2 10 4 2 2 2" xfId="22912" xr:uid="{8F21FFA1-2F0E-4B76-B4E9-D7CBD5927EC7}"/>
    <cellStyle name="Milliers 2 10 4 2 2 2 2" xfId="33920" xr:uid="{0D51DBF2-1A4C-46C7-86F0-4B791E0DE8D7}"/>
    <cellStyle name="Milliers 2 10 4 2 2 3" xfId="28611" xr:uid="{E41B3317-6B38-4A1D-B104-6103B6E77A9D}"/>
    <cellStyle name="Milliers 2 10 4 2 3" xfId="20284" xr:uid="{9DA5AB02-7BC1-4C3E-9107-EE425CAD4592}"/>
    <cellStyle name="Milliers 2 10 4 2 3 2" xfId="31292" xr:uid="{F7FE7674-4D7B-4675-80CD-6735B2F38CCB}"/>
    <cellStyle name="Milliers 2 10 4 2 4" xfId="25983" xr:uid="{87079A2A-F4E5-4536-BDB9-7EAF95FC6670}"/>
    <cellStyle name="Milliers 2 10 4 3" xfId="16261" xr:uid="{8841A5BF-1BD0-4159-B157-25D279380FAD}"/>
    <cellStyle name="Milliers 2 10 4 3 2" xfId="21570" xr:uid="{8C5BCFC2-8AFE-477A-B62E-4327DEA2955A}"/>
    <cellStyle name="Milliers 2 10 4 3 2 2" xfId="32578" xr:uid="{BC09F65D-093D-4537-9A7C-18307856787F}"/>
    <cellStyle name="Milliers 2 10 4 3 3" xfId="27269" xr:uid="{4C86AEA6-F081-4783-97AA-EFC96F1A342F}"/>
    <cellStyle name="Milliers 2 10 4 4" xfId="18942" xr:uid="{24511802-98B9-4791-8BD4-3ED9FD043294}"/>
    <cellStyle name="Milliers 2 10 4 4 2" xfId="29950" xr:uid="{D2DA4FF1-38D3-43DA-BE73-5758A3A6B8B7}"/>
    <cellStyle name="Milliers 2 10 4 5" xfId="24641" xr:uid="{043E4629-B7F3-4082-958D-5B7685008DA2}"/>
    <cellStyle name="Milliers 2 10 5" xfId="14305" xr:uid="{292E9175-96C9-4221-8725-8307EFC90501}"/>
    <cellStyle name="Milliers 2 10 5 2" xfId="16933" xr:uid="{FEAE9435-9D54-4268-9783-39F4101C8358}"/>
    <cellStyle name="Milliers 2 10 5 2 2" xfId="22242" xr:uid="{C7EB5C09-06A4-41D9-A912-6D28F416D315}"/>
    <cellStyle name="Milliers 2 10 5 2 2 2" xfId="33250" xr:uid="{FA2CCBFB-AC31-4FAE-B187-EE7DD6A83AA4}"/>
    <cellStyle name="Milliers 2 10 5 2 3" xfId="27941" xr:uid="{CB83A0CE-FC51-41B1-B087-74A7006D3A81}"/>
    <cellStyle name="Milliers 2 10 5 3" xfId="19614" xr:uid="{95F51417-C494-4527-AD51-6CF28DAEC78B}"/>
    <cellStyle name="Milliers 2 10 5 3 2" xfId="30622" xr:uid="{034B9AF8-EB69-4988-A747-E6B2864854A5}"/>
    <cellStyle name="Milliers 2 10 5 4" xfId="25313" xr:uid="{A8DBC21D-45CE-478E-A9FE-780C67C8B613}"/>
    <cellStyle name="Milliers 2 10 6" xfId="15592" xr:uid="{7C4BEAD8-66B7-407E-A005-A788FE0B0B4A}"/>
    <cellStyle name="Milliers 2 10 6 2" xfId="20901" xr:uid="{FA288915-2C61-4138-BC5E-50D6C86D33F4}"/>
    <cellStyle name="Milliers 2 10 6 2 2" xfId="31909" xr:uid="{E4E8F9DE-B1F8-4F12-A0B1-79E517C93286}"/>
    <cellStyle name="Milliers 2 10 6 3" xfId="26600" xr:uid="{20136F8C-8021-496D-94E4-BBE5D65343B6}"/>
    <cellStyle name="Milliers 2 10 7" xfId="18273" xr:uid="{DBD0F862-967C-4856-B25B-4D0263B8B645}"/>
    <cellStyle name="Milliers 2 10 7 2" xfId="29281" xr:uid="{C8360EB7-C863-4730-8283-4232249DD3C9}"/>
    <cellStyle name="Milliers 2 10 8" xfId="23972" xr:uid="{CB39367A-0C4F-4928-BD15-0AA0F68E53EF}"/>
    <cellStyle name="Milliers 2 10_Nucléaire" xfId="11890" xr:uid="{E89F1F18-1543-43F7-9813-0217A6A9F392}"/>
    <cellStyle name="Milliers 2 11" xfId="7396" xr:uid="{23B63CFF-A359-40D7-85A5-CDAC3B6A8242}"/>
    <cellStyle name="Milliers 2 11 2" xfId="9881" xr:uid="{EEA92EAC-6CD8-477A-85E0-52AA045FEE2B}"/>
    <cellStyle name="Milliers 2 11 2 2" xfId="13362" xr:uid="{731F1316-0C34-4FE4-AD85-34D9AC02E82F}"/>
    <cellStyle name="Milliers 2 11 2 2 2" xfId="14032" xr:uid="{01FA8297-AC93-4C0F-8685-3DCF665C2C22}"/>
    <cellStyle name="Milliers 2 11 2 2 2 2" xfId="15374" xr:uid="{4BA886B0-CB76-4C1D-BF33-4FC255E3CF35}"/>
    <cellStyle name="Milliers 2 11 2 2 2 2 2" xfId="18002" xr:uid="{95CB54C5-D356-4808-B18C-1DEC1D368BCA}"/>
    <cellStyle name="Milliers 2 11 2 2 2 2 2 2" xfId="23311" xr:uid="{E5319D4D-E810-40E8-9475-AF770C189C4F}"/>
    <cellStyle name="Milliers 2 11 2 2 2 2 2 2 2" xfId="34319" xr:uid="{E3752C8A-233A-4C69-BD25-C237CAA48451}"/>
    <cellStyle name="Milliers 2 11 2 2 2 2 2 3" xfId="29010" xr:uid="{389B73C2-13EF-49F9-AF63-B98F73D46C13}"/>
    <cellStyle name="Milliers 2 11 2 2 2 2 3" xfId="20683" xr:uid="{1EAF4C6A-495C-4CE9-88C8-7A6EAF1B637A}"/>
    <cellStyle name="Milliers 2 11 2 2 2 2 3 2" xfId="31691" xr:uid="{BE0381BF-F318-43A9-9960-1CE115573C5A}"/>
    <cellStyle name="Milliers 2 11 2 2 2 2 4" xfId="26382" xr:uid="{A961ADC7-1962-42C0-A11C-D9C79A6D3D0E}"/>
    <cellStyle name="Milliers 2 11 2 2 2 3" xfId="16660" xr:uid="{FD6425A4-67FB-4E99-9BEA-CF07BAA503AF}"/>
    <cellStyle name="Milliers 2 11 2 2 2 3 2" xfId="21969" xr:uid="{9EF2ACE0-BE2E-45E3-9C7A-FE20DB279871}"/>
    <cellStyle name="Milliers 2 11 2 2 2 3 2 2" xfId="32977" xr:uid="{8E620F9C-CADF-4942-B443-2AE2CEF6E523}"/>
    <cellStyle name="Milliers 2 11 2 2 2 3 3" xfId="27668" xr:uid="{D0114483-5FEE-4230-A5F8-AAF8EDFF4CF4}"/>
    <cellStyle name="Milliers 2 11 2 2 2 4" xfId="19341" xr:uid="{6688748D-2787-4C75-A49A-515C0CA43216}"/>
    <cellStyle name="Milliers 2 11 2 2 2 4 2" xfId="30349" xr:uid="{3CDC87EE-0189-450E-A65B-FC73E556511E}"/>
    <cellStyle name="Milliers 2 11 2 2 2 5" xfId="25040" xr:uid="{71388B35-7BBA-4FA0-8E8B-DB84C27FD217}"/>
    <cellStyle name="Milliers 2 11 2 2 3" xfId="14704" xr:uid="{EED9876F-8D75-4E92-AC7C-4749208C147B}"/>
    <cellStyle name="Milliers 2 11 2 2 3 2" xfId="17332" xr:uid="{D18DD68E-C21B-4F1D-A046-0CAC06AFCA86}"/>
    <cellStyle name="Milliers 2 11 2 2 3 2 2" xfId="22641" xr:uid="{3424FF9E-602E-4416-A686-8EFFA0BFECDF}"/>
    <cellStyle name="Milliers 2 11 2 2 3 2 2 2" xfId="33649" xr:uid="{CA0FD045-849A-4064-9B76-D8DFE80681FC}"/>
    <cellStyle name="Milliers 2 11 2 2 3 2 3" xfId="28340" xr:uid="{BAB7F245-3622-40CE-B9E0-85F8809CFDED}"/>
    <cellStyle name="Milliers 2 11 2 2 3 3" xfId="20013" xr:uid="{B975C8D1-F34B-4EEE-8A82-52EC5546FA99}"/>
    <cellStyle name="Milliers 2 11 2 2 3 3 2" xfId="31021" xr:uid="{9345BC64-112D-4ACE-8665-528AFCFF2D35}"/>
    <cellStyle name="Milliers 2 11 2 2 3 4" xfId="25712" xr:uid="{AC7EAB39-0BBF-4221-80D5-A8FC06B65479}"/>
    <cellStyle name="Milliers 2 11 2 2 4" xfId="15990" xr:uid="{89A37BE9-6421-4837-BE0C-E0CB1C871C7D}"/>
    <cellStyle name="Milliers 2 11 2 2 4 2" xfId="21299" xr:uid="{21EFB30C-9572-4AB6-AB19-4B85A034EB60}"/>
    <cellStyle name="Milliers 2 11 2 2 4 2 2" xfId="32307" xr:uid="{39C1E2BF-F485-43FC-B635-72F05865F518}"/>
    <cellStyle name="Milliers 2 11 2 2 4 3" xfId="26998" xr:uid="{F413B0FF-B8D9-4051-BF13-609A900A8A0F}"/>
    <cellStyle name="Milliers 2 11 2 2 5" xfId="18671" xr:uid="{C73FB9FB-60CD-41E3-BC94-651944FAC4CB}"/>
    <cellStyle name="Milliers 2 11 2 2 5 2" xfId="29679" xr:uid="{1E381E78-60E4-4CAB-8BFE-2A7606A1A42F}"/>
    <cellStyle name="Milliers 2 11 2 2 6" xfId="24370" xr:uid="{D23616B5-701A-42C6-8E71-C17A70629011}"/>
    <cellStyle name="Milliers 2 11 2 3" xfId="13696" xr:uid="{8CD94A71-5850-4903-9AAA-8A04C9634C53}"/>
    <cellStyle name="Milliers 2 11 2 3 2" xfId="15038" xr:uid="{2A7ED839-150B-4DCC-B27E-D884C5F20CDD}"/>
    <cellStyle name="Milliers 2 11 2 3 2 2" xfId="17666" xr:uid="{9DB5B0B4-81B1-4644-8734-FE8243CF8767}"/>
    <cellStyle name="Milliers 2 11 2 3 2 2 2" xfId="22975" xr:uid="{9EF033E2-5A01-4E21-A18D-3F06C36017D7}"/>
    <cellStyle name="Milliers 2 11 2 3 2 2 2 2" xfId="33983" xr:uid="{956B2010-6948-48D0-B8A5-5CF1FA4D7654}"/>
    <cellStyle name="Milliers 2 11 2 3 2 2 3" xfId="28674" xr:uid="{6560D166-5A3B-4EF3-B10E-1B3DB45732A0}"/>
    <cellStyle name="Milliers 2 11 2 3 2 3" xfId="20347" xr:uid="{2D203459-2E9B-48FD-8E6A-554A86D4B7B7}"/>
    <cellStyle name="Milliers 2 11 2 3 2 3 2" xfId="31355" xr:uid="{19F2AB3D-3CEA-4668-A39D-A53DCCFDAD9F}"/>
    <cellStyle name="Milliers 2 11 2 3 2 4" xfId="26046" xr:uid="{ADF137D7-17A8-4797-A540-4ADF0C054933}"/>
    <cellStyle name="Milliers 2 11 2 3 3" xfId="16324" xr:uid="{89C2CFD2-1738-4F8B-AF0E-CD4C891A65A6}"/>
    <cellStyle name="Milliers 2 11 2 3 3 2" xfId="21633" xr:uid="{ECFB6E43-169C-45D4-9DE3-FBC18B9B421B}"/>
    <cellStyle name="Milliers 2 11 2 3 3 2 2" xfId="32641" xr:uid="{2B0800F3-030E-4C42-BE69-DC10ECC34CD6}"/>
    <cellStyle name="Milliers 2 11 2 3 3 3" xfId="27332" xr:uid="{56A72B39-D698-4CD2-8EC1-66411005D9FC}"/>
    <cellStyle name="Milliers 2 11 2 3 4" xfId="19005" xr:uid="{D47616F0-8887-4A2B-B88A-ECD0AFDEF49C}"/>
    <cellStyle name="Milliers 2 11 2 3 4 2" xfId="30013" xr:uid="{10A027B6-E0A2-4ED2-89D6-22F7A5921223}"/>
    <cellStyle name="Milliers 2 11 2 3 5" xfId="24704" xr:uid="{E7F2B3F4-5456-4ABB-9DFF-9992448DF4EE}"/>
    <cellStyle name="Milliers 2 11 2 4" xfId="14368" xr:uid="{E2DD9121-F384-4DAB-BF60-C8E391949DB3}"/>
    <cellStyle name="Milliers 2 11 2 4 2" xfId="16996" xr:uid="{8F14CE89-376C-4828-8EAD-9E80ADD70D88}"/>
    <cellStyle name="Milliers 2 11 2 4 2 2" xfId="22305" xr:uid="{39CCBB13-A500-4317-BBE7-1BF12193A617}"/>
    <cellStyle name="Milliers 2 11 2 4 2 2 2" xfId="33313" xr:uid="{503B0B59-8F5B-4776-BFE1-1C0A26BFD3DF}"/>
    <cellStyle name="Milliers 2 11 2 4 2 3" xfId="28004" xr:uid="{1980EEE9-D568-4A90-9888-1D50B44A55DD}"/>
    <cellStyle name="Milliers 2 11 2 4 3" xfId="19677" xr:uid="{3FBAC58A-0D74-411C-841C-362E308AEBDE}"/>
    <cellStyle name="Milliers 2 11 2 4 3 2" xfId="30685" xr:uid="{D8EFDB91-8EE6-48B9-BAD1-E8FBF0FEF6EC}"/>
    <cellStyle name="Milliers 2 11 2 4 4" xfId="25376" xr:uid="{2FB2F072-4D16-4A89-8EF1-81811E6D574E}"/>
    <cellStyle name="Milliers 2 11 2 5" xfId="15655" xr:uid="{06D68A98-263A-4962-9FAF-7DDE553CBE2D}"/>
    <cellStyle name="Milliers 2 11 2 5 2" xfId="20964" xr:uid="{4D6DA65F-0039-47A8-8A3A-0BA97ABBDCC9}"/>
    <cellStyle name="Milliers 2 11 2 5 2 2" xfId="31972" xr:uid="{2C1BD20B-2656-4037-B4FB-A78A18079422}"/>
    <cellStyle name="Milliers 2 11 2 5 3" xfId="26663" xr:uid="{67F963AB-7065-4970-9BD7-DAFB8DA9ED89}"/>
    <cellStyle name="Milliers 2 11 2 6" xfId="18336" xr:uid="{73012924-8C9F-42C9-87E6-BF4EA95F8D47}"/>
    <cellStyle name="Milliers 2 11 2 6 2" xfId="29344" xr:uid="{5494A1D4-F5AD-4DAE-86BD-3B024DC732FB}"/>
    <cellStyle name="Milliers 2 11 2 7" xfId="24035" xr:uid="{D9BC0C86-E5E8-48BA-A60C-A6F2AA138608}"/>
    <cellStyle name="Milliers 2 11 3" xfId="13300" xr:uid="{11F051BE-983B-44ED-AEE2-DA0DE043ABFB}"/>
    <cellStyle name="Milliers 2 11 3 2" xfId="13970" xr:uid="{2F4BEA55-C7AF-4641-89AE-A0C8B59F1507}"/>
    <cellStyle name="Milliers 2 11 3 2 2" xfId="15312" xr:uid="{E9026C8E-D30B-4FAD-B8B8-0A132087C79B}"/>
    <cellStyle name="Milliers 2 11 3 2 2 2" xfId="17940" xr:uid="{75D0CFB5-2F21-4924-8731-12580CA7FDB1}"/>
    <cellStyle name="Milliers 2 11 3 2 2 2 2" xfId="23249" xr:uid="{8D8F52C5-160E-4C02-BF46-886C40107A61}"/>
    <cellStyle name="Milliers 2 11 3 2 2 2 2 2" xfId="34257" xr:uid="{D98790DC-B4BE-40C9-BDC9-BDDEB2F7B911}"/>
    <cellStyle name="Milliers 2 11 3 2 2 2 3" xfId="28948" xr:uid="{C62B5DB3-26F0-4A73-A473-A92CFD374E42}"/>
    <cellStyle name="Milliers 2 11 3 2 2 3" xfId="20621" xr:uid="{5720DF2C-2053-49B3-A4BC-EC8D7590BF43}"/>
    <cellStyle name="Milliers 2 11 3 2 2 3 2" xfId="31629" xr:uid="{A54EC8C5-CA44-44B3-9AC1-72C4EBA011ED}"/>
    <cellStyle name="Milliers 2 11 3 2 2 4" xfId="26320" xr:uid="{398C11B9-9908-4B20-8C8B-B747AD43E239}"/>
    <cellStyle name="Milliers 2 11 3 2 3" xfId="16598" xr:uid="{8C4DFFFA-E4F8-420B-9F09-1D83B267DC9B}"/>
    <cellStyle name="Milliers 2 11 3 2 3 2" xfId="21907" xr:uid="{EA1CA584-F0C8-4235-8268-71E09F4E5205}"/>
    <cellStyle name="Milliers 2 11 3 2 3 2 2" xfId="32915" xr:uid="{27EE215B-F3BB-450C-8ACE-B425A395B06B}"/>
    <cellStyle name="Milliers 2 11 3 2 3 3" xfId="27606" xr:uid="{CB8E7B28-E9BB-4693-B045-D4B60A464873}"/>
    <cellStyle name="Milliers 2 11 3 2 4" xfId="19279" xr:uid="{FC80AB10-EC3A-4C8A-BF49-264DD00767EC}"/>
    <cellStyle name="Milliers 2 11 3 2 4 2" xfId="30287" xr:uid="{8CDCAD4C-309B-4CBA-8213-2210D3D83355}"/>
    <cellStyle name="Milliers 2 11 3 2 5" xfId="24978" xr:uid="{4D6DF733-23C9-45AE-9398-32684C6F753E}"/>
    <cellStyle name="Milliers 2 11 3 3" xfId="14642" xr:uid="{459D91BA-262E-48CB-A510-B6F53650F8A6}"/>
    <cellStyle name="Milliers 2 11 3 3 2" xfId="17270" xr:uid="{594721D3-9FF1-41B2-BB25-93E052CC9DE3}"/>
    <cellStyle name="Milliers 2 11 3 3 2 2" xfId="22579" xr:uid="{3B62CDCE-A3BB-47FE-9B8B-F7C72032E83B}"/>
    <cellStyle name="Milliers 2 11 3 3 2 2 2" xfId="33587" xr:uid="{44C4BD4A-9EFA-4BD3-B365-FB27C71CE166}"/>
    <cellStyle name="Milliers 2 11 3 3 2 3" xfId="28278" xr:uid="{4ACAF430-966A-4C2A-A703-259EB2DE1022}"/>
    <cellStyle name="Milliers 2 11 3 3 3" xfId="19951" xr:uid="{1F092969-99EA-42C6-B6FB-45E3539504B6}"/>
    <cellStyle name="Milliers 2 11 3 3 3 2" xfId="30959" xr:uid="{E5063D68-A86B-4C52-A07F-97744AA1A81E}"/>
    <cellStyle name="Milliers 2 11 3 3 4" xfId="25650" xr:uid="{ACA092B7-274F-42E3-84D1-4253B9697E82}"/>
    <cellStyle name="Milliers 2 11 3 4" xfId="15928" xr:uid="{7425F90A-AA2C-4B9D-97ED-98AA3590E97A}"/>
    <cellStyle name="Milliers 2 11 3 4 2" xfId="21237" xr:uid="{DD753B9F-C5F8-47AB-9996-2B916C0A33AE}"/>
    <cellStyle name="Milliers 2 11 3 4 2 2" xfId="32245" xr:uid="{AA9A5C21-DA27-4793-94F8-5A99A7E63A39}"/>
    <cellStyle name="Milliers 2 11 3 4 3" xfId="26936" xr:uid="{72ECCA2C-47B1-45B3-B52C-0C03A4386295}"/>
    <cellStyle name="Milliers 2 11 3 5" xfId="18609" xr:uid="{5655005A-F0AF-470E-8DEF-BE3D1E32EA8E}"/>
    <cellStyle name="Milliers 2 11 3 5 2" xfId="29617" xr:uid="{0431E53C-B096-4B45-953E-96619DA3D952}"/>
    <cellStyle name="Milliers 2 11 3 6" xfId="24308" xr:uid="{A70E3E3A-A9A2-4D00-A6BB-0AA26EEE8D5C}"/>
    <cellStyle name="Milliers 2 11 4" xfId="13634" xr:uid="{563D7B13-E3CE-465F-B19E-6F9F2C43C9C6}"/>
    <cellStyle name="Milliers 2 11 4 2" xfId="14976" xr:uid="{792388BE-EE1C-47D1-8E97-CFE39312F0C8}"/>
    <cellStyle name="Milliers 2 11 4 2 2" xfId="17604" xr:uid="{5BEA2352-DEAB-4078-AEAF-8F24EEC577DA}"/>
    <cellStyle name="Milliers 2 11 4 2 2 2" xfId="22913" xr:uid="{8C310935-E960-4B75-A2EE-7E4867404639}"/>
    <cellStyle name="Milliers 2 11 4 2 2 2 2" xfId="33921" xr:uid="{E397D0E0-4209-43FB-9405-8277DE005E7C}"/>
    <cellStyle name="Milliers 2 11 4 2 2 3" xfId="28612" xr:uid="{E02AA1CF-289F-421C-9F21-7476322F9CA7}"/>
    <cellStyle name="Milliers 2 11 4 2 3" xfId="20285" xr:uid="{3BE14044-3246-482F-8AEC-9C9DCB5F95D9}"/>
    <cellStyle name="Milliers 2 11 4 2 3 2" xfId="31293" xr:uid="{B3F8DCE4-D6DF-4DCF-889D-66FE82329D79}"/>
    <cellStyle name="Milliers 2 11 4 2 4" xfId="25984" xr:uid="{82B47EC5-EE85-488A-A4E9-C13D2C7E59DC}"/>
    <cellStyle name="Milliers 2 11 4 3" xfId="16262" xr:uid="{B4E2499A-2248-4D89-A5C2-8380869E46C9}"/>
    <cellStyle name="Milliers 2 11 4 3 2" xfId="21571" xr:uid="{592A4EBD-4B1B-4D4B-8CFE-C24716D50A97}"/>
    <cellStyle name="Milliers 2 11 4 3 2 2" xfId="32579" xr:uid="{0BE491FD-EDFE-44A0-8CB1-F8C9EB2392C4}"/>
    <cellStyle name="Milliers 2 11 4 3 3" xfId="27270" xr:uid="{38DB3657-5442-4A63-87E3-D4936D6C5CE8}"/>
    <cellStyle name="Milliers 2 11 4 4" xfId="18943" xr:uid="{4ED43BE7-CA9C-4AE9-88BD-12C676FEE1FF}"/>
    <cellStyle name="Milliers 2 11 4 4 2" xfId="29951" xr:uid="{4817D0CD-3805-4204-8EF7-F0C5497F2481}"/>
    <cellStyle name="Milliers 2 11 4 5" xfId="24642" xr:uid="{0CE0B746-27A7-4E7C-9D10-5B7A99E895C8}"/>
    <cellStyle name="Milliers 2 11 5" xfId="14306" xr:uid="{B0702181-D776-408C-846B-04B939947CF6}"/>
    <cellStyle name="Milliers 2 11 5 2" xfId="16934" xr:uid="{5324574E-473D-4BF5-B0A5-16519E02CB31}"/>
    <cellStyle name="Milliers 2 11 5 2 2" xfId="22243" xr:uid="{0F171AAC-6644-4789-A46A-64ECAD30D89B}"/>
    <cellStyle name="Milliers 2 11 5 2 2 2" xfId="33251" xr:uid="{6C0B6ED4-2283-4A59-AC36-23731B15B570}"/>
    <cellStyle name="Milliers 2 11 5 2 3" xfId="27942" xr:uid="{AC1FDE4F-684A-4953-80FF-BDE06089C3B3}"/>
    <cellStyle name="Milliers 2 11 5 3" xfId="19615" xr:uid="{D9DFF185-015B-4E8B-B90A-BC04AA0253E8}"/>
    <cellStyle name="Milliers 2 11 5 3 2" xfId="30623" xr:uid="{9C8F0CF1-353B-49FC-A4CD-51D9A7544BA8}"/>
    <cellStyle name="Milliers 2 11 5 4" xfId="25314" xr:uid="{BA2CC4CB-B437-49A1-8972-90575E78D90C}"/>
    <cellStyle name="Milliers 2 11 6" xfId="15593" xr:uid="{091F6841-B8C0-42E1-B40E-8828141D2E83}"/>
    <cellStyle name="Milliers 2 11 6 2" xfId="20902" xr:uid="{545912F6-8480-4637-AD91-628AC0E7936B}"/>
    <cellStyle name="Milliers 2 11 6 2 2" xfId="31910" xr:uid="{B8B8E939-A8AB-447A-BF3C-F602AF593F48}"/>
    <cellStyle name="Milliers 2 11 6 3" xfId="26601" xr:uid="{FC55C481-E044-40C3-A188-0A61CA847385}"/>
    <cellStyle name="Milliers 2 11 7" xfId="18274" xr:uid="{1161C0CC-97FF-4910-B530-A3FFDDA7C9B5}"/>
    <cellStyle name="Milliers 2 11 7 2" xfId="29282" xr:uid="{39C6415F-A268-435C-99C3-E2D09076A4DB}"/>
    <cellStyle name="Milliers 2 11 8" xfId="23973" xr:uid="{B32C5A4C-B69A-49A4-8707-E4A9E1D5B520}"/>
    <cellStyle name="Milliers 2 11_Nucléaire" xfId="11891" xr:uid="{C93DEA83-0B3A-4688-88D2-D68B2655D50E}"/>
    <cellStyle name="Milliers 2 12" xfId="7397" xr:uid="{D4520D3C-9022-4167-8BD1-365CEC7E15A5}"/>
    <cellStyle name="Milliers 2 12 2" xfId="9882" xr:uid="{FA6CA993-EEE5-4F8D-B7B7-B03542813EAD}"/>
    <cellStyle name="Milliers 2 12 2 2" xfId="13363" xr:uid="{7F403E96-73DF-4C2E-8628-4F8069A8BC35}"/>
    <cellStyle name="Milliers 2 12 2 2 2" xfId="14033" xr:uid="{48506015-DD3C-4B84-97B4-818F5B17E622}"/>
    <cellStyle name="Milliers 2 12 2 2 2 2" xfId="15375" xr:uid="{91309439-3C67-48C8-8D19-413F867A34A4}"/>
    <cellStyle name="Milliers 2 12 2 2 2 2 2" xfId="18003" xr:uid="{8060ABA3-5A49-4DC7-8C67-8850FAF170C2}"/>
    <cellStyle name="Milliers 2 12 2 2 2 2 2 2" xfId="23312" xr:uid="{8982D07F-4B18-48E2-9E18-8C72BA56F9CC}"/>
    <cellStyle name="Milliers 2 12 2 2 2 2 2 2 2" xfId="34320" xr:uid="{24B9B8C6-6560-45E3-93B8-534311AEDB04}"/>
    <cellStyle name="Milliers 2 12 2 2 2 2 2 3" xfId="29011" xr:uid="{27D69284-996E-448E-AB16-212FFB8C591F}"/>
    <cellStyle name="Milliers 2 12 2 2 2 2 3" xfId="20684" xr:uid="{E494EEF1-A9A6-41BD-8E16-56323B437EA7}"/>
    <cellStyle name="Milliers 2 12 2 2 2 2 3 2" xfId="31692" xr:uid="{7F002ED7-DACB-4F5E-A860-6B8D75693FD1}"/>
    <cellStyle name="Milliers 2 12 2 2 2 2 4" xfId="26383" xr:uid="{9354C8B6-73C2-4A18-8DEB-10F8234A514D}"/>
    <cellStyle name="Milliers 2 12 2 2 2 3" xfId="16661" xr:uid="{BF36EC27-4245-4E17-893D-67DD5F654F7F}"/>
    <cellStyle name="Milliers 2 12 2 2 2 3 2" xfId="21970" xr:uid="{E10E82D9-07E0-4536-9A40-15FCB4018D5A}"/>
    <cellStyle name="Milliers 2 12 2 2 2 3 2 2" xfId="32978" xr:uid="{DE45328F-7302-4C4A-9897-802FCF04A8E1}"/>
    <cellStyle name="Milliers 2 12 2 2 2 3 3" xfId="27669" xr:uid="{E4B67BE7-4889-4A94-87BD-AA2BC5B180A5}"/>
    <cellStyle name="Milliers 2 12 2 2 2 4" xfId="19342" xr:uid="{CEA15EDC-50BD-43F9-862D-C2DFB3775D13}"/>
    <cellStyle name="Milliers 2 12 2 2 2 4 2" xfId="30350" xr:uid="{B4AA5FC3-C8E6-4052-9E84-C4ACC565E49C}"/>
    <cellStyle name="Milliers 2 12 2 2 2 5" xfId="25041" xr:uid="{817443C9-044E-4628-9F0D-BE19A01C4D9B}"/>
    <cellStyle name="Milliers 2 12 2 2 3" xfId="14705" xr:uid="{7DF8E94B-2B02-44D5-8589-C8ACE696B66E}"/>
    <cellStyle name="Milliers 2 12 2 2 3 2" xfId="17333" xr:uid="{AB35F54E-D0EB-4EB5-B103-91E0593EF8EE}"/>
    <cellStyle name="Milliers 2 12 2 2 3 2 2" xfId="22642" xr:uid="{BC898E82-E161-403E-AB61-82C95F6F68B6}"/>
    <cellStyle name="Milliers 2 12 2 2 3 2 2 2" xfId="33650" xr:uid="{A6EFC906-E3A8-49E5-B529-CDF34ABA92BC}"/>
    <cellStyle name="Milliers 2 12 2 2 3 2 3" xfId="28341" xr:uid="{D87FA51B-4350-4CA0-9693-7606563B73F8}"/>
    <cellStyle name="Milliers 2 12 2 2 3 3" xfId="20014" xr:uid="{BDCEA2FE-9FF1-4980-9203-3791696144B4}"/>
    <cellStyle name="Milliers 2 12 2 2 3 3 2" xfId="31022" xr:uid="{61B2C88A-FC6D-44A7-80B3-8744F62301F0}"/>
    <cellStyle name="Milliers 2 12 2 2 3 4" xfId="25713" xr:uid="{9E313E44-73D5-49E8-927A-7936326733A9}"/>
    <cellStyle name="Milliers 2 12 2 2 4" xfId="15991" xr:uid="{15B6C00F-4C43-48DE-961B-3DA592CC3A7F}"/>
    <cellStyle name="Milliers 2 12 2 2 4 2" xfId="21300" xr:uid="{83AAA840-2BA9-4746-BA4D-BC139DE5F6BD}"/>
    <cellStyle name="Milliers 2 12 2 2 4 2 2" xfId="32308" xr:uid="{B47E7584-D706-4725-BA46-79B7DB4F0D04}"/>
    <cellStyle name="Milliers 2 12 2 2 4 3" xfId="26999" xr:uid="{B0E9B40B-DF7B-4772-82AC-046C824F1ADE}"/>
    <cellStyle name="Milliers 2 12 2 2 5" xfId="18672" xr:uid="{08399A18-AD6B-454E-BE2D-5117B3B3E308}"/>
    <cellStyle name="Milliers 2 12 2 2 5 2" xfId="29680" xr:uid="{97176E3E-940A-4474-9642-03C3714C8422}"/>
    <cellStyle name="Milliers 2 12 2 2 6" xfId="24371" xr:uid="{19FAE202-6CC2-4670-AC8F-3627D8407C11}"/>
    <cellStyle name="Milliers 2 12 2 3" xfId="13697" xr:uid="{799CB668-24FC-40EE-ABA7-7ECD4D1F49F7}"/>
    <cellStyle name="Milliers 2 12 2 3 2" xfId="15039" xr:uid="{1124DEFC-B5A6-4496-BF28-873A12992723}"/>
    <cellStyle name="Milliers 2 12 2 3 2 2" xfId="17667" xr:uid="{409003C1-FC53-424D-888B-41C8E8FB4849}"/>
    <cellStyle name="Milliers 2 12 2 3 2 2 2" xfId="22976" xr:uid="{8DDF4EFC-3766-4165-B816-3921B1F41C3C}"/>
    <cellStyle name="Milliers 2 12 2 3 2 2 2 2" xfId="33984" xr:uid="{FD881CA1-753D-43ED-ACCC-68123FE83B8E}"/>
    <cellStyle name="Milliers 2 12 2 3 2 2 3" xfId="28675" xr:uid="{62099BFF-4066-46F4-839F-0440C1BA675F}"/>
    <cellStyle name="Milliers 2 12 2 3 2 3" xfId="20348" xr:uid="{255F13D2-C1C7-4046-BE79-8C293354BDA2}"/>
    <cellStyle name="Milliers 2 12 2 3 2 3 2" xfId="31356" xr:uid="{2C860A56-74DD-437A-9C72-738089A58F4F}"/>
    <cellStyle name="Milliers 2 12 2 3 2 4" xfId="26047" xr:uid="{A18F3299-90A5-42BE-BCDD-815DE8799B97}"/>
    <cellStyle name="Milliers 2 12 2 3 3" xfId="16325" xr:uid="{59F3DE10-CFDE-4E73-8347-A6759079729D}"/>
    <cellStyle name="Milliers 2 12 2 3 3 2" xfId="21634" xr:uid="{43947140-D375-4868-82CD-0A663BD7F947}"/>
    <cellStyle name="Milliers 2 12 2 3 3 2 2" xfId="32642" xr:uid="{B654922C-DF2F-4E72-9EE3-DD629110A12C}"/>
    <cellStyle name="Milliers 2 12 2 3 3 3" xfId="27333" xr:uid="{B725FFAB-B689-4455-AC2D-90A45B9D3590}"/>
    <cellStyle name="Milliers 2 12 2 3 4" xfId="19006" xr:uid="{588C8719-D4CB-44F6-8BD8-2D310E644E44}"/>
    <cellStyle name="Milliers 2 12 2 3 4 2" xfId="30014" xr:uid="{E3F714F9-2FCE-46FC-AD5E-1623D943B981}"/>
    <cellStyle name="Milliers 2 12 2 3 5" xfId="24705" xr:uid="{4B4D382A-42C5-44FF-AC74-07469DB184C6}"/>
    <cellStyle name="Milliers 2 12 2 4" xfId="14369" xr:uid="{6724C3F6-9147-469A-AAE8-A374EBC6EF96}"/>
    <cellStyle name="Milliers 2 12 2 4 2" xfId="16997" xr:uid="{02893469-2F71-491F-A4EA-506F245A33B4}"/>
    <cellStyle name="Milliers 2 12 2 4 2 2" xfId="22306" xr:uid="{92FD2A1A-38DA-4FAF-B598-2E20750E0E82}"/>
    <cellStyle name="Milliers 2 12 2 4 2 2 2" xfId="33314" xr:uid="{98B4316E-2503-41D4-A25C-E6AFBBFEAA03}"/>
    <cellStyle name="Milliers 2 12 2 4 2 3" xfId="28005" xr:uid="{93EFB90D-76EA-4C06-8242-0A99E8539027}"/>
    <cellStyle name="Milliers 2 12 2 4 3" xfId="19678" xr:uid="{65D3FA1A-760F-4887-BB0E-AC9EE152B2FF}"/>
    <cellStyle name="Milliers 2 12 2 4 3 2" xfId="30686" xr:uid="{9D75F96D-CD0C-433E-95D8-B52F4BBD4659}"/>
    <cellStyle name="Milliers 2 12 2 4 4" xfId="25377" xr:uid="{BD1AFAA4-0EB3-4685-8778-5A2687152922}"/>
    <cellStyle name="Milliers 2 12 2 5" xfId="15656" xr:uid="{08A5E00D-7923-490B-AFB5-4B873AB23F9B}"/>
    <cellStyle name="Milliers 2 12 2 5 2" xfId="20965" xr:uid="{0EE92EC5-6EA0-4A5C-B6BD-7FAD6EC13A6C}"/>
    <cellStyle name="Milliers 2 12 2 5 2 2" xfId="31973" xr:uid="{6861C1D1-1D4F-4D9E-A991-09D017620857}"/>
    <cellStyle name="Milliers 2 12 2 5 3" xfId="26664" xr:uid="{51E7B45A-E4DE-4087-9885-177A5320A600}"/>
    <cellStyle name="Milliers 2 12 2 6" xfId="18337" xr:uid="{A244674A-13E7-4D78-8B75-CDC8F3C4A446}"/>
    <cellStyle name="Milliers 2 12 2 6 2" xfId="29345" xr:uid="{F02BFDAD-E2DC-4F26-9BE3-E9FB2DDD7658}"/>
    <cellStyle name="Milliers 2 12 2 7" xfId="24036" xr:uid="{459D0246-0B47-49F2-AE29-8AEA81D09D1E}"/>
    <cellStyle name="Milliers 2 12 3" xfId="13301" xr:uid="{607A8F62-2253-4AF3-A7D7-92EDAFFE6A39}"/>
    <cellStyle name="Milliers 2 12 3 2" xfId="13971" xr:uid="{321281DB-329D-4852-AFEE-480C8F22565D}"/>
    <cellStyle name="Milliers 2 12 3 2 2" xfId="15313" xr:uid="{598C9D25-5B36-47B4-9C58-B28AEF1D000D}"/>
    <cellStyle name="Milliers 2 12 3 2 2 2" xfId="17941" xr:uid="{33A34A2A-5789-4D5C-8CD2-763D0E1E4981}"/>
    <cellStyle name="Milliers 2 12 3 2 2 2 2" xfId="23250" xr:uid="{D508B76A-7EAB-485C-BF9A-EFC821243E17}"/>
    <cellStyle name="Milliers 2 12 3 2 2 2 2 2" xfId="34258" xr:uid="{EA7E3328-FA25-46DD-8F44-721C8900F1EC}"/>
    <cellStyle name="Milliers 2 12 3 2 2 2 3" xfId="28949" xr:uid="{38AEE68A-EEA6-42B7-B9F8-DB0515B7C15D}"/>
    <cellStyle name="Milliers 2 12 3 2 2 3" xfId="20622" xr:uid="{58DC1097-ACBD-43A0-8282-DD46F96FCE2B}"/>
    <cellStyle name="Milliers 2 12 3 2 2 3 2" xfId="31630" xr:uid="{8DA20CBB-AE4A-42CF-B8BE-168D26378684}"/>
    <cellStyle name="Milliers 2 12 3 2 2 4" xfId="26321" xr:uid="{A377B49B-E5AA-4E34-886A-020A5D661EDE}"/>
    <cellStyle name="Milliers 2 12 3 2 3" xfId="16599" xr:uid="{A9E968BE-FF04-4FAA-B049-C5268FF0EA55}"/>
    <cellStyle name="Milliers 2 12 3 2 3 2" xfId="21908" xr:uid="{1FD2C5A5-3669-4A48-B603-702CE87CBA5A}"/>
    <cellStyle name="Milliers 2 12 3 2 3 2 2" xfId="32916" xr:uid="{5718B902-9A2F-4B23-8F26-3906E4A88197}"/>
    <cellStyle name="Milliers 2 12 3 2 3 3" xfId="27607" xr:uid="{E8E8F8B8-90C1-42AB-A92D-B841BA4E9E7C}"/>
    <cellStyle name="Milliers 2 12 3 2 4" xfId="19280" xr:uid="{3BD49A89-BE44-45EB-A568-8FAD2D66BAD8}"/>
    <cellStyle name="Milliers 2 12 3 2 4 2" xfId="30288" xr:uid="{1B80E3C1-C5D7-4A38-916B-D4A97F2D49CF}"/>
    <cellStyle name="Milliers 2 12 3 2 5" xfId="24979" xr:uid="{58816B4B-8DEB-4359-B9F7-8BDC063A1725}"/>
    <cellStyle name="Milliers 2 12 3 3" xfId="14643" xr:uid="{3E135BFA-24C5-4F58-8CBB-19818A6B5471}"/>
    <cellStyle name="Milliers 2 12 3 3 2" xfId="17271" xr:uid="{B36D1B12-CD4C-4073-9D14-1330ED617BD9}"/>
    <cellStyle name="Milliers 2 12 3 3 2 2" xfId="22580" xr:uid="{DAE73FC5-6F8B-4223-A28D-F59A28CB2B87}"/>
    <cellStyle name="Milliers 2 12 3 3 2 2 2" xfId="33588" xr:uid="{2A152B95-4D35-4C56-92AA-5EBB16363BC5}"/>
    <cellStyle name="Milliers 2 12 3 3 2 3" xfId="28279" xr:uid="{8BAC0942-5A9F-4FD8-9450-242C5B01A87A}"/>
    <cellStyle name="Milliers 2 12 3 3 3" xfId="19952" xr:uid="{96CB310F-7BBF-4B8C-B3D0-D7AA8FC56FB3}"/>
    <cellStyle name="Milliers 2 12 3 3 3 2" xfId="30960" xr:uid="{40B0506F-CFBB-49CC-BC16-5C352D0D7E1F}"/>
    <cellStyle name="Milliers 2 12 3 3 4" xfId="25651" xr:uid="{3CF7691F-978B-493B-AE9A-E3397962A6BC}"/>
    <cellStyle name="Milliers 2 12 3 4" xfId="15929" xr:uid="{81D5A501-054D-486B-8866-F9049A60F6FE}"/>
    <cellStyle name="Milliers 2 12 3 4 2" xfId="21238" xr:uid="{B6AFF7F1-ADCC-42F8-B7CF-851AC9D3DB9A}"/>
    <cellStyle name="Milliers 2 12 3 4 2 2" xfId="32246" xr:uid="{4016B113-E9C7-4FDD-8683-86D76E91F388}"/>
    <cellStyle name="Milliers 2 12 3 4 3" xfId="26937" xr:uid="{EE888131-7720-4ABA-9D63-8678996E03D6}"/>
    <cellStyle name="Milliers 2 12 3 5" xfId="18610" xr:uid="{68A835E3-F4DA-4F22-BA5E-AD538BFCC9BE}"/>
    <cellStyle name="Milliers 2 12 3 5 2" xfId="29618" xr:uid="{30D242EB-396D-4660-8356-D6F52B8F8533}"/>
    <cellStyle name="Milliers 2 12 3 6" xfId="24309" xr:uid="{25B45698-9B04-4607-B456-DAAD105EA0A8}"/>
    <cellStyle name="Milliers 2 12 4" xfId="13635" xr:uid="{5951D4F7-8BA0-4B87-964D-E1EC66B2F5C0}"/>
    <cellStyle name="Milliers 2 12 4 2" xfId="14977" xr:uid="{3A1202F3-FED5-4A38-8F55-86D2A84F3FC5}"/>
    <cellStyle name="Milliers 2 12 4 2 2" xfId="17605" xr:uid="{9FBEFD42-1660-4E3B-9B07-E5C0A8F78DC0}"/>
    <cellStyle name="Milliers 2 12 4 2 2 2" xfId="22914" xr:uid="{98A47D80-93B9-4C06-8D8B-8FC1FAECC41B}"/>
    <cellStyle name="Milliers 2 12 4 2 2 2 2" xfId="33922" xr:uid="{306DBFE8-3FA8-43A2-983D-912E284EAD00}"/>
    <cellStyle name="Milliers 2 12 4 2 2 3" xfId="28613" xr:uid="{92D85234-AC58-4E3E-BADE-078E5CEE8A89}"/>
    <cellStyle name="Milliers 2 12 4 2 3" xfId="20286" xr:uid="{2C351B84-FFA2-4B2F-A223-F8E485118148}"/>
    <cellStyle name="Milliers 2 12 4 2 3 2" xfId="31294" xr:uid="{CBC22C42-D6A3-4B2C-BD39-94EF355D8C38}"/>
    <cellStyle name="Milliers 2 12 4 2 4" xfId="25985" xr:uid="{4FBB7AFA-8759-464E-BC9D-4D6C8500BC0F}"/>
    <cellStyle name="Milliers 2 12 4 3" xfId="16263" xr:uid="{C2438845-D08D-47ED-8425-50CC4AA1821B}"/>
    <cellStyle name="Milliers 2 12 4 3 2" xfId="21572" xr:uid="{4A6EEDCE-FBDF-444C-964C-22E1AAF1C6B4}"/>
    <cellStyle name="Milliers 2 12 4 3 2 2" xfId="32580" xr:uid="{4809EF8E-0107-45DB-B3B2-FB78814E02CC}"/>
    <cellStyle name="Milliers 2 12 4 3 3" xfId="27271" xr:uid="{06009A85-7105-4D97-A7AC-59D425E57EA9}"/>
    <cellStyle name="Milliers 2 12 4 4" xfId="18944" xr:uid="{0CD2F96F-8376-4D46-95FE-A27205693055}"/>
    <cellStyle name="Milliers 2 12 4 4 2" xfId="29952" xr:uid="{B2A458CF-FEF2-439D-8300-76344344993D}"/>
    <cellStyle name="Milliers 2 12 4 5" xfId="24643" xr:uid="{A9A1A033-9339-4D91-8EC3-6BAFB919B6A4}"/>
    <cellStyle name="Milliers 2 12 5" xfId="14307" xr:uid="{A5A637C8-9D99-41CC-85B1-CD7CE37B7952}"/>
    <cellStyle name="Milliers 2 12 5 2" xfId="16935" xr:uid="{53758745-8552-49EA-AE3E-C2DB9D2F5B07}"/>
    <cellStyle name="Milliers 2 12 5 2 2" xfId="22244" xr:uid="{E1E7AA61-A279-4355-93A2-87135A25D1D2}"/>
    <cellStyle name="Milliers 2 12 5 2 2 2" xfId="33252" xr:uid="{D00BD347-D4A9-4EBD-9352-67BB66C490F5}"/>
    <cellStyle name="Milliers 2 12 5 2 3" xfId="27943" xr:uid="{2E0628C6-0EB7-4204-BD19-0DE1BDB25602}"/>
    <cellStyle name="Milliers 2 12 5 3" xfId="19616" xr:uid="{6FDC7D73-7D61-4B73-AA30-C7BC76878C22}"/>
    <cellStyle name="Milliers 2 12 5 3 2" xfId="30624" xr:uid="{7B36F232-5E73-492E-ADAF-00A99871E932}"/>
    <cellStyle name="Milliers 2 12 5 4" xfId="25315" xr:uid="{160478D9-4FDE-4E0E-A87F-C6F22CF0DA8F}"/>
    <cellStyle name="Milliers 2 12 6" xfId="15594" xr:uid="{D48857D2-11A1-4550-8E87-509085BD3852}"/>
    <cellStyle name="Milliers 2 12 6 2" xfId="20903" xr:uid="{477328E4-0F01-4F29-928E-D873EAECBDDE}"/>
    <cellStyle name="Milliers 2 12 6 2 2" xfId="31911" xr:uid="{AA619C9C-5163-44B5-B708-FB9EA9A0A4F4}"/>
    <cellStyle name="Milliers 2 12 6 3" xfId="26602" xr:uid="{F51F0ABC-E6D3-47AE-A5FE-2FF37E321D9A}"/>
    <cellStyle name="Milliers 2 12 7" xfId="18275" xr:uid="{F13F5447-3937-4EF7-A80C-19747F18A8AF}"/>
    <cellStyle name="Milliers 2 12 7 2" xfId="29283" xr:uid="{D7E1D438-8E82-45B8-9B32-50879CA2A759}"/>
    <cellStyle name="Milliers 2 12 8" xfId="23974" xr:uid="{26F92436-36DD-4D22-8503-920CE5DFBCD6}"/>
    <cellStyle name="Milliers 2 12_Nucléaire" xfId="11892" xr:uid="{0F7FC75D-0EBD-4DEA-86EE-CA37A86B5989}"/>
    <cellStyle name="Milliers 2 13" xfId="7398" xr:uid="{0035A85F-BDCC-4CDE-B06E-8A02F40A27B4}"/>
    <cellStyle name="Milliers 2 13 2" xfId="9883" xr:uid="{19575577-D976-4D62-ABC1-0CD8D03A98DF}"/>
    <cellStyle name="Milliers 2 13 2 2" xfId="13364" xr:uid="{E019C210-9A1F-4E71-B51E-767F47DC9065}"/>
    <cellStyle name="Milliers 2 13 2 2 2" xfId="14034" xr:uid="{48B664BE-FED5-443D-9493-2FDFDCC7CB95}"/>
    <cellStyle name="Milliers 2 13 2 2 2 2" xfId="15376" xr:uid="{D3168243-8398-449E-A4FA-7B3ED4E92301}"/>
    <cellStyle name="Milliers 2 13 2 2 2 2 2" xfId="18004" xr:uid="{96747293-2B8F-4440-82B6-331E7A779899}"/>
    <cellStyle name="Milliers 2 13 2 2 2 2 2 2" xfId="23313" xr:uid="{FD70BC84-1B1B-4394-88F3-C76CE7BAC68E}"/>
    <cellStyle name="Milliers 2 13 2 2 2 2 2 2 2" xfId="34321" xr:uid="{E9C82E80-ABC6-46CC-B5A3-12A9879FA515}"/>
    <cellStyle name="Milliers 2 13 2 2 2 2 2 3" xfId="29012" xr:uid="{A2196B63-8F70-47CB-950D-BBA53CB9343E}"/>
    <cellStyle name="Milliers 2 13 2 2 2 2 3" xfId="20685" xr:uid="{BCB5EAF0-F1EB-4608-95F8-BA81007D8CF8}"/>
    <cellStyle name="Milliers 2 13 2 2 2 2 3 2" xfId="31693" xr:uid="{4BEED01B-DC45-4044-B0A5-365E48003933}"/>
    <cellStyle name="Milliers 2 13 2 2 2 2 4" xfId="26384" xr:uid="{66C08660-7CAA-4BC8-A703-3CD352070D1A}"/>
    <cellStyle name="Milliers 2 13 2 2 2 3" xfId="16662" xr:uid="{C7C1A654-B7CB-428D-8A9B-36C988431C0D}"/>
    <cellStyle name="Milliers 2 13 2 2 2 3 2" xfId="21971" xr:uid="{97539FF7-F05F-4E9C-96F7-61F6123F85DB}"/>
    <cellStyle name="Milliers 2 13 2 2 2 3 2 2" xfId="32979" xr:uid="{8030327F-827D-465A-92CE-3509838DF164}"/>
    <cellStyle name="Milliers 2 13 2 2 2 3 3" xfId="27670" xr:uid="{06C47A0F-CE61-47A7-AC4B-9CF4B6E30E06}"/>
    <cellStyle name="Milliers 2 13 2 2 2 4" xfId="19343" xr:uid="{CC45B5D2-E848-40D9-9637-3AFAEB449F29}"/>
    <cellStyle name="Milliers 2 13 2 2 2 4 2" xfId="30351" xr:uid="{765245F1-A982-4386-AC67-AB60DD4A2EDA}"/>
    <cellStyle name="Milliers 2 13 2 2 2 5" xfId="25042" xr:uid="{02D996A0-A5D3-4928-95C3-A16098A613A3}"/>
    <cellStyle name="Milliers 2 13 2 2 3" xfId="14706" xr:uid="{EA08E1F6-974E-4FA8-B941-95D9B4594002}"/>
    <cellStyle name="Milliers 2 13 2 2 3 2" xfId="17334" xr:uid="{A9390E4C-47EE-45AC-8071-DB5E817673B4}"/>
    <cellStyle name="Milliers 2 13 2 2 3 2 2" xfId="22643" xr:uid="{9F1CFE39-9E3F-41B3-A899-366B9516342D}"/>
    <cellStyle name="Milliers 2 13 2 2 3 2 2 2" xfId="33651" xr:uid="{99B14216-B113-4B96-A211-3EE5F354FB6D}"/>
    <cellStyle name="Milliers 2 13 2 2 3 2 3" xfId="28342" xr:uid="{422F5A4E-2EAD-4709-8EBE-CE2E6E17C9B3}"/>
    <cellStyle name="Milliers 2 13 2 2 3 3" xfId="20015" xr:uid="{C54A7A0B-FEBB-417F-82E6-D3BEBD599C8B}"/>
    <cellStyle name="Milliers 2 13 2 2 3 3 2" xfId="31023" xr:uid="{1FDA6D0E-CC32-49B5-97A6-68263E6CEF4A}"/>
    <cellStyle name="Milliers 2 13 2 2 3 4" xfId="25714" xr:uid="{E2BB6AAE-83C4-4A37-9CD7-8D533C41803D}"/>
    <cellStyle name="Milliers 2 13 2 2 4" xfId="15992" xr:uid="{F2A765CD-50BC-4879-AA4A-26CF5CEC91A6}"/>
    <cellStyle name="Milliers 2 13 2 2 4 2" xfId="21301" xr:uid="{6D98A870-1B2F-46E5-B842-3825218E098E}"/>
    <cellStyle name="Milliers 2 13 2 2 4 2 2" xfId="32309" xr:uid="{897C6E5C-E53D-4E3F-989D-EAB29C89CD29}"/>
    <cellStyle name="Milliers 2 13 2 2 4 3" xfId="27000" xr:uid="{74C9C94B-E923-4E27-87E5-C16BD474FCD1}"/>
    <cellStyle name="Milliers 2 13 2 2 5" xfId="18673" xr:uid="{95D82814-2310-44A0-868C-BE2296C9386C}"/>
    <cellStyle name="Milliers 2 13 2 2 5 2" xfId="29681" xr:uid="{D3DD1961-D807-418A-BCC3-E28F4B19F702}"/>
    <cellStyle name="Milliers 2 13 2 2 6" xfId="24372" xr:uid="{EEBF2607-8447-44A6-9A43-496F5C6160BD}"/>
    <cellStyle name="Milliers 2 13 2 3" xfId="13698" xr:uid="{73AB4FF6-B1BE-428D-B20A-576CA6E7E73B}"/>
    <cellStyle name="Milliers 2 13 2 3 2" xfId="15040" xr:uid="{CD145A65-DAB5-42F8-8E48-827C2E0483C1}"/>
    <cellStyle name="Milliers 2 13 2 3 2 2" xfId="17668" xr:uid="{DE9B9245-745E-444C-97C6-F7056DB86A93}"/>
    <cellStyle name="Milliers 2 13 2 3 2 2 2" xfId="22977" xr:uid="{B79A309E-8EE8-4169-A4AA-0462C9DB6942}"/>
    <cellStyle name="Milliers 2 13 2 3 2 2 2 2" xfId="33985" xr:uid="{943DBD0A-32F4-4472-9BBF-FE56EFC3D7D6}"/>
    <cellStyle name="Milliers 2 13 2 3 2 2 3" xfId="28676" xr:uid="{EAFA714C-A43B-4DDF-8800-ACFB0EBF2638}"/>
    <cellStyle name="Milliers 2 13 2 3 2 3" xfId="20349" xr:uid="{99AF1023-FDB2-44EF-A450-F21A8E1B9AA9}"/>
    <cellStyle name="Milliers 2 13 2 3 2 3 2" xfId="31357" xr:uid="{C4B0C1B0-8408-475D-943C-8608D7A8C80E}"/>
    <cellStyle name="Milliers 2 13 2 3 2 4" xfId="26048" xr:uid="{4F4EF7EA-5715-4F1D-8F1D-55644EAE3688}"/>
    <cellStyle name="Milliers 2 13 2 3 3" xfId="16326" xr:uid="{BA1D7D6F-3DF6-434A-9A69-11D89BE1DDCB}"/>
    <cellStyle name="Milliers 2 13 2 3 3 2" xfId="21635" xr:uid="{B6A3DBFF-7101-4C88-8416-1BB1926A81EA}"/>
    <cellStyle name="Milliers 2 13 2 3 3 2 2" xfId="32643" xr:uid="{7599BF3E-122F-4A3D-AC79-0D2927411CF9}"/>
    <cellStyle name="Milliers 2 13 2 3 3 3" xfId="27334" xr:uid="{DB36BC2F-E388-4E99-B3E6-F863B0CA2970}"/>
    <cellStyle name="Milliers 2 13 2 3 4" xfId="19007" xr:uid="{A42FA2E6-E48C-4DEF-A6BB-A6DBD36D85FD}"/>
    <cellStyle name="Milliers 2 13 2 3 4 2" xfId="30015" xr:uid="{8943BDC0-8C7B-484E-B212-218077E63661}"/>
    <cellStyle name="Milliers 2 13 2 3 5" xfId="24706" xr:uid="{37591E53-C01B-418E-A2AE-DC508B05FC9B}"/>
    <cellStyle name="Milliers 2 13 2 4" xfId="14370" xr:uid="{2DEE76FC-5A2D-4E6C-B8A3-1445C8ABE904}"/>
    <cellStyle name="Milliers 2 13 2 4 2" xfId="16998" xr:uid="{4FC8472E-E93C-4F76-912D-1C4DCFD0F171}"/>
    <cellStyle name="Milliers 2 13 2 4 2 2" xfId="22307" xr:uid="{DAA7DA5F-4B73-4448-B1CF-A233D9FACA43}"/>
    <cellStyle name="Milliers 2 13 2 4 2 2 2" xfId="33315" xr:uid="{09967DC2-4099-43D6-960A-5A3C706974C3}"/>
    <cellStyle name="Milliers 2 13 2 4 2 3" xfId="28006" xr:uid="{D7DC6E8A-FA9E-4FDF-A9F8-DE5C6B8AED9F}"/>
    <cellStyle name="Milliers 2 13 2 4 3" xfId="19679" xr:uid="{B2BCB8B3-0993-4DFB-BCF4-B22BE9D2E909}"/>
    <cellStyle name="Milliers 2 13 2 4 3 2" xfId="30687" xr:uid="{0B4E0134-4241-4EDC-85BF-4D3B92432945}"/>
    <cellStyle name="Milliers 2 13 2 4 4" xfId="25378" xr:uid="{2EEB2738-20ED-4184-91E9-A729DD95489D}"/>
    <cellStyle name="Milliers 2 13 2 5" xfId="15657" xr:uid="{6A33CB8E-2E25-4107-A87C-9CDD5CE52F1E}"/>
    <cellStyle name="Milliers 2 13 2 5 2" xfId="20966" xr:uid="{C17E7278-BF3C-41FF-ACB7-7DC4A6EF38E8}"/>
    <cellStyle name="Milliers 2 13 2 5 2 2" xfId="31974" xr:uid="{FE019FB4-C44C-4CED-828C-626DE426629A}"/>
    <cellStyle name="Milliers 2 13 2 5 3" xfId="26665" xr:uid="{07E19A9C-ED29-4DF5-824E-3C7F058AAFA3}"/>
    <cellStyle name="Milliers 2 13 2 6" xfId="18338" xr:uid="{A979F881-BC3C-492B-AE67-BE922886878B}"/>
    <cellStyle name="Milliers 2 13 2 6 2" xfId="29346" xr:uid="{FA997D95-0BCD-45D0-801C-C49B06B65080}"/>
    <cellStyle name="Milliers 2 13 2 7" xfId="24037" xr:uid="{4C0DA42A-DCE8-4B4D-A6E7-84600C110772}"/>
    <cellStyle name="Milliers 2 13 3" xfId="13302" xr:uid="{95673893-D7B4-4E8D-94CA-DFAF885C9B4D}"/>
    <cellStyle name="Milliers 2 13 3 2" xfId="13972" xr:uid="{D823BDE4-6917-4CB0-8734-E44153883573}"/>
    <cellStyle name="Milliers 2 13 3 2 2" xfId="15314" xr:uid="{7FD80E8D-C410-4B30-BD50-1566215A86E1}"/>
    <cellStyle name="Milliers 2 13 3 2 2 2" xfId="17942" xr:uid="{E3FDA64E-3339-4EC3-85D8-9B0AB79C04F6}"/>
    <cellStyle name="Milliers 2 13 3 2 2 2 2" xfId="23251" xr:uid="{1ED2F85A-6DA3-4689-9466-CE6572B61862}"/>
    <cellStyle name="Milliers 2 13 3 2 2 2 2 2" xfId="34259" xr:uid="{619FDC2B-6DE4-4884-876B-DFC10C5DADD1}"/>
    <cellStyle name="Milliers 2 13 3 2 2 2 3" xfId="28950" xr:uid="{D3587155-44EF-4005-901A-6E07E841014C}"/>
    <cellStyle name="Milliers 2 13 3 2 2 3" xfId="20623" xr:uid="{5A197EAA-3BBE-44DC-8CC1-DE7D660F64D3}"/>
    <cellStyle name="Milliers 2 13 3 2 2 3 2" xfId="31631" xr:uid="{E05764A2-7138-4319-9FDE-9E40403BCD74}"/>
    <cellStyle name="Milliers 2 13 3 2 2 4" xfId="26322" xr:uid="{5D4BBF8A-7DD9-4BFC-BA40-2D0ECF9803DD}"/>
    <cellStyle name="Milliers 2 13 3 2 3" xfId="16600" xr:uid="{6CFE23F1-20AB-4940-9B71-B5E3A0D614F5}"/>
    <cellStyle name="Milliers 2 13 3 2 3 2" xfId="21909" xr:uid="{BF7E9C73-F32C-4DC8-9AEC-4E22BD0335B3}"/>
    <cellStyle name="Milliers 2 13 3 2 3 2 2" xfId="32917" xr:uid="{6A9E9DD8-332A-4603-AF40-F027D41FA3FD}"/>
    <cellStyle name="Milliers 2 13 3 2 3 3" xfId="27608" xr:uid="{EF512D8B-66E7-4747-A611-0957920F210D}"/>
    <cellStyle name="Milliers 2 13 3 2 4" xfId="19281" xr:uid="{60C8107C-C668-46B2-A1F5-99F9D5F9550C}"/>
    <cellStyle name="Milliers 2 13 3 2 4 2" xfId="30289" xr:uid="{BEF4CA63-FEC3-4CA7-8200-5EE8D8697BD1}"/>
    <cellStyle name="Milliers 2 13 3 2 5" xfId="24980" xr:uid="{6CB6408B-57D8-4F29-9160-A172866C315E}"/>
    <cellStyle name="Milliers 2 13 3 3" xfId="14644" xr:uid="{5AE06CC9-A385-4B40-8B06-73DE396F781E}"/>
    <cellStyle name="Milliers 2 13 3 3 2" xfId="17272" xr:uid="{922CA842-6562-41AE-ADFF-1B70216D50AA}"/>
    <cellStyle name="Milliers 2 13 3 3 2 2" xfId="22581" xr:uid="{D6F924CA-C6E6-45C0-A926-DF4F4FAB19B4}"/>
    <cellStyle name="Milliers 2 13 3 3 2 2 2" xfId="33589" xr:uid="{CF94E38B-B9AF-4754-91C9-300F9D605075}"/>
    <cellStyle name="Milliers 2 13 3 3 2 3" xfId="28280" xr:uid="{7947E044-B665-4077-87BF-DC090B2CDF89}"/>
    <cellStyle name="Milliers 2 13 3 3 3" xfId="19953" xr:uid="{02C56B8A-CF18-4F78-A675-B435E36734A8}"/>
    <cellStyle name="Milliers 2 13 3 3 3 2" xfId="30961" xr:uid="{F6E93C28-DC3D-4315-8FB2-738C0F229989}"/>
    <cellStyle name="Milliers 2 13 3 3 4" xfId="25652" xr:uid="{D837A586-D49F-4691-A003-835B4417E3BE}"/>
    <cellStyle name="Milliers 2 13 3 4" xfId="15930" xr:uid="{B07B71CF-8503-495C-B24F-51361A71381E}"/>
    <cellStyle name="Milliers 2 13 3 4 2" xfId="21239" xr:uid="{28725D6E-7251-49E8-862A-13A40A06F035}"/>
    <cellStyle name="Milliers 2 13 3 4 2 2" xfId="32247" xr:uid="{B2C83E15-3CDD-408C-A820-BE7B3723A0B3}"/>
    <cellStyle name="Milliers 2 13 3 4 3" xfId="26938" xr:uid="{C37864DA-23DE-4719-8605-1F322A45FFF2}"/>
    <cellStyle name="Milliers 2 13 3 5" xfId="18611" xr:uid="{5164E2A7-9A4E-4FB2-A466-EC18454605A3}"/>
    <cellStyle name="Milliers 2 13 3 5 2" xfId="29619" xr:uid="{3307BFC8-D5EF-4840-B4CE-F8949FB688E8}"/>
    <cellStyle name="Milliers 2 13 3 6" xfId="24310" xr:uid="{86F3D9EC-84D8-4126-BDB2-D22A3240D45F}"/>
    <cellStyle name="Milliers 2 13 4" xfId="13636" xr:uid="{8DE1FF21-93E2-42A9-B1AC-864BF3068CD6}"/>
    <cellStyle name="Milliers 2 13 4 2" xfId="14978" xr:uid="{37EBBCBB-5D86-416E-A515-0F9EF797CAD5}"/>
    <cellStyle name="Milliers 2 13 4 2 2" xfId="17606" xr:uid="{F6E2F69E-CD37-4149-818C-EA44B0F5AD0F}"/>
    <cellStyle name="Milliers 2 13 4 2 2 2" xfId="22915" xr:uid="{25EAB4CA-110B-41C1-90BD-C7BBD249C288}"/>
    <cellStyle name="Milliers 2 13 4 2 2 2 2" xfId="33923" xr:uid="{BA459810-7AA8-4110-9774-B504E5EA1C9E}"/>
    <cellStyle name="Milliers 2 13 4 2 2 3" xfId="28614" xr:uid="{C0A15D26-F727-4D62-8B94-7EA4FBEA0023}"/>
    <cellStyle name="Milliers 2 13 4 2 3" xfId="20287" xr:uid="{543022F2-8131-48F7-A1C0-7B3D3D44F663}"/>
    <cellStyle name="Milliers 2 13 4 2 3 2" xfId="31295" xr:uid="{DA435A57-77A1-4D6F-889B-7E77455AD0ED}"/>
    <cellStyle name="Milliers 2 13 4 2 4" xfId="25986" xr:uid="{459C323E-7C29-4360-98F5-2F012BE35837}"/>
    <cellStyle name="Milliers 2 13 4 3" xfId="16264" xr:uid="{9B5EF3D3-90A0-4875-AAAC-6195E4B157ED}"/>
    <cellStyle name="Milliers 2 13 4 3 2" xfId="21573" xr:uid="{5525259A-5E27-4540-8628-48A6458C9083}"/>
    <cellStyle name="Milliers 2 13 4 3 2 2" xfId="32581" xr:uid="{9D90F8E3-6CFB-44A9-9D84-C46560A084D0}"/>
    <cellStyle name="Milliers 2 13 4 3 3" xfId="27272" xr:uid="{CBEBC5C7-E3A6-4362-ADBE-3EFA346C5101}"/>
    <cellStyle name="Milliers 2 13 4 4" xfId="18945" xr:uid="{9AB02FA8-D683-4D3A-B983-A345A4C513B6}"/>
    <cellStyle name="Milliers 2 13 4 4 2" xfId="29953" xr:uid="{776E0EAE-FF59-4428-9E7E-69DECF652571}"/>
    <cellStyle name="Milliers 2 13 4 5" xfId="24644" xr:uid="{8135EC06-6E3C-4E53-8890-E21E2302ADCB}"/>
    <cellStyle name="Milliers 2 13 5" xfId="14308" xr:uid="{17A703F4-3A2C-4C45-A5E4-5358627F8170}"/>
    <cellStyle name="Milliers 2 13 5 2" xfId="16936" xr:uid="{BFBCF5DE-D7C4-427D-9925-30DB66A1CB0D}"/>
    <cellStyle name="Milliers 2 13 5 2 2" xfId="22245" xr:uid="{EB2D8B7A-F7C6-48EE-A358-3C07CF2BED97}"/>
    <cellStyle name="Milliers 2 13 5 2 2 2" xfId="33253" xr:uid="{C2357FF4-20A3-43D5-BC32-EC2A4D5367AA}"/>
    <cellStyle name="Milliers 2 13 5 2 3" xfId="27944" xr:uid="{D0006A32-19E4-4BC3-B616-ACCDEBBF7F30}"/>
    <cellStyle name="Milliers 2 13 5 3" xfId="19617" xr:uid="{FA560FB1-C503-4AF3-8844-905594AF20D8}"/>
    <cellStyle name="Milliers 2 13 5 3 2" xfId="30625" xr:uid="{561A5512-D9E2-4627-A950-AF4902433955}"/>
    <cellStyle name="Milliers 2 13 5 4" xfId="25316" xr:uid="{241DECB9-7A50-488F-AE48-CEA92658A090}"/>
    <cellStyle name="Milliers 2 13 6" xfId="15595" xr:uid="{2ADCE0A6-0E95-40D7-8A5D-4A5D86A7491E}"/>
    <cellStyle name="Milliers 2 13 6 2" xfId="20904" xr:uid="{B66DD577-3AAE-4AE1-9438-D40C966F81F2}"/>
    <cellStyle name="Milliers 2 13 6 2 2" xfId="31912" xr:uid="{947A3220-2D0E-4CF3-9EC7-2ACCE39528BB}"/>
    <cellStyle name="Milliers 2 13 6 3" xfId="26603" xr:uid="{654D4AF7-7CB5-478A-A74C-2FE6CE6CD545}"/>
    <cellStyle name="Milliers 2 13 7" xfId="18276" xr:uid="{40E7E906-D07A-44FC-B217-288E9A90FF40}"/>
    <cellStyle name="Milliers 2 13 7 2" xfId="29284" xr:uid="{8D4FA715-02FE-494B-865A-E5051142BD2B}"/>
    <cellStyle name="Milliers 2 13 8" xfId="23975" xr:uid="{A6109E81-EEB4-43D4-A101-294F40C4374D}"/>
    <cellStyle name="Milliers 2 13_Nucléaire" xfId="11893" xr:uid="{88F78330-0D6D-4887-B0B2-878099ACBD94}"/>
    <cellStyle name="Milliers 2 14" xfId="7399" xr:uid="{46BE5DDB-4A38-4D30-8EA2-FE8AA8C4EAD2}"/>
    <cellStyle name="Milliers 2 14 2" xfId="9884" xr:uid="{BE1D41A4-2A19-465B-B135-290BCC862614}"/>
    <cellStyle name="Milliers 2 14 2 2" xfId="13365" xr:uid="{A14D9495-E04A-4A26-8556-D0E8D9CA2CEC}"/>
    <cellStyle name="Milliers 2 14 2 2 2" xfId="14035" xr:uid="{17282DFA-6990-44F3-83F0-FD0A2B1DD692}"/>
    <cellStyle name="Milliers 2 14 2 2 2 2" xfId="15377" xr:uid="{4029B728-A264-47F7-9720-1A34A6A09776}"/>
    <cellStyle name="Milliers 2 14 2 2 2 2 2" xfId="18005" xr:uid="{1C82FF23-6CDA-4AE7-A1F8-2AA70DB318E1}"/>
    <cellStyle name="Milliers 2 14 2 2 2 2 2 2" xfId="23314" xr:uid="{66BB5F67-92AD-48AE-A60B-0EABDB3EFF1C}"/>
    <cellStyle name="Milliers 2 14 2 2 2 2 2 2 2" xfId="34322" xr:uid="{9D4FDA83-ED62-4C02-9BA0-E2766E79D75E}"/>
    <cellStyle name="Milliers 2 14 2 2 2 2 2 3" xfId="29013" xr:uid="{7A3B2501-DFC5-4B72-A5B9-58820E9F20CE}"/>
    <cellStyle name="Milliers 2 14 2 2 2 2 3" xfId="20686" xr:uid="{F84758E6-1F75-4FD3-9B74-0E6B50A22B12}"/>
    <cellStyle name="Milliers 2 14 2 2 2 2 3 2" xfId="31694" xr:uid="{326883E6-CC7A-47DE-AF97-E9B7CAE9FB54}"/>
    <cellStyle name="Milliers 2 14 2 2 2 2 4" xfId="26385" xr:uid="{8FFA09A4-B927-4CBA-BC30-E1DCE93DBFA5}"/>
    <cellStyle name="Milliers 2 14 2 2 2 3" xfId="16663" xr:uid="{F7D77D54-C9C1-4F0F-958B-8DC0F2425126}"/>
    <cellStyle name="Milliers 2 14 2 2 2 3 2" xfId="21972" xr:uid="{655BDA6B-B43C-47BF-9BCB-31AA4A234B97}"/>
    <cellStyle name="Milliers 2 14 2 2 2 3 2 2" xfId="32980" xr:uid="{E4A53CEA-6007-4A7B-B70E-BBDB6BB996D5}"/>
    <cellStyle name="Milliers 2 14 2 2 2 3 3" xfId="27671" xr:uid="{ADA69749-F5B5-41FA-AA47-CCF559ADDE3B}"/>
    <cellStyle name="Milliers 2 14 2 2 2 4" xfId="19344" xr:uid="{EB199B9D-5A80-449F-AA1F-59045DA9A2AD}"/>
    <cellStyle name="Milliers 2 14 2 2 2 4 2" xfId="30352" xr:uid="{3DD377A0-CE66-41EE-A0F1-1BB4FC5C2CA2}"/>
    <cellStyle name="Milliers 2 14 2 2 2 5" xfId="25043" xr:uid="{7DD28FFA-A695-45B8-A267-DF9FFB28978B}"/>
    <cellStyle name="Milliers 2 14 2 2 3" xfId="14707" xr:uid="{CF43E4A8-0B6A-465E-9541-7A661DC2F311}"/>
    <cellStyle name="Milliers 2 14 2 2 3 2" xfId="17335" xr:uid="{1916AED2-6330-45D2-A75B-6D95554543B1}"/>
    <cellStyle name="Milliers 2 14 2 2 3 2 2" xfId="22644" xr:uid="{10160CE6-AF9B-4C5E-8CD0-7CC50703B068}"/>
    <cellStyle name="Milliers 2 14 2 2 3 2 2 2" xfId="33652" xr:uid="{6D9673E5-7A44-47D4-AA20-4E2C925CDB42}"/>
    <cellStyle name="Milliers 2 14 2 2 3 2 3" xfId="28343" xr:uid="{37104F33-CC7E-45DC-A0D7-CC2F492B7BA5}"/>
    <cellStyle name="Milliers 2 14 2 2 3 3" xfId="20016" xr:uid="{7AE78D05-D8F4-44E5-B032-008AD5971C23}"/>
    <cellStyle name="Milliers 2 14 2 2 3 3 2" xfId="31024" xr:uid="{EBA69F5A-92A6-46CA-9608-FDCF219C4CC4}"/>
    <cellStyle name="Milliers 2 14 2 2 3 4" xfId="25715" xr:uid="{C82BCE0E-2C12-45A6-82AA-9A72B49D60E6}"/>
    <cellStyle name="Milliers 2 14 2 2 4" xfId="15993" xr:uid="{4485F12A-BCB9-431C-9F54-65194157152C}"/>
    <cellStyle name="Milliers 2 14 2 2 4 2" xfId="21302" xr:uid="{3AA7EE1F-3088-482C-9D87-6555BBE71D5F}"/>
    <cellStyle name="Milliers 2 14 2 2 4 2 2" xfId="32310" xr:uid="{0C9E85CE-6E51-4015-BFAE-7A99F395B703}"/>
    <cellStyle name="Milliers 2 14 2 2 4 3" xfId="27001" xr:uid="{4485CC29-E54E-42C4-B316-1F29AF4F6C58}"/>
    <cellStyle name="Milliers 2 14 2 2 5" xfId="18674" xr:uid="{83B4481E-B352-4223-91AA-CAA8206757C9}"/>
    <cellStyle name="Milliers 2 14 2 2 5 2" xfId="29682" xr:uid="{869079D8-3E63-460A-BE40-C6E5194E2976}"/>
    <cellStyle name="Milliers 2 14 2 2 6" xfId="24373" xr:uid="{5285C595-27BC-401E-AE7B-325DE73B6FD7}"/>
    <cellStyle name="Milliers 2 14 2 3" xfId="13699" xr:uid="{13C15F40-45D4-4473-9987-3D2253E30ED5}"/>
    <cellStyle name="Milliers 2 14 2 3 2" xfId="15041" xr:uid="{A807AEA1-1ECF-4DFD-B1F4-52982D01B6ED}"/>
    <cellStyle name="Milliers 2 14 2 3 2 2" xfId="17669" xr:uid="{D9393200-AB0E-4DA7-B2EE-8BE2D9293917}"/>
    <cellStyle name="Milliers 2 14 2 3 2 2 2" xfId="22978" xr:uid="{58909D03-3F49-4BFD-BB6C-399A39E06A92}"/>
    <cellStyle name="Milliers 2 14 2 3 2 2 2 2" xfId="33986" xr:uid="{20E5C6E1-5A38-4524-999A-F62862275123}"/>
    <cellStyle name="Milliers 2 14 2 3 2 2 3" xfId="28677" xr:uid="{9C597890-71FB-4C25-905D-9E3BFD3AD101}"/>
    <cellStyle name="Milliers 2 14 2 3 2 3" xfId="20350" xr:uid="{3B8D550E-B494-4116-95A9-65725E1E8DE5}"/>
    <cellStyle name="Milliers 2 14 2 3 2 3 2" xfId="31358" xr:uid="{08F25A0E-E5CA-4EA5-B8EF-671C5C16A821}"/>
    <cellStyle name="Milliers 2 14 2 3 2 4" xfId="26049" xr:uid="{02A84ECD-F78F-4790-9E2F-377A77E468AE}"/>
    <cellStyle name="Milliers 2 14 2 3 3" xfId="16327" xr:uid="{C663ADAA-25F0-4F7F-86BD-B46FCFE2ED40}"/>
    <cellStyle name="Milliers 2 14 2 3 3 2" xfId="21636" xr:uid="{B4854A3A-64F9-47E6-A209-DFF62D22D013}"/>
    <cellStyle name="Milliers 2 14 2 3 3 2 2" xfId="32644" xr:uid="{D754BC34-C910-457A-AEDF-0B0A0195F87D}"/>
    <cellStyle name="Milliers 2 14 2 3 3 3" xfId="27335" xr:uid="{DBF59780-8BBF-46CB-A4E5-9594CBA27F8F}"/>
    <cellStyle name="Milliers 2 14 2 3 4" xfId="19008" xr:uid="{1A0D19BB-31B5-4E8F-AC87-B0EE3B37224A}"/>
    <cellStyle name="Milliers 2 14 2 3 4 2" xfId="30016" xr:uid="{FD50D4CC-E8FA-4BFB-AE87-C71C549317A2}"/>
    <cellStyle name="Milliers 2 14 2 3 5" xfId="24707" xr:uid="{ADFA3220-C2E6-40E3-BFEB-C5832DFBB2F1}"/>
    <cellStyle name="Milliers 2 14 2 4" xfId="14371" xr:uid="{3300AE26-05D2-423E-8B7F-EAF518E61806}"/>
    <cellStyle name="Milliers 2 14 2 4 2" xfId="16999" xr:uid="{619EAC0D-0856-48CF-84C7-6AACF3218B10}"/>
    <cellStyle name="Milliers 2 14 2 4 2 2" xfId="22308" xr:uid="{F748766F-D918-4CD5-BCE3-B48BF91C37FF}"/>
    <cellStyle name="Milliers 2 14 2 4 2 2 2" xfId="33316" xr:uid="{B2325D55-0A3A-4BFE-B850-AB3C5E3F32DD}"/>
    <cellStyle name="Milliers 2 14 2 4 2 3" xfId="28007" xr:uid="{EF228A50-7E8D-4AB0-893D-EEB2A5542E8E}"/>
    <cellStyle name="Milliers 2 14 2 4 3" xfId="19680" xr:uid="{79E4B149-9C12-409C-8EE0-0C30A82A7450}"/>
    <cellStyle name="Milliers 2 14 2 4 3 2" xfId="30688" xr:uid="{D6BBEAA4-5C84-430B-A8A0-43B5C809DE8A}"/>
    <cellStyle name="Milliers 2 14 2 4 4" xfId="25379" xr:uid="{E785231F-92BC-475C-BE27-4A4EFE649059}"/>
    <cellStyle name="Milliers 2 14 2 5" xfId="15658" xr:uid="{A7740F56-FEEE-4A90-A508-E7F172C16335}"/>
    <cellStyle name="Milliers 2 14 2 5 2" xfId="20967" xr:uid="{99F5B764-C8BB-48A0-B793-B2A1C06CF881}"/>
    <cellStyle name="Milliers 2 14 2 5 2 2" xfId="31975" xr:uid="{7957BD99-5B7C-43FB-BFBA-C44F903EE293}"/>
    <cellStyle name="Milliers 2 14 2 5 3" xfId="26666" xr:uid="{212F41D0-F94B-4A08-BD6E-CB4E3D8E53F6}"/>
    <cellStyle name="Milliers 2 14 2 6" xfId="18339" xr:uid="{7AB4D331-9E83-43B7-B278-E57C357F07E5}"/>
    <cellStyle name="Milliers 2 14 2 6 2" xfId="29347" xr:uid="{A814BAC9-4820-40B6-94D7-E305B6E44F46}"/>
    <cellStyle name="Milliers 2 14 2 7" xfId="24038" xr:uid="{6CE9451B-D702-4754-82E8-FCDA11365A88}"/>
    <cellStyle name="Milliers 2 14 3" xfId="13303" xr:uid="{5EF4849B-BFCA-4786-AB68-58440F28E5A4}"/>
    <cellStyle name="Milliers 2 14 3 2" xfId="13973" xr:uid="{A6F4D4C4-87A0-4A7E-B902-2A70B27D9D03}"/>
    <cellStyle name="Milliers 2 14 3 2 2" xfId="15315" xr:uid="{472ECA43-490A-467C-A6E5-3F29193862E0}"/>
    <cellStyle name="Milliers 2 14 3 2 2 2" xfId="17943" xr:uid="{D7B7081D-54D8-4789-8BDB-9AAB1BB3D3D4}"/>
    <cellStyle name="Milliers 2 14 3 2 2 2 2" xfId="23252" xr:uid="{D9DC95EB-676D-4365-B145-695EE36767A7}"/>
    <cellStyle name="Milliers 2 14 3 2 2 2 2 2" xfId="34260" xr:uid="{9CE347DC-CD05-4816-BF55-74D0EF636B67}"/>
    <cellStyle name="Milliers 2 14 3 2 2 2 3" xfId="28951" xr:uid="{2ADA39D3-B316-484F-992C-598C405160E8}"/>
    <cellStyle name="Milliers 2 14 3 2 2 3" xfId="20624" xr:uid="{98C4CE85-8DB6-409B-9BA0-13B01553E020}"/>
    <cellStyle name="Milliers 2 14 3 2 2 3 2" xfId="31632" xr:uid="{24EB289B-411F-451F-9548-DBB5039C1B2A}"/>
    <cellStyle name="Milliers 2 14 3 2 2 4" xfId="26323" xr:uid="{E07B1FE5-3CDF-4CD1-B122-0ED3A52768AC}"/>
    <cellStyle name="Milliers 2 14 3 2 3" xfId="16601" xr:uid="{16BD5421-D8CD-49DA-A766-888472630DED}"/>
    <cellStyle name="Milliers 2 14 3 2 3 2" xfId="21910" xr:uid="{C697822E-3629-422F-87D6-7A25A8ACA1D7}"/>
    <cellStyle name="Milliers 2 14 3 2 3 2 2" xfId="32918" xr:uid="{31C3AD19-7C0E-425B-82D5-E3608A49DC1C}"/>
    <cellStyle name="Milliers 2 14 3 2 3 3" xfId="27609" xr:uid="{2211E3C6-867F-4ABE-B26E-7D82276CD0C5}"/>
    <cellStyle name="Milliers 2 14 3 2 4" xfId="19282" xr:uid="{40250701-FE1E-4393-924A-344EDE7E6B2E}"/>
    <cellStyle name="Milliers 2 14 3 2 4 2" xfId="30290" xr:uid="{4FED8C1F-6D77-47A6-9781-3C9F9258623E}"/>
    <cellStyle name="Milliers 2 14 3 2 5" xfId="24981" xr:uid="{BF514EB3-8ADE-40D7-AD39-867995DF35C8}"/>
    <cellStyle name="Milliers 2 14 3 3" xfId="14645" xr:uid="{A5D97948-CAD6-485A-8F1C-6E77620F2084}"/>
    <cellStyle name="Milliers 2 14 3 3 2" xfId="17273" xr:uid="{7DCCEDE2-4D88-4F6D-9C45-4F825475C142}"/>
    <cellStyle name="Milliers 2 14 3 3 2 2" xfId="22582" xr:uid="{A0F4E3F3-6E48-4923-A6DB-735EA7148965}"/>
    <cellStyle name="Milliers 2 14 3 3 2 2 2" xfId="33590" xr:uid="{2F273AA9-5DD4-4B89-A34A-6A4493F116A0}"/>
    <cellStyle name="Milliers 2 14 3 3 2 3" xfId="28281" xr:uid="{F909F7B7-0699-44F3-B32A-A7986B8C7EB2}"/>
    <cellStyle name="Milliers 2 14 3 3 3" xfId="19954" xr:uid="{E642405B-F77D-481D-9308-10684A39744D}"/>
    <cellStyle name="Milliers 2 14 3 3 3 2" xfId="30962" xr:uid="{0C7E9666-84B2-4987-840E-C20003D8A286}"/>
    <cellStyle name="Milliers 2 14 3 3 4" xfId="25653" xr:uid="{FB5DBF1C-19E1-4C64-8425-0B7006B7560A}"/>
    <cellStyle name="Milliers 2 14 3 4" xfId="15931" xr:uid="{9155A23B-5E3E-472F-913D-AF7DC364B163}"/>
    <cellStyle name="Milliers 2 14 3 4 2" xfId="21240" xr:uid="{646C7A88-69E7-4B8A-A633-9A5EEE161F40}"/>
    <cellStyle name="Milliers 2 14 3 4 2 2" xfId="32248" xr:uid="{BC9949B8-526C-4412-95F6-5D7098A3252A}"/>
    <cellStyle name="Milliers 2 14 3 4 3" xfId="26939" xr:uid="{85760A9A-0492-4C8E-BCC0-EE877404CA51}"/>
    <cellStyle name="Milliers 2 14 3 5" xfId="18612" xr:uid="{8B758431-E613-4A2A-A0D7-437C449BD055}"/>
    <cellStyle name="Milliers 2 14 3 5 2" xfId="29620" xr:uid="{F6F00CA8-7AAC-4E68-997D-FAA9885AA289}"/>
    <cellStyle name="Milliers 2 14 3 6" xfId="24311" xr:uid="{BBD91836-A200-453B-A693-E58027717291}"/>
    <cellStyle name="Milliers 2 14 4" xfId="13637" xr:uid="{C8F67146-3FB6-41FC-8377-3DC3BBEA4824}"/>
    <cellStyle name="Milliers 2 14 4 2" xfId="14979" xr:uid="{87F11C86-CF46-4C60-98F3-9E568EA4D3FB}"/>
    <cellStyle name="Milliers 2 14 4 2 2" xfId="17607" xr:uid="{817023FD-8723-4AAA-BC98-C2E6AF247C5A}"/>
    <cellStyle name="Milliers 2 14 4 2 2 2" xfId="22916" xr:uid="{AB2C116A-7217-42F1-9392-692277B3EC25}"/>
    <cellStyle name="Milliers 2 14 4 2 2 2 2" xfId="33924" xr:uid="{8C73DE4A-41E6-4BB9-8DA4-8170294CA049}"/>
    <cellStyle name="Milliers 2 14 4 2 2 3" xfId="28615" xr:uid="{14608BEE-0B12-46DA-8081-5337551CD510}"/>
    <cellStyle name="Milliers 2 14 4 2 3" xfId="20288" xr:uid="{14DD7710-5BB8-4617-9592-9B1B5A3FDF54}"/>
    <cellStyle name="Milliers 2 14 4 2 3 2" xfId="31296" xr:uid="{6555C3FA-EF36-41DD-A3D3-3446F55594E9}"/>
    <cellStyle name="Milliers 2 14 4 2 4" xfId="25987" xr:uid="{42F0124A-D287-4634-94AB-B489E4891D1B}"/>
    <cellStyle name="Milliers 2 14 4 3" xfId="16265" xr:uid="{FD29DB81-46C6-4C98-BDDA-4FD01984E631}"/>
    <cellStyle name="Milliers 2 14 4 3 2" xfId="21574" xr:uid="{F3CD4783-9E31-4223-A1E3-57BFD14026E0}"/>
    <cellStyle name="Milliers 2 14 4 3 2 2" xfId="32582" xr:uid="{CA3DBB38-4142-4EE3-84CF-7C63C85E0216}"/>
    <cellStyle name="Milliers 2 14 4 3 3" xfId="27273" xr:uid="{C4F5A36D-6942-4BFE-88C1-011A5BC0C754}"/>
    <cellStyle name="Milliers 2 14 4 4" xfId="18946" xr:uid="{B7D16E97-771D-4EE9-8427-18CCA98A69CE}"/>
    <cellStyle name="Milliers 2 14 4 4 2" xfId="29954" xr:uid="{2B51F6DE-CDF2-4C31-94C6-4C410E62772A}"/>
    <cellStyle name="Milliers 2 14 4 5" xfId="24645" xr:uid="{9A1071D5-A1A3-4A44-A55B-8ED63CF6B759}"/>
    <cellStyle name="Milliers 2 14 5" xfId="14309" xr:uid="{B7A662B6-81FE-4E44-9598-3AFC2531E12B}"/>
    <cellStyle name="Milliers 2 14 5 2" xfId="16937" xr:uid="{90D12DF6-7D97-4B4D-83D6-4C7453C5A4BA}"/>
    <cellStyle name="Milliers 2 14 5 2 2" xfId="22246" xr:uid="{ADA2536F-9A95-4266-8D2E-8FEEABE893EA}"/>
    <cellStyle name="Milliers 2 14 5 2 2 2" xfId="33254" xr:uid="{0AACC8DC-8C3B-46B4-BB3F-2EA93FF86AD5}"/>
    <cellStyle name="Milliers 2 14 5 2 3" xfId="27945" xr:uid="{0A24F1B5-2FBE-4234-BDDF-6D8B68E2ECE4}"/>
    <cellStyle name="Milliers 2 14 5 3" xfId="19618" xr:uid="{0C032127-6762-4C76-B8B5-0FA37AF3FA9C}"/>
    <cellStyle name="Milliers 2 14 5 3 2" xfId="30626" xr:uid="{318856C6-5421-47E9-9A55-A897775C2E77}"/>
    <cellStyle name="Milliers 2 14 5 4" xfId="25317" xr:uid="{9638DDBE-A61A-482A-8AEB-589C3CEB4911}"/>
    <cellStyle name="Milliers 2 14 6" xfId="15596" xr:uid="{96FF9686-6616-480B-9267-EA60F16ABCC4}"/>
    <cellStyle name="Milliers 2 14 6 2" xfId="20905" xr:uid="{22DD87E9-7D93-40C7-83E6-A8C024EA1F9B}"/>
    <cellStyle name="Milliers 2 14 6 2 2" xfId="31913" xr:uid="{ADDBE298-BEAE-4E46-99CF-23E7CD61FFE5}"/>
    <cellStyle name="Milliers 2 14 6 3" xfId="26604" xr:uid="{0C6A29A5-C3E7-4C60-9337-08FC1F6B3037}"/>
    <cellStyle name="Milliers 2 14 7" xfId="18277" xr:uid="{8D61B9B3-69A5-4903-9444-05A5D557DA39}"/>
    <cellStyle name="Milliers 2 14 7 2" xfId="29285" xr:uid="{633E381A-A932-402A-A051-8C5BA78FC1FE}"/>
    <cellStyle name="Milliers 2 14 8" xfId="23976" xr:uid="{B97EB8A0-2EF5-49AA-A242-9762C3F9D2F3}"/>
    <cellStyle name="Milliers 2 14_Nucléaire" xfId="11894" xr:uid="{EB96E46C-4E81-4899-BDDF-837722333763}"/>
    <cellStyle name="Milliers 2 15" xfId="7400" xr:uid="{2A7E5256-EB65-4529-B631-06E1639E9645}"/>
    <cellStyle name="Milliers 2 15 2" xfId="9885" xr:uid="{FEDD259B-886A-4168-AD82-D81DAF3E0B19}"/>
    <cellStyle name="Milliers 2 15 2 2" xfId="13366" xr:uid="{AA6E3661-1FDA-4224-B86D-EC9899E90EF8}"/>
    <cellStyle name="Milliers 2 15 2 2 2" xfId="14036" xr:uid="{160E5B1A-33DE-4BBE-9009-CC2AFF3621F1}"/>
    <cellStyle name="Milliers 2 15 2 2 2 2" xfId="15378" xr:uid="{1EA0681B-141B-4B88-BA49-C79B7FACAAD9}"/>
    <cellStyle name="Milliers 2 15 2 2 2 2 2" xfId="18006" xr:uid="{49254644-23B9-4A6D-8548-D1443B992FB4}"/>
    <cellStyle name="Milliers 2 15 2 2 2 2 2 2" xfId="23315" xr:uid="{CD656DAC-829F-469D-A2B8-A467EC7320A7}"/>
    <cellStyle name="Milliers 2 15 2 2 2 2 2 2 2" xfId="34323" xr:uid="{DDF80A56-88B2-42C0-A482-A73A49B477C6}"/>
    <cellStyle name="Milliers 2 15 2 2 2 2 2 3" xfId="29014" xr:uid="{3F9A0B7C-AF85-47DB-89C0-7175815E4622}"/>
    <cellStyle name="Milliers 2 15 2 2 2 2 3" xfId="20687" xr:uid="{F2099664-52E4-45B2-8AFF-CA9A175CE05D}"/>
    <cellStyle name="Milliers 2 15 2 2 2 2 3 2" xfId="31695" xr:uid="{1CDC49D6-6719-45AF-B2DF-A3126E296F24}"/>
    <cellStyle name="Milliers 2 15 2 2 2 2 4" xfId="26386" xr:uid="{FF6974AD-2179-46B8-80E8-CABEC713790A}"/>
    <cellStyle name="Milliers 2 15 2 2 2 3" xfId="16664" xr:uid="{DE6B2215-2C2A-4BB2-9205-4B7CC229B85E}"/>
    <cellStyle name="Milliers 2 15 2 2 2 3 2" xfId="21973" xr:uid="{F0498BC9-C7CB-47A0-A50C-3925B1A4F685}"/>
    <cellStyle name="Milliers 2 15 2 2 2 3 2 2" xfId="32981" xr:uid="{7CA83247-C39B-4939-9233-597BF6714CE5}"/>
    <cellStyle name="Milliers 2 15 2 2 2 3 3" xfId="27672" xr:uid="{74630F5E-B1F9-4145-AF70-1E441630AA5A}"/>
    <cellStyle name="Milliers 2 15 2 2 2 4" xfId="19345" xr:uid="{6AC7BD3A-36CF-4EA4-903D-E5851956F408}"/>
    <cellStyle name="Milliers 2 15 2 2 2 4 2" xfId="30353" xr:uid="{90DF1463-4375-4138-8408-D0FBFB39FF8D}"/>
    <cellStyle name="Milliers 2 15 2 2 2 5" xfId="25044" xr:uid="{16CB32DD-F53D-403D-8483-3BA3B7AA782A}"/>
    <cellStyle name="Milliers 2 15 2 2 3" xfId="14708" xr:uid="{F4E7C4F6-6E78-4A02-8F75-42B6F932B802}"/>
    <cellStyle name="Milliers 2 15 2 2 3 2" xfId="17336" xr:uid="{BB3042AD-0A5A-41A5-AD0C-E72649FED1B9}"/>
    <cellStyle name="Milliers 2 15 2 2 3 2 2" xfId="22645" xr:uid="{57681C0F-BEF1-4B43-82E5-6BE6C06DB726}"/>
    <cellStyle name="Milliers 2 15 2 2 3 2 2 2" xfId="33653" xr:uid="{B20277E9-154C-49C4-B72D-59462E255ECA}"/>
    <cellStyle name="Milliers 2 15 2 2 3 2 3" xfId="28344" xr:uid="{9E172841-F247-457D-93B7-A5F8A9E02FF0}"/>
    <cellStyle name="Milliers 2 15 2 2 3 3" xfId="20017" xr:uid="{46C82F33-A2FF-4555-81FE-6DA6D24F1330}"/>
    <cellStyle name="Milliers 2 15 2 2 3 3 2" xfId="31025" xr:uid="{6B88A29D-A964-4039-81C8-9D6B72977381}"/>
    <cellStyle name="Milliers 2 15 2 2 3 4" xfId="25716" xr:uid="{EAF28FF5-0D59-4A05-9646-95EF66550372}"/>
    <cellStyle name="Milliers 2 15 2 2 4" xfId="15994" xr:uid="{D53E443F-926F-4121-818D-09FC53AB79DE}"/>
    <cellStyle name="Milliers 2 15 2 2 4 2" xfId="21303" xr:uid="{78476669-AB13-4A73-8C4E-D3274F4CF2DF}"/>
    <cellStyle name="Milliers 2 15 2 2 4 2 2" xfId="32311" xr:uid="{F6F799D6-9ABF-40E6-8F73-94729C7C0271}"/>
    <cellStyle name="Milliers 2 15 2 2 4 3" xfId="27002" xr:uid="{B83D4BB3-0960-4277-BA13-29D266237CB7}"/>
    <cellStyle name="Milliers 2 15 2 2 5" xfId="18675" xr:uid="{70F357A2-C5A3-42A5-BF2B-7AB405EC09CA}"/>
    <cellStyle name="Milliers 2 15 2 2 5 2" xfId="29683" xr:uid="{A3C208DB-54E3-4E34-9F97-45914802400D}"/>
    <cellStyle name="Milliers 2 15 2 2 6" xfId="24374" xr:uid="{39DE515A-681D-40E9-BA23-2F9E9E1BE078}"/>
    <cellStyle name="Milliers 2 15 2 3" xfId="13700" xr:uid="{5B3B4C40-AA9B-4B61-8614-49A91F1C607B}"/>
    <cellStyle name="Milliers 2 15 2 3 2" xfId="15042" xr:uid="{AFE4AC09-D0D2-4DC0-A8DD-B4CF76A6C3F6}"/>
    <cellStyle name="Milliers 2 15 2 3 2 2" xfId="17670" xr:uid="{1337CCF3-62FC-44C0-B96B-DE7B7E4EDC54}"/>
    <cellStyle name="Milliers 2 15 2 3 2 2 2" xfId="22979" xr:uid="{4CE2EA83-640F-49C9-84BC-D272D7ABB6B4}"/>
    <cellStyle name="Milliers 2 15 2 3 2 2 2 2" xfId="33987" xr:uid="{18ACB2E3-A87E-440B-A91C-F007B4EE9BE8}"/>
    <cellStyle name="Milliers 2 15 2 3 2 2 3" xfId="28678" xr:uid="{CFCFE7E3-B77B-4A1C-A169-D28C2746391A}"/>
    <cellStyle name="Milliers 2 15 2 3 2 3" xfId="20351" xr:uid="{DB63973B-CA30-4F1A-8264-822192C913D9}"/>
    <cellStyle name="Milliers 2 15 2 3 2 3 2" xfId="31359" xr:uid="{150A6106-E0C2-49C9-8BD8-C74033215DBD}"/>
    <cellStyle name="Milliers 2 15 2 3 2 4" xfId="26050" xr:uid="{C1D882B9-F12B-4156-BB26-3E0AE3F39F88}"/>
    <cellStyle name="Milliers 2 15 2 3 3" xfId="16328" xr:uid="{BE76598E-4FC1-4E40-9021-DAB4A6FA53F7}"/>
    <cellStyle name="Milliers 2 15 2 3 3 2" xfId="21637" xr:uid="{630D1DA7-275E-49B4-92E3-4EEFC8C43747}"/>
    <cellStyle name="Milliers 2 15 2 3 3 2 2" xfId="32645" xr:uid="{02E2C6ED-5D77-443C-A76C-A08AA595C8BE}"/>
    <cellStyle name="Milliers 2 15 2 3 3 3" xfId="27336" xr:uid="{275D6561-AAC3-4AE4-B340-DAA5A638FC70}"/>
    <cellStyle name="Milliers 2 15 2 3 4" xfId="19009" xr:uid="{DF58EF85-7B68-4A90-91BE-C5504AC1A33E}"/>
    <cellStyle name="Milliers 2 15 2 3 4 2" xfId="30017" xr:uid="{E650FE30-3145-4AF2-B693-76528846D983}"/>
    <cellStyle name="Milliers 2 15 2 3 5" xfId="24708" xr:uid="{3D489D12-D7FB-4395-B6F6-07227506134D}"/>
    <cellStyle name="Milliers 2 15 2 4" xfId="14372" xr:uid="{A01666F0-3666-40AD-8092-8E104DC28CD2}"/>
    <cellStyle name="Milliers 2 15 2 4 2" xfId="17000" xr:uid="{B254674C-AA6A-484A-AB27-DEC85A386A49}"/>
    <cellStyle name="Milliers 2 15 2 4 2 2" xfId="22309" xr:uid="{0D12A01C-1888-49A2-A21C-79774DD7C49A}"/>
    <cellStyle name="Milliers 2 15 2 4 2 2 2" xfId="33317" xr:uid="{73DFD295-976F-478E-B3FF-896517E15C0F}"/>
    <cellStyle name="Milliers 2 15 2 4 2 3" xfId="28008" xr:uid="{9996A321-9408-40DD-B4BE-AE96B0A4309D}"/>
    <cellStyle name="Milliers 2 15 2 4 3" xfId="19681" xr:uid="{BFD1B5E0-8ED5-4C3C-A091-25E7CB07E85A}"/>
    <cellStyle name="Milliers 2 15 2 4 3 2" xfId="30689" xr:uid="{549B3E73-0CE6-4090-AF14-3F643CBD03F2}"/>
    <cellStyle name="Milliers 2 15 2 4 4" xfId="25380" xr:uid="{8BAA78FB-FC8A-4354-BCE9-AD2E520D5177}"/>
    <cellStyle name="Milliers 2 15 2 5" xfId="15659" xr:uid="{87263E06-7DD4-498C-AB0F-D21597306504}"/>
    <cellStyle name="Milliers 2 15 2 5 2" xfId="20968" xr:uid="{D28504DC-669F-4BD0-BB9D-6B328DDD15C5}"/>
    <cellStyle name="Milliers 2 15 2 5 2 2" xfId="31976" xr:uid="{89947C99-8DBB-47FC-9F74-2E27588D70D3}"/>
    <cellStyle name="Milliers 2 15 2 5 3" xfId="26667" xr:uid="{0AC731A4-8DBA-4946-8D51-343139FEE482}"/>
    <cellStyle name="Milliers 2 15 2 6" xfId="18340" xr:uid="{C70191D1-473A-4A2C-94E1-A35E2AFED078}"/>
    <cellStyle name="Milliers 2 15 2 6 2" xfId="29348" xr:uid="{3D0DE9EB-A616-480C-B660-5323C304FB9D}"/>
    <cellStyle name="Milliers 2 15 2 7" xfId="24039" xr:uid="{D2AC9D3B-1708-43F0-A230-CABB676A2612}"/>
    <cellStyle name="Milliers 2 15 3" xfId="13304" xr:uid="{19B3003A-67AD-4D1D-8A3A-83A056D9230A}"/>
    <cellStyle name="Milliers 2 15 3 2" xfId="13974" xr:uid="{D5BD5883-92CE-4E23-B74C-0F1996E1C013}"/>
    <cellStyle name="Milliers 2 15 3 2 2" xfId="15316" xr:uid="{D5A00576-1DE4-46A0-BC9D-25DC7B9F0DC6}"/>
    <cellStyle name="Milliers 2 15 3 2 2 2" xfId="17944" xr:uid="{B405B55B-F8BC-4078-BDDB-2E3571A69768}"/>
    <cellStyle name="Milliers 2 15 3 2 2 2 2" xfId="23253" xr:uid="{3EAA8521-6C0D-4E15-83CF-39070F852E3B}"/>
    <cellStyle name="Milliers 2 15 3 2 2 2 2 2" xfId="34261" xr:uid="{7EC2F3A6-B5E7-4059-B4A2-0EA30BF36D4B}"/>
    <cellStyle name="Milliers 2 15 3 2 2 2 3" xfId="28952" xr:uid="{9EB6BC7F-F5D6-4F30-8C24-186B3FE7502A}"/>
    <cellStyle name="Milliers 2 15 3 2 2 3" xfId="20625" xr:uid="{94B03253-6C22-43A8-B15F-C1E9EF6FA520}"/>
    <cellStyle name="Milliers 2 15 3 2 2 3 2" xfId="31633" xr:uid="{EA817EBA-8367-4DE9-8A4E-728208B42489}"/>
    <cellStyle name="Milliers 2 15 3 2 2 4" xfId="26324" xr:uid="{62DDA9CF-EF90-4075-8E51-CA56D3CA1C00}"/>
    <cellStyle name="Milliers 2 15 3 2 3" xfId="16602" xr:uid="{6275EA96-B791-482D-A9B3-A3FB9BF55546}"/>
    <cellStyle name="Milliers 2 15 3 2 3 2" xfId="21911" xr:uid="{AC8B3EEE-7229-4656-8C89-2DAEB346216A}"/>
    <cellStyle name="Milliers 2 15 3 2 3 2 2" xfId="32919" xr:uid="{F74D9B83-0CA3-427D-A916-2D89D231F1AC}"/>
    <cellStyle name="Milliers 2 15 3 2 3 3" xfId="27610" xr:uid="{9AC1AD90-4542-450A-A7C2-BC0646F141A9}"/>
    <cellStyle name="Milliers 2 15 3 2 4" xfId="19283" xr:uid="{CAAFB254-5A21-4AA0-9EB3-857ACC04FB2E}"/>
    <cellStyle name="Milliers 2 15 3 2 4 2" xfId="30291" xr:uid="{49B6D9A2-514A-4A9A-97A7-249C3A27793B}"/>
    <cellStyle name="Milliers 2 15 3 2 5" xfId="24982" xr:uid="{78C49AFF-0147-4A08-B0E6-CE5D4B23089A}"/>
    <cellStyle name="Milliers 2 15 3 3" xfId="14646" xr:uid="{EACCE678-93A2-4F74-993C-7AAFEF08170C}"/>
    <cellStyle name="Milliers 2 15 3 3 2" xfId="17274" xr:uid="{9AD325E0-FEF9-4E64-84B4-838261590014}"/>
    <cellStyle name="Milliers 2 15 3 3 2 2" xfId="22583" xr:uid="{3F2010B0-05AF-4776-B4C3-D541832A7874}"/>
    <cellStyle name="Milliers 2 15 3 3 2 2 2" xfId="33591" xr:uid="{086BEDD1-24DC-49F7-9DB9-8C24952A4A8C}"/>
    <cellStyle name="Milliers 2 15 3 3 2 3" xfId="28282" xr:uid="{5549C2A0-8F52-4B44-ADF5-2E548ACB1D4B}"/>
    <cellStyle name="Milliers 2 15 3 3 3" xfId="19955" xr:uid="{2D2DD947-3019-448F-BAF6-09FB335CA19B}"/>
    <cellStyle name="Milliers 2 15 3 3 3 2" xfId="30963" xr:uid="{9C5DBA1E-54FD-4433-B5D2-27726CF390D6}"/>
    <cellStyle name="Milliers 2 15 3 3 4" xfId="25654" xr:uid="{9C56AB05-E869-457E-AC79-76776FEA7338}"/>
    <cellStyle name="Milliers 2 15 3 4" xfId="15932" xr:uid="{6E330800-088D-4DB3-BA24-DB4FC364FCBC}"/>
    <cellStyle name="Milliers 2 15 3 4 2" xfId="21241" xr:uid="{5979AA84-B922-49A7-8634-8C4F2D912B37}"/>
    <cellStyle name="Milliers 2 15 3 4 2 2" xfId="32249" xr:uid="{71B9E4FA-453E-4F14-8A1F-18555982B747}"/>
    <cellStyle name="Milliers 2 15 3 4 3" xfId="26940" xr:uid="{A30C8E97-7058-4E3D-B949-A572381BEC61}"/>
    <cellStyle name="Milliers 2 15 3 5" xfId="18613" xr:uid="{88406BA1-8D50-45E8-AA5C-14A619F059BC}"/>
    <cellStyle name="Milliers 2 15 3 5 2" xfId="29621" xr:uid="{21FCBC9A-EBEA-4ED8-A74C-5C473B6AB0F9}"/>
    <cellStyle name="Milliers 2 15 3 6" xfId="24312" xr:uid="{00B440C2-8785-45A5-AC83-B41F20742AD3}"/>
    <cellStyle name="Milliers 2 15 4" xfId="13638" xr:uid="{BB709CC4-7526-4FC8-B173-FB841B74FADC}"/>
    <cellStyle name="Milliers 2 15 4 2" xfId="14980" xr:uid="{D4C9AFF6-8999-4F0B-B71F-0E37CE7ADDE7}"/>
    <cellStyle name="Milliers 2 15 4 2 2" xfId="17608" xr:uid="{D0D0704F-0063-4CF9-8C1C-8999F8FF7DB6}"/>
    <cellStyle name="Milliers 2 15 4 2 2 2" xfId="22917" xr:uid="{FB720677-36D1-4FCF-9A20-F328FCAD9D41}"/>
    <cellStyle name="Milliers 2 15 4 2 2 2 2" xfId="33925" xr:uid="{2FE0810D-35AE-458E-8DD3-03A8306EBE38}"/>
    <cellStyle name="Milliers 2 15 4 2 2 3" xfId="28616" xr:uid="{5B3A77ED-EEFB-4ABB-8E48-4BD564673F41}"/>
    <cellStyle name="Milliers 2 15 4 2 3" xfId="20289" xr:uid="{39E98CCB-675A-4BDC-BB00-76811E1BD747}"/>
    <cellStyle name="Milliers 2 15 4 2 3 2" xfId="31297" xr:uid="{333B7478-A892-48F4-97B1-BBCE0A2169A9}"/>
    <cellStyle name="Milliers 2 15 4 2 4" xfId="25988" xr:uid="{66F403A6-69A0-46ED-B41E-8A475270A4E1}"/>
    <cellStyle name="Milliers 2 15 4 3" xfId="16266" xr:uid="{952F24BC-ACA7-4882-A2BA-A7C11F42FC56}"/>
    <cellStyle name="Milliers 2 15 4 3 2" xfId="21575" xr:uid="{F98CC818-D5F5-4126-9890-A80D8FB67607}"/>
    <cellStyle name="Milliers 2 15 4 3 2 2" xfId="32583" xr:uid="{86423DDC-E9BA-45A2-A0A8-C879DBA56E0B}"/>
    <cellStyle name="Milliers 2 15 4 3 3" xfId="27274" xr:uid="{55A17A70-0CC5-4A35-A1E1-B04FA41314B3}"/>
    <cellStyle name="Milliers 2 15 4 4" xfId="18947" xr:uid="{863D62EC-9EF4-469F-AE1C-EB25E92EE435}"/>
    <cellStyle name="Milliers 2 15 4 4 2" xfId="29955" xr:uid="{576368EA-B00C-453A-8BDE-0406661A1284}"/>
    <cellStyle name="Milliers 2 15 4 5" xfId="24646" xr:uid="{5DC6150B-9410-4B2C-9441-C0051D3AC23F}"/>
    <cellStyle name="Milliers 2 15 5" xfId="14310" xr:uid="{D15AC9B1-C829-4553-AB19-D8ECA6B239EC}"/>
    <cellStyle name="Milliers 2 15 5 2" xfId="16938" xr:uid="{5FB5D216-5095-44BF-B27C-A4AA80028177}"/>
    <cellStyle name="Milliers 2 15 5 2 2" xfId="22247" xr:uid="{D3665578-AEA7-432E-A846-7EE6F6CF2BCB}"/>
    <cellStyle name="Milliers 2 15 5 2 2 2" xfId="33255" xr:uid="{E052DA38-ADA0-4EF6-8F2E-7C5514EF3744}"/>
    <cellStyle name="Milliers 2 15 5 2 3" xfId="27946" xr:uid="{658D01EE-7002-4EDB-9C31-BB0F05CFBF9C}"/>
    <cellStyle name="Milliers 2 15 5 3" xfId="19619" xr:uid="{61A48232-77B0-4F38-921D-1C4545EBE172}"/>
    <cellStyle name="Milliers 2 15 5 3 2" xfId="30627" xr:uid="{9A2EA024-DB84-47A2-8C1F-F0DF8D0300DD}"/>
    <cellStyle name="Milliers 2 15 5 4" xfId="25318" xr:uid="{C44E5547-3AEA-453B-8C0A-44720DEA3ED4}"/>
    <cellStyle name="Milliers 2 15 6" xfId="15597" xr:uid="{5C79D763-80FA-4ABF-B759-72EED9BD427D}"/>
    <cellStyle name="Milliers 2 15 6 2" xfId="20906" xr:uid="{752BB0E7-97C9-44E7-B33F-E7C902AC9738}"/>
    <cellStyle name="Milliers 2 15 6 2 2" xfId="31914" xr:uid="{3DA32323-4396-4F54-8E85-54D37DAB4A55}"/>
    <cellStyle name="Milliers 2 15 6 3" xfId="26605" xr:uid="{AA6F6044-95C3-4CFA-8233-BB674A11A3B7}"/>
    <cellStyle name="Milliers 2 15 7" xfId="18278" xr:uid="{01023AE7-BA02-43B2-9212-04D97E60DC72}"/>
    <cellStyle name="Milliers 2 15 7 2" xfId="29286" xr:uid="{8CEE1BDC-5E90-4371-88DB-49BBA45D6593}"/>
    <cellStyle name="Milliers 2 15 8" xfId="23977" xr:uid="{6FD0C228-5773-4DD1-8A2A-5B228B5E4115}"/>
    <cellStyle name="Milliers 2 15_Nucléaire" xfId="11895" xr:uid="{E1D356C0-E7F0-4E60-A248-C5489D3D6B98}"/>
    <cellStyle name="Milliers 2 16" xfId="7401" xr:uid="{6C4C7C53-241E-4CEB-B0AD-64C711EAD6D2}"/>
    <cellStyle name="Milliers 2 16 2" xfId="9886" xr:uid="{F5C34170-0E07-4D5F-BE97-3CBBBC36F2B5}"/>
    <cellStyle name="Milliers 2 16 2 2" xfId="13367" xr:uid="{24F9CD31-0426-462C-B75E-F4FABF17F905}"/>
    <cellStyle name="Milliers 2 16 2 2 2" xfId="14037" xr:uid="{7DC755CD-FBE6-44E8-9503-7F5FF7AFD531}"/>
    <cellStyle name="Milliers 2 16 2 2 2 2" xfId="15379" xr:uid="{C6C7A371-BEC0-4DBC-B223-6F4933E2A8AC}"/>
    <cellStyle name="Milliers 2 16 2 2 2 2 2" xfId="18007" xr:uid="{DB5C73AB-7A3C-4FFE-842A-57CED766646D}"/>
    <cellStyle name="Milliers 2 16 2 2 2 2 2 2" xfId="23316" xr:uid="{D49630FE-DA99-4D79-BF82-C62F40E53084}"/>
    <cellStyle name="Milliers 2 16 2 2 2 2 2 2 2" xfId="34324" xr:uid="{030B75D4-5F26-47B2-B3A1-22A3FAB616C8}"/>
    <cellStyle name="Milliers 2 16 2 2 2 2 2 3" xfId="29015" xr:uid="{C56104C0-D2EE-45F7-AC80-00F49FF6E532}"/>
    <cellStyle name="Milliers 2 16 2 2 2 2 3" xfId="20688" xr:uid="{8B3959EF-47C4-46CF-8F85-7A30BF1238A5}"/>
    <cellStyle name="Milliers 2 16 2 2 2 2 3 2" xfId="31696" xr:uid="{D3057E37-2236-4580-93EF-047B51AE545B}"/>
    <cellStyle name="Milliers 2 16 2 2 2 2 4" xfId="26387" xr:uid="{7CCD80F6-F4EB-400E-A4A6-3984C9B10CBD}"/>
    <cellStyle name="Milliers 2 16 2 2 2 3" xfId="16665" xr:uid="{DB3ADB09-C3A3-4A31-B422-5D775B786DB8}"/>
    <cellStyle name="Milliers 2 16 2 2 2 3 2" xfId="21974" xr:uid="{C969261E-FDF5-4FD2-A044-1E80F5D07768}"/>
    <cellStyle name="Milliers 2 16 2 2 2 3 2 2" xfId="32982" xr:uid="{44578FD0-AF0D-4CEE-AA05-62AF3108F56A}"/>
    <cellStyle name="Milliers 2 16 2 2 2 3 3" xfId="27673" xr:uid="{3E815C2C-8EB2-4E0A-AEA4-1E5D6CAEC169}"/>
    <cellStyle name="Milliers 2 16 2 2 2 4" xfId="19346" xr:uid="{399ECE69-ACAB-46D4-945F-830DDBA306EB}"/>
    <cellStyle name="Milliers 2 16 2 2 2 4 2" xfId="30354" xr:uid="{0B146B12-4F7E-4455-8A38-C08E1AD93E88}"/>
    <cellStyle name="Milliers 2 16 2 2 2 5" xfId="25045" xr:uid="{0427DC7C-A397-4BAE-9E20-F768D458D127}"/>
    <cellStyle name="Milliers 2 16 2 2 3" xfId="14709" xr:uid="{5AF07DDA-465E-40D3-BAAA-8A0AB653B071}"/>
    <cellStyle name="Milliers 2 16 2 2 3 2" xfId="17337" xr:uid="{04DCD995-C582-4E54-AAAD-633197D01D36}"/>
    <cellStyle name="Milliers 2 16 2 2 3 2 2" xfId="22646" xr:uid="{201F257A-2264-4EC6-B926-A0757DE46514}"/>
    <cellStyle name="Milliers 2 16 2 2 3 2 2 2" xfId="33654" xr:uid="{975D02C6-2DD7-49CE-801E-2CB086689022}"/>
    <cellStyle name="Milliers 2 16 2 2 3 2 3" xfId="28345" xr:uid="{B58AC340-1199-4C43-9974-A5D7B90DFB1D}"/>
    <cellStyle name="Milliers 2 16 2 2 3 3" xfId="20018" xr:uid="{765121F6-E1B1-40D1-A507-FBD55DD5668A}"/>
    <cellStyle name="Milliers 2 16 2 2 3 3 2" xfId="31026" xr:uid="{2A237D0A-6EB2-49F7-91EF-5174A191D389}"/>
    <cellStyle name="Milliers 2 16 2 2 3 4" xfId="25717" xr:uid="{B600D0FC-DF9A-49F5-85A6-A8EEFB49B12B}"/>
    <cellStyle name="Milliers 2 16 2 2 4" xfId="15995" xr:uid="{89D9401B-7744-4B2E-AF2C-2113D78FFC3E}"/>
    <cellStyle name="Milliers 2 16 2 2 4 2" xfId="21304" xr:uid="{A4337435-6BD9-4468-98C4-9C51AE912BDE}"/>
    <cellStyle name="Milliers 2 16 2 2 4 2 2" xfId="32312" xr:uid="{A2141B14-8C58-413A-AE43-15C3E13750C6}"/>
    <cellStyle name="Milliers 2 16 2 2 4 3" xfId="27003" xr:uid="{0108939E-B20F-4374-B61D-054A7ED8D082}"/>
    <cellStyle name="Milliers 2 16 2 2 5" xfId="18676" xr:uid="{99491D68-F13D-43F3-839F-79FEB5E9C94A}"/>
    <cellStyle name="Milliers 2 16 2 2 5 2" xfId="29684" xr:uid="{0A4728A1-B03F-40B4-A47F-48078E1001D5}"/>
    <cellStyle name="Milliers 2 16 2 2 6" xfId="24375" xr:uid="{DE5A3E19-222F-4F70-8DD5-4280C11864D0}"/>
    <cellStyle name="Milliers 2 16 2 3" xfId="13701" xr:uid="{D0F4E4C2-C00E-4027-A809-CAC0C06D8AD9}"/>
    <cellStyle name="Milliers 2 16 2 3 2" xfId="15043" xr:uid="{AA565B93-034E-475E-94A8-BD093DA8EA2E}"/>
    <cellStyle name="Milliers 2 16 2 3 2 2" xfId="17671" xr:uid="{4D5ACB1A-FDCA-4AD0-8642-2D0BC31A5D2B}"/>
    <cellStyle name="Milliers 2 16 2 3 2 2 2" xfId="22980" xr:uid="{B23865AB-970F-4055-9F3D-5C54A1BCFCDD}"/>
    <cellStyle name="Milliers 2 16 2 3 2 2 2 2" xfId="33988" xr:uid="{05A69646-DE4B-4CD0-9B13-E7AE7FF44ED3}"/>
    <cellStyle name="Milliers 2 16 2 3 2 2 3" xfId="28679" xr:uid="{047D2799-B098-4920-94E5-B2A84A8A6642}"/>
    <cellStyle name="Milliers 2 16 2 3 2 3" xfId="20352" xr:uid="{1F4CD5D4-0D56-443A-8542-1BC3ADBFF7E1}"/>
    <cellStyle name="Milliers 2 16 2 3 2 3 2" xfId="31360" xr:uid="{F5205562-CA34-4009-9101-C95105803C47}"/>
    <cellStyle name="Milliers 2 16 2 3 2 4" xfId="26051" xr:uid="{27FC9521-26F5-4F2F-A6F7-290AD21265FD}"/>
    <cellStyle name="Milliers 2 16 2 3 3" xfId="16329" xr:uid="{F66BE41F-4367-4899-AF29-43A006C3F2AE}"/>
    <cellStyle name="Milliers 2 16 2 3 3 2" xfId="21638" xr:uid="{40626CEC-9E98-4EF9-AA31-866EFCC3A331}"/>
    <cellStyle name="Milliers 2 16 2 3 3 2 2" xfId="32646" xr:uid="{3ECC3352-1963-4C3B-B6CB-A271F796F388}"/>
    <cellStyle name="Milliers 2 16 2 3 3 3" xfId="27337" xr:uid="{6D52C55D-471A-4C61-9835-2AE1C1AC5275}"/>
    <cellStyle name="Milliers 2 16 2 3 4" xfId="19010" xr:uid="{F4E37CC2-8D2A-4422-AFD3-E36CF986170E}"/>
    <cellStyle name="Milliers 2 16 2 3 4 2" xfId="30018" xr:uid="{A12A2AF1-1C3F-4C82-8F76-2B7B6F9FC1F9}"/>
    <cellStyle name="Milliers 2 16 2 3 5" xfId="24709" xr:uid="{F7BEF8AD-5374-4EC2-B8F5-4B42B75D20E2}"/>
    <cellStyle name="Milliers 2 16 2 4" xfId="14373" xr:uid="{39B4F35B-F2D7-4761-A144-6764B97072B8}"/>
    <cellStyle name="Milliers 2 16 2 4 2" xfId="17001" xr:uid="{58418414-0780-410E-A6C6-8356B1EEBE87}"/>
    <cellStyle name="Milliers 2 16 2 4 2 2" xfId="22310" xr:uid="{77CE1BF0-C0EE-4343-85E2-A220B4ED4DE8}"/>
    <cellStyle name="Milliers 2 16 2 4 2 2 2" xfId="33318" xr:uid="{999CF0F9-1A0E-47F0-A375-D7944FE32779}"/>
    <cellStyle name="Milliers 2 16 2 4 2 3" xfId="28009" xr:uid="{C394210F-4E15-4F4D-955B-56CB17BA0575}"/>
    <cellStyle name="Milliers 2 16 2 4 3" xfId="19682" xr:uid="{A4E1CF99-989A-4810-917A-D051EA72CCF5}"/>
    <cellStyle name="Milliers 2 16 2 4 3 2" xfId="30690" xr:uid="{C9F802A8-A9D8-4FF4-81E4-52BD217EF0A3}"/>
    <cellStyle name="Milliers 2 16 2 4 4" xfId="25381" xr:uid="{9C1FAA11-50C5-4E20-9084-EE5BF3E68AE5}"/>
    <cellStyle name="Milliers 2 16 2 5" xfId="15660" xr:uid="{FA246F64-28B3-4073-8086-F0F8ABAECCBB}"/>
    <cellStyle name="Milliers 2 16 2 5 2" xfId="20969" xr:uid="{DA4796C7-D31E-4E6A-9FF9-D42FB6D8D4AF}"/>
    <cellStyle name="Milliers 2 16 2 5 2 2" xfId="31977" xr:uid="{7F15FAD8-5B45-4051-9707-9DB077714235}"/>
    <cellStyle name="Milliers 2 16 2 5 3" xfId="26668" xr:uid="{505051D2-41F5-495D-968A-3B4C39FF2868}"/>
    <cellStyle name="Milliers 2 16 2 6" xfId="18341" xr:uid="{ACB41F1F-81C1-4CC4-8180-5C3D9782C8B5}"/>
    <cellStyle name="Milliers 2 16 2 6 2" xfId="29349" xr:uid="{21F9147B-8EB0-45B1-9C27-C5665342FDE8}"/>
    <cellStyle name="Milliers 2 16 2 7" xfId="24040" xr:uid="{F9B26B44-77AF-486E-9228-794E07C4DB9D}"/>
    <cellStyle name="Milliers 2 16 3" xfId="13305" xr:uid="{6AE66C73-4660-4323-87BD-F5D29A20DE81}"/>
    <cellStyle name="Milliers 2 16 3 2" xfId="13975" xr:uid="{4553815A-D9CA-42FD-BD5F-929A6983A45E}"/>
    <cellStyle name="Milliers 2 16 3 2 2" xfId="15317" xr:uid="{7967AEB7-E4ED-4DF3-9FBF-DF857AF5EF52}"/>
    <cellStyle name="Milliers 2 16 3 2 2 2" xfId="17945" xr:uid="{A12D0FAB-D3BF-4847-B096-548E0EB681E6}"/>
    <cellStyle name="Milliers 2 16 3 2 2 2 2" xfId="23254" xr:uid="{8F539321-E7C0-4635-BF42-AA5F7ADD78EB}"/>
    <cellStyle name="Milliers 2 16 3 2 2 2 2 2" xfId="34262" xr:uid="{0FE80983-FDC8-4AF7-B0FA-E57C09A53953}"/>
    <cellStyle name="Milliers 2 16 3 2 2 2 3" xfId="28953" xr:uid="{3D0A1C66-B79C-4538-9986-CDADE1D9EA66}"/>
    <cellStyle name="Milliers 2 16 3 2 2 3" xfId="20626" xr:uid="{C45C1792-2861-4554-8B15-13E94E3C1007}"/>
    <cellStyle name="Milliers 2 16 3 2 2 3 2" xfId="31634" xr:uid="{2CBFB3AA-E1EA-49B8-8576-7AE28D9711A6}"/>
    <cellStyle name="Milliers 2 16 3 2 2 4" xfId="26325" xr:uid="{3D7902E5-D21E-44CE-937F-5991A9AA4EFA}"/>
    <cellStyle name="Milliers 2 16 3 2 3" xfId="16603" xr:uid="{D2B2659A-DC19-4B08-B4E3-3C5EC2FB3C0B}"/>
    <cellStyle name="Milliers 2 16 3 2 3 2" xfId="21912" xr:uid="{0271DE30-7F81-4552-BF20-467F2DFB73A8}"/>
    <cellStyle name="Milliers 2 16 3 2 3 2 2" xfId="32920" xr:uid="{C69306DC-BF7E-4C39-9A3A-7C27DAA23877}"/>
    <cellStyle name="Milliers 2 16 3 2 3 3" xfId="27611" xr:uid="{E2B81A72-D5F5-47B3-B7A5-E92614DE3E2F}"/>
    <cellStyle name="Milliers 2 16 3 2 4" xfId="19284" xr:uid="{74800F01-D8F6-4152-A3ED-8D1A5BB5890E}"/>
    <cellStyle name="Milliers 2 16 3 2 4 2" xfId="30292" xr:uid="{EDB899A5-BB2E-4696-BC6F-6CC7373B91AC}"/>
    <cellStyle name="Milliers 2 16 3 2 5" xfId="24983" xr:uid="{691C2BF3-3003-40C0-8636-04C63029AD9C}"/>
    <cellStyle name="Milliers 2 16 3 3" xfId="14647" xr:uid="{9BC54834-A748-4D13-89AA-DE3BB58E9AA3}"/>
    <cellStyle name="Milliers 2 16 3 3 2" xfId="17275" xr:uid="{BE3A5206-70F9-4DF7-A0E5-D2F5148019FE}"/>
    <cellStyle name="Milliers 2 16 3 3 2 2" xfId="22584" xr:uid="{5148579F-2105-44D9-996D-BD88EADF6153}"/>
    <cellStyle name="Milliers 2 16 3 3 2 2 2" xfId="33592" xr:uid="{39DEB47E-F9F1-4035-8805-0FA6AE2DA5E5}"/>
    <cellStyle name="Milliers 2 16 3 3 2 3" xfId="28283" xr:uid="{BA74A4F2-118F-42F1-8516-4A77831CBAA0}"/>
    <cellStyle name="Milliers 2 16 3 3 3" xfId="19956" xr:uid="{2DD2BBC9-8810-4FD3-BC6F-1D74266DFF04}"/>
    <cellStyle name="Milliers 2 16 3 3 3 2" xfId="30964" xr:uid="{98ADC74A-98D7-4EC7-B715-87B3657EAE5B}"/>
    <cellStyle name="Milliers 2 16 3 3 4" xfId="25655" xr:uid="{D9E26A7A-42C6-416C-B3CB-319DCA7223D3}"/>
    <cellStyle name="Milliers 2 16 3 4" xfId="15933" xr:uid="{196D825E-FB35-43C6-BF6C-7A2A1FBD8DB5}"/>
    <cellStyle name="Milliers 2 16 3 4 2" xfId="21242" xr:uid="{D058C8B7-9825-41C0-B4E6-B626DE66B169}"/>
    <cellStyle name="Milliers 2 16 3 4 2 2" xfId="32250" xr:uid="{0C285AD4-C79A-482B-8B95-2CC714143DB0}"/>
    <cellStyle name="Milliers 2 16 3 4 3" xfId="26941" xr:uid="{14486D06-40D4-4AD4-90C2-9E8B4A1B939B}"/>
    <cellStyle name="Milliers 2 16 3 5" xfId="18614" xr:uid="{E22C0A0F-02B9-485F-9632-341ADDFA2E46}"/>
    <cellStyle name="Milliers 2 16 3 5 2" xfId="29622" xr:uid="{92B3A6F0-C966-4B0E-B75B-351716D03AB6}"/>
    <cellStyle name="Milliers 2 16 3 6" xfId="24313" xr:uid="{B1A20641-CB79-48F2-AED7-CF9346D580A2}"/>
    <cellStyle name="Milliers 2 16 4" xfId="13639" xr:uid="{BB5BA09A-E151-4839-9714-066C48B63BE8}"/>
    <cellStyle name="Milliers 2 16 4 2" xfId="14981" xr:uid="{14781172-54D6-40BC-939B-A5FDAAC2CD39}"/>
    <cellStyle name="Milliers 2 16 4 2 2" xfId="17609" xr:uid="{4679E030-26A9-457F-8300-9E54C9A58CAA}"/>
    <cellStyle name="Milliers 2 16 4 2 2 2" xfId="22918" xr:uid="{11659BFF-56A0-44CD-9F23-00475BC05554}"/>
    <cellStyle name="Milliers 2 16 4 2 2 2 2" xfId="33926" xr:uid="{1FBD0253-1ED6-4D6C-89CE-93A792F79FD6}"/>
    <cellStyle name="Milliers 2 16 4 2 2 3" xfId="28617" xr:uid="{3331BD96-D44A-4EB1-A7EF-71A882010A3D}"/>
    <cellStyle name="Milliers 2 16 4 2 3" xfId="20290" xr:uid="{94D56684-C342-4B04-A358-5018E786B9E8}"/>
    <cellStyle name="Milliers 2 16 4 2 3 2" xfId="31298" xr:uid="{572CBF42-4644-4CFB-B1EF-5D9C0432E724}"/>
    <cellStyle name="Milliers 2 16 4 2 4" xfId="25989" xr:uid="{A659B72A-555B-404A-B66B-2456CFABF48E}"/>
    <cellStyle name="Milliers 2 16 4 3" xfId="16267" xr:uid="{D38C1550-0449-4879-BA34-140157BFF8C5}"/>
    <cellStyle name="Milliers 2 16 4 3 2" xfId="21576" xr:uid="{370077BD-BFF7-4F5C-981B-C6DE803BBEF5}"/>
    <cellStyle name="Milliers 2 16 4 3 2 2" xfId="32584" xr:uid="{E48FE43B-372F-40DB-B628-16E772C8E527}"/>
    <cellStyle name="Milliers 2 16 4 3 3" xfId="27275" xr:uid="{7F8B78F9-4775-4E40-9AFA-105876FD0AFC}"/>
    <cellStyle name="Milliers 2 16 4 4" xfId="18948" xr:uid="{53FCDA7E-F50D-4744-BC76-DABF93C58897}"/>
    <cellStyle name="Milliers 2 16 4 4 2" xfId="29956" xr:uid="{198AB486-0542-4FAF-898A-3DEFBA9FE166}"/>
    <cellStyle name="Milliers 2 16 4 5" xfId="24647" xr:uid="{63340659-AC63-4EE2-8242-30559491864F}"/>
    <cellStyle name="Milliers 2 16 5" xfId="14311" xr:uid="{B8C53FBA-4F37-48B0-A860-23B9249EA3EF}"/>
    <cellStyle name="Milliers 2 16 5 2" xfId="16939" xr:uid="{27820AC5-49F6-469A-9C2F-CF8BFEA91066}"/>
    <cellStyle name="Milliers 2 16 5 2 2" xfId="22248" xr:uid="{2A863228-10ED-41C4-8232-C82FEB103E66}"/>
    <cellStyle name="Milliers 2 16 5 2 2 2" xfId="33256" xr:uid="{5A31092F-5B64-4C38-84EA-45C86860F396}"/>
    <cellStyle name="Milliers 2 16 5 2 3" xfId="27947" xr:uid="{C66AD3C1-C7F1-4C59-98B0-3E61300DD1E8}"/>
    <cellStyle name="Milliers 2 16 5 3" xfId="19620" xr:uid="{AAC66734-D9FA-478D-B4D4-6181E48BABFA}"/>
    <cellStyle name="Milliers 2 16 5 3 2" xfId="30628" xr:uid="{1A30F77A-A3D4-4DD7-9ADF-F12FC139CE10}"/>
    <cellStyle name="Milliers 2 16 5 4" xfId="25319" xr:uid="{3C03D147-3E96-4F46-A1C0-A73755D8A78E}"/>
    <cellStyle name="Milliers 2 16 6" xfId="15598" xr:uid="{737F2AAE-C8C7-4979-BB84-A6A14214FC38}"/>
    <cellStyle name="Milliers 2 16 6 2" xfId="20907" xr:uid="{3585F1EA-A6A9-41A8-B4B3-4C3A6067728C}"/>
    <cellStyle name="Milliers 2 16 6 2 2" xfId="31915" xr:uid="{300EC8BA-2241-4692-841E-8666CC9CA2AE}"/>
    <cellStyle name="Milliers 2 16 6 3" xfId="26606" xr:uid="{D0830009-D884-4872-B6A2-CCAD13B02BB1}"/>
    <cellStyle name="Milliers 2 16 7" xfId="18279" xr:uid="{290587B4-4858-4687-9AE6-E8B98BC8A1E5}"/>
    <cellStyle name="Milliers 2 16 7 2" xfId="29287" xr:uid="{64637700-05EC-4411-A513-17C98BB0B61D}"/>
    <cellStyle name="Milliers 2 16 8" xfId="23978" xr:uid="{ACCB4B81-71AC-4267-A1A0-8039118F3C53}"/>
    <cellStyle name="Milliers 2 16_Nucléaire" xfId="11896" xr:uid="{C3657E74-C285-49D2-8DB8-C1341C64F679}"/>
    <cellStyle name="Milliers 2 17" xfId="7402" xr:uid="{4BFC7B72-4577-4D0B-BB75-865ECB89B652}"/>
    <cellStyle name="Milliers 2 17 2" xfId="9887" xr:uid="{5B911704-4B74-4565-AAF0-5CC756C44E11}"/>
    <cellStyle name="Milliers 2 17 2 2" xfId="13368" xr:uid="{5A6EEB1C-FB74-4F1B-86C6-48A05FF186CA}"/>
    <cellStyle name="Milliers 2 17 2 2 2" xfId="14038" xr:uid="{B50A9B72-C077-4FF2-BEEB-5DBEA0462353}"/>
    <cellStyle name="Milliers 2 17 2 2 2 2" xfId="15380" xr:uid="{9D7184D3-5CDB-4637-BF63-752DCFDC1F2B}"/>
    <cellStyle name="Milliers 2 17 2 2 2 2 2" xfId="18008" xr:uid="{73016FFB-C5EC-49BF-84A7-45203DF1B54F}"/>
    <cellStyle name="Milliers 2 17 2 2 2 2 2 2" xfId="23317" xr:uid="{497FC897-9DD3-4DF8-999C-A33091450558}"/>
    <cellStyle name="Milliers 2 17 2 2 2 2 2 2 2" xfId="34325" xr:uid="{F1993C3A-D7D8-4A1F-B4B2-8F10FC7DD15F}"/>
    <cellStyle name="Milliers 2 17 2 2 2 2 2 3" xfId="29016" xr:uid="{7C3D2DAA-B1E3-4496-951E-C9D59E13C4B8}"/>
    <cellStyle name="Milliers 2 17 2 2 2 2 3" xfId="20689" xr:uid="{F29D462F-16D5-440B-954C-37EB00294385}"/>
    <cellStyle name="Milliers 2 17 2 2 2 2 3 2" xfId="31697" xr:uid="{8FB75A12-0C28-4217-96AE-93B6491CA19A}"/>
    <cellStyle name="Milliers 2 17 2 2 2 2 4" xfId="26388" xr:uid="{2FF36CF2-93B3-4483-95B3-B94D157A3068}"/>
    <cellStyle name="Milliers 2 17 2 2 2 3" xfId="16666" xr:uid="{3B217D7B-5A24-4D55-9328-16AC9CDCF2E0}"/>
    <cellStyle name="Milliers 2 17 2 2 2 3 2" xfId="21975" xr:uid="{2BF87456-3CEA-4425-BA5D-25418640C7AB}"/>
    <cellStyle name="Milliers 2 17 2 2 2 3 2 2" xfId="32983" xr:uid="{7F60D26A-1725-465A-AE5E-1AAD7B9B1095}"/>
    <cellStyle name="Milliers 2 17 2 2 2 3 3" xfId="27674" xr:uid="{6A2BBBA5-38D3-4D48-8B60-892CC123E467}"/>
    <cellStyle name="Milliers 2 17 2 2 2 4" xfId="19347" xr:uid="{25FFB65B-DB41-42E5-8B24-C39106F78954}"/>
    <cellStyle name="Milliers 2 17 2 2 2 4 2" xfId="30355" xr:uid="{C516FD91-B6A7-44E5-86DE-F28F8E7ADC84}"/>
    <cellStyle name="Milliers 2 17 2 2 2 5" xfId="25046" xr:uid="{D1A870D8-90A6-45C2-961C-C29BE72307E2}"/>
    <cellStyle name="Milliers 2 17 2 2 3" xfId="14710" xr:uid="{DEE8CBCA-1956-432A-BA6E-23BCC834EF2A}"/>
    <cellStyle name="Milliers 2 17 2 2 3 2" xfId="17338" xr:uid="{374843A6-AE31-45AA-BAF9-E1F10AD434E9}"/>
    <cellStyle name="Milliers 2 17 2 2 3 2 2" xfId="22647" xr:uid="{5BB3C356-8C72-464B-A278-83A17A0E9E2D}"/>
    <cellStyle name="Milliers 2 17 2 2 3 2 2 2" xfId="33655" xr:uid="{40407C63-4E77-43B4-BD05-264A42B30E18}"/>
    <cellStyle name="Milliers 2 17 2 2 3 2 3" xfId="28346" xr:uid="{17186CC5-107A-434F-83CD-46199A77C9D2}"/>
    <cellStyle name="Milliers 2 17 2 2 3 3" xfId="20019" xr:uid="{E4C6482D-F839-4E15-9A47-0AD1BE399EB2}"/>
    <cellStyle name="Milliers 2 17 2 2 3 3 2" xfId="31027" xr:uid="{8C975A87-F684-4FF7-987C-FCE164B9020B}"/>
    <cellStyle name="Milliers 2 17 2 2 3 4" xfId="25718" xr:uid="{9A31E9F1-4A01-45F8-BB5E-D28FA008CC54}"/>
    <cellStyle name="Milliers 2 17 2 2 4" xfId="15996" xr:uid="{273F7382-BE7F-46C8-8841-84BD8A5AB916}"/>
    <cellStyle name="Milliers 2 17 2 2 4 2" xfId="21305" xr:uid="{5AA4E4B8-21E8-4AAD-9543-1C6E6E3AC1CA}"/>
    <cellStyle name="Milliers 2 17 2 2 4 2 2" xfId="32313" xr:uid="{807DA311-EEAA-441F-A065-9B344AAE4BA8}"/>
    <cellStyle name="Milliers 2 17 2 2 4 3" xfId="27004" xr:uid="{47421F3C-4FD4-4DEB-9FE6-AB59FC4EA9B2}"/>
    <cellStyle name="Milliers 2 17 2 2 5" xfId="18677" xr:uid="{2F94A63C-2484-4671-A2A6-D6E6C55DD39D}"/>
    <cellStyle name="Milliers 2 17 2 2 5 2" xfId="29685" xr:uid="{71E63A52-3A98-41BC-8FF4-0E9C6FF4E908}"/>
    <cellStyle name="Milliers 2 17 2 2 6" xfId="24376" xr:uid="{E7207105-A426-4A42-A263-66BAB3A8809D}"/>
    <cellStyle name="Milliers 2 17 2 3" xfId="13702" xr:uid="{9814D8D2-C188-4857-A6B2-B461F4B48D26}"/>
    <cellStyle name="Milliers 2 17 2 3 2" xfId="15044" xr:uid="{DAF7F3F8-23E5-40B0-930F-6174DB707B4C}"/>
    <cellStyle name="Milliers 2 17 2 3 2 2" xfId="17672" xr:uid="{00D2284B-B7A1-4493-B10F-4246A5DF63D3}"/>
    <cellStyle name="Milliers 2 17 2 3 2 2 2" xfId="22981" xr:uid="{6491D0C3-D254-4536-833F-6D0DE18E49FE}"/>
    <cellStyle name="Milliers 2 17 2 3 2 2 2 2" xfId="33989" xr:uid="{BC5DD819-46A7-4B42-B3D4-AA28AF522BB2}"/>
    <cellStyle name="Milliers 2 17 2 3 2 2 3" xfId="28680" xr:uid="{488B5996-2D2F-482C-9AB9-08E9198710DB}"/>
    <cellStyle name="Milliers 2 17 2 3 2 3" xfId="20353" xr:uid="{BF1DF540-F9D8-435B-BB41-B7C54E7DAE5F}"/>
    <cellStyle name="Milliers 2 17 2 3 2 3 2" xfId="31361" xr:uid="{F771F6BB-6812-4F14-BAF9-EC171DDC5BB9}"/>
    <cellStyle name="Milliers 2 17 2 3 2 4" xfId="26052" xr:uid="{68CABE73-83B5-4C58-A116-D0A0BC6C7F2D}"/>
    <cellStyle name="Milliers 2 17 2 3 3" xfId="16330" xr:uid="{7F31FA09-19D2-4DFD-900F-A862E4B6F1EF}"/>
    <cellStyle name="Milliers 2 17 2 3 3 2" xfId="21639" xr:uid="{EF938E33-9583-4ED1-BCC7-A5FB97EA23D4}"/>
    <cellStyle name="Milliers 2 17 2 3 3 2 2" xfId="32647" xr:uid="{3E33C1E3-C8B4-488A-B47C-2E0F494A16E9}"/>
    <cellStyle name="Milliers 2 17 2 3 3 3" xfId="27338" xr:uid="{26090E67-1B9B-4F78-8ADD-1AF624153CE3}"/>
    <cellStyle name="Milliers 2 17 2 3 4" xfId="19011" xr:uid="{468BC323-9130-4E3D-9BF8-5D4367C777AD}"/>
    <cellStyle name="Milliers 2 17 2 3 4 2" xfId="30019" xr:uid="{DCC973FA-D0F4-465B-9A6D-7DF938EE23D0}"/>
    <cellStyle name="Milliers 2 17 2 3 5" xfId="24710" xr:uid="{0335C0B2-BCF9-4A1F-BE89-EB2F4693950F}"/>
    <cellStyle name="Milliers 2 17 2 4" xfId="14374" xr:uid="{CF3A24A2-5F53-4522-88AC-01AF891A3CCA}"/>
    <cellStyle name="Milliers 2 17 2 4 2" xfId="17002" xr:uid="{329C1B8B-F1AA-4EE1-AC2B-F764A5CB5E82}"/>
    <cellStyle name="Milliers 2 17 2 4 2 2" xfId="22311" xr:uid="{E07E47B2-C05F-49BA-853A-A9AB0F647B1D}"/>
    <cellStyle name="Milliers 2 17 2 4 2 2 2" xfId="33319" xr:uid="{E52ECD46-A2EF-430F-A3F5-5141870EF813}"/>
    <cellStyle name="Milliers 2 17 2 4 2 3" xfId="28010" xr:uid="{9B372B59-4D6A-4232-936B-A55CE294A2C2}"/>
    <cellStyle name="Milliers 2 17 2 4 3" xfId="19683" xr:uid="{80860B0D-F2A3-46A8-9166-F71050B0828D}"/>
    <cellStyle name="Milliers 2 17 2 4 3 2" xfId="30691" xr:uid="{DE36464B-5A1C-4271-B4A5-F5491F6EAC57}"/>
    <cellStyle name="Milliers 2 17 2 4 4" xfId="25382" xr:uid="{D6CA1DCD-2CB7-49B8-B514-BF6455C64ECE}"/>
    <cellStyle name="Milliers 2 17 2 5" xfId="15661" xr:uid="{B7D49309-6A02-4D7A-B497-537F67627B9B}"/>
    <cellStyle name="Milliers 2 17 2 5 2" xfId="20970" xr:uid="{1F9E24D5-0DA0-4AD4-840F-13AE2C2452D6}"/>
    <cellStyle name="Milliers 2 17 2 5 2 2" xfId="31978" xr:uid="{6378B2BC-1538-4578-8C97-F6F39F74D9F7}"/>
    <cellStyle name="Milliers 2 17 2 5 3" xfId="26669" xr:uid="{DC1D8610-359B-480C-95E4-C169911D3884}"/>
    <cellStyle name="Milliers 2 17 2 6" xfId="18342" xr:uid="{98DC9E6F-E44E-427F-8829-60511117093E}"/>
    <cellStyle name="Milliers 2 17 2 6 2" xfId="29350" xr:uid="{D53508FE-C1B2-466A-85A3-EA139080FEB6}"/>
    <cellStyle name="Milliers 2 17 2 7" xfId="24041" xr:uid="{D7473910-6E0D-4FAE-8410-81BE028254BC}"/>
    <cellStyle name="Milliers 2 17 3" xfId="13306" xr:uid="{4CC18CC1-79BA-4BA8-9F4C-C08748911B95}"/>
    <cellStyle name="Milliers 2 17 3 2" xfId="13976" xr:uid="{30EFD290-A4B8-4F7B-8CB1-940A28E78C04}"/>
    <cellStyle name="Milliers 2 17 3 2 2" xfId="15318" xr:uid="{B7ABCECA-0E27-4426-AB79-5787DBE134E0}"/>
    <cellStyle name="Milliers 2 17 3 2 2 2" xfId="17946" xr:uid="{6887166D-D225-4C91-8849-1CB1B11041B2}"/>
    <cellStyle name="Milliers 2 17 3 2 2 2 2" xfId="23255" xr:uid="{E0EAC878-F110-49EE-BA97-B2948EB91ADB}"/>
    <cellStyle name="Milliers 2 17 3 2 2 2 2 2" xfId="34263" xr:uid="{73ADA218-CCDB-46A2-880A-840C9747C315}"/>
    <cellStyle name="Milliers 2 17 3 2 2 2 3" xfId="28954" xr:uid="{DF6B6598-92CE-4081-AADC-EC61276054B6}"/>
    <cellStyle name="Milliers 2 17 3 2 2 3" xfId="20627" xr:uid="{E98D5619-D0A3-4911-8005-16C109D244A2}"/>
    <cellStyle name="Milliers 2 17 3 2 2 3 2" xfId="31635" xr:uid="{2FC969F1-73E1-4AB1-9F0F-A655346E2FFA}"/>
    <cellStyle name="Milliers 2 17 3 2 2 4" xfId="26326" xr:uid="{C928FE9F-A103-44DE-9C54-46224C235913}"/>
    <cellStyle name="Milliers 2 17 3 2 3" xfId="16604" xr:uid="{1A23E34D-B28A-464F-B5C0-6782E49A0D61}"/>
    <cellStyle name="Milliers 2 17 3 2 3 2" xfId="21913" xr:uid="{69BFE34A-C463-4DC5-A167-A38559D523F9}"/>
    <cellStyle name="Milliers 2 17 3 2 3 2 2" xfId="32921" xr:uid="{121E97C5-1439-4EFA-BA63-6F42081C7971}"/>
    <cellStyle name="Milliers 2 17 3 2 3 3" xfId="27612" xr:uid="{69862176-816D-4A7B-A08A-F104E4E3E14C}"/>
    <cellStyle name="Milliers 2 17 3 2 4" xfId="19285" xr:uid="{92068EA3-A0C0-4D5B-9F0A-6513F313E292}"/>
    <cellStyle name="Milliers 2 17 3 2 4 2" xfId="30293" xr:uid="{E90972D3-1AE3-4F1F-AA74-B9CE9E655169}"/>
    <cellStyle name="Milliers 2 17 3 2 5" xfId="24984" xr:uid="{50D6B857-A16F-4148-A198-E0D5A01E848C}"/>
    <cellStyle name="Milliers 2 17 3 3" xfId="14648" xr:uid="{725F9CF2-2E96-4FC9-B434-91422104FF1B}"/>
    <cellStyle name="Milliers 2 17 3 3 2" xfId="17276" xr:uid="{52508AE5-0BEE-4765-AA9C-93F4F5C9F8BD}"/>
    <cellStyle name="Milliers 2 17 3 3 2 2" xfId="22585" xr:uid="{4EE360C7-E60F-437C-860B-EFDD68B46293}"/>
    <cellStyle name="Milliers 2 17 3 3 2 2 2" xfId="33593" xr:uid="{C7156FE5-B196-4817-9C70-A505CADE2648}"/>
    <cellStyle name="Milliers 2 17 3 3 2 3" xfId="28284" xr:uid="{BA9A04CA-A6A2-44DF-86CA-196E55E26800}"/>
    <cellStyle name="Milliers 2 17 3 3 3" xfId="19957" xr:uid="{22C3A42D-9AD3-45BB-809B-115E1BE53011}"/>
    <cellStyle name="Milliers 2 17 3 3 3 2" xfId="30965" xr:uid="{A3866706-079B-4618-B91D-496B920B4510}"/>
    <cellStyle name="Milliers 2 17 3 3 4" xfId="25656" xr:uid="{D3040CCE-9A94-4801-84C2-68BDA7CF61FA}"/>
    <cellStyle name="Milliers 2 17 3 4" xfId="15934" xr:uid="{BC8EA55C-B9CD-4575-BB07-54EFF595C2E9}"/>
    <cellStyle name="Milliers 2 17 3 4 2" xfId="21243" xr:uid="{96CCAE8D-6204-4220-B51D-753B85AADB53}"/>
    <cellStyle name="Milliers 2 17 3 4 2 2" xfId="32251" xr:uid="{E012EF1D-DA74-4EED-B15E-390EDFC9D6CD}"/>
    <cellStyle name="Milliers 2 17 3 4 3" xfId="26942" xr:uid="{DBEA929C-A98E-4F5A-8EAA-445CB752FB16}"/>
    <cellStyle name="Milliers 2 17 3 5" xfId="18615" xr:uid="{644D1F0B-71F4-497F-928A-38E0332706D1}"/>
    <cellStyle name="Milliers 2 17 3 5 2" xfId="29623" xr:uid="{654BB59D-7D0B-4179-B4DD-69495AA7E810}"/>
    <cellStyle name="Milliers 2 17 3 6" xfId="24314" xr:uid="{728EB6EF-8472-406F-B3A7-A32EDF4C361E}"/>
    <cellStyle name="Milliers 2 17 4" xfId="13640" xr:uid="{535B5EA9-C7D1-4788-8B66-263C28AD7EE2}"/>
    <cellStyle name="Milliers 2 17 4 2" xfId="14982" xr:uid="{77E49AFA-F28A-429A-8E15-8A80FC1902E5}"/>
    <cellStyle name="Milliers 2 17 4 2 2" xfId="17610" xr:uid="{38E5E746-FC87-4C07-A13D-A279F435C538}"/>
    <cellStyle name="Milliers 2 17 4 2 2 2" xfId="22919" xr:uid="{9EBDA2E6-E7C4-4C95-8376-1682EE1C347F}"/>
    <cellStyle name="Milliers 2 17 4 2 2 2 2" xfId="33927" xr:uid="{7A675720-2B1E-447F-AAEA-04D85F374D07}"/>
    <cellStyle name="Milliers 2 17 4 2 2 3" xfId="28618" xr:uid="{C392DF33-DB6A-4980-BB3C-CDC9053F8FAA}"/>
    <cellStyle name="Milliers 2 17 4 2 3" xfId="20291" xr:uid="{449A6C15-8E5B-4742-A367-53769AA8A3DF}"/>
    <cellStyle name="Milliers 2 17 4 2 3 2" xfId="31299" xr:uid="{4635EF3E-05C8-41A1-BD94-778BE215C7E4}"/>
    <cellStyle name="Milliers 2 17 4 2 4" xfId="25990" xr:uid="{2618C226-B7C2-4126-BB7B-7A564189DF2F}"/>
    <cellStyle name="Milliers 2 17 4 3" xfId="16268" xr:uid="{1129982E-795A-45E0-B3D2-2D48613C4BA3}"/>
    <cellStyle name="Milliers 2 17 4 3 2" xfId="21577" xr:uid="{340DB508-13A3-4DC8-9394-011C59A9DF2B}"/>
    <cellStyle name="Milliers 2 17 4 3 2 2" xfId="32585" xr:uid="{22D64DD5-E75E-4C1F-8FF3-0A6F310A05E5}"/>
    <cellStyle name="Milliers 2 17 4 3 3" xfId="27276" xr:uid="{2766028A-CF1A-4048-A9BC-B52B64BB3DA5}"/>
    <cellStyle name="Milliers 2 17 4 4" xfId="18949" xr:uid="{B5BF5BD5-FFF9-44AE-9B9E-E453976B4713}"/>
    <cellStyle name="Milliers 2 17 4 4 2" xfId="29957" xr:uid="{4ABCB757-D7AF-4474-BF9F-08FB9C7B6924}"/>
    <cellStyle name="Milliers 2 17 4 5" xfId="24648" xr:uid="{FE89B2F6-387E-4BAA-ABB2-1C5DC21FB800}"/>
    <cellStyle name="Milliers 2 17 5" xfId="14312" xr:uid="{B17CAD27-091B-4A60-AD6A-CCF49771406A}"/>
    <cellStyle name="Milliers 2 17 5 2" xfId="16940" xr:uid="{FF01320D-3EAE-4996-83CE-443ABE225C7E}"/>
    <cellStyle name="Milliers 2 17 5 2 2" xfId="22249" xr:uid="{25F156E6-EF16-4008-A3AF-FFAE10BA9D9C}"/>
    <cellStyle name="Milliers 2 17 5 2 2 2" xfId="33257" xr:uid="{22EB8C15-9DFF-4DE7-9C68-3E52EFCB90C3}"/>
    <cellStyle name="Milliers 2 17 5 2 3" xfId="27948" xr:uid="{5222BF5A-DBB5-4F5D-9544-D2DA9116EECD}"/>
    <cellStyle name="Milliers 2 17 5 3" xfId="19621" xr:uid="{8A5118B5-95FA-43A6-B308-BBCE9B0CA9FF}"/>
    <cellStyle name="Milliers 2 17 5 3 2" xfId="30629" xr:uid="{AA4DC5CD-1873-43B7-A836-E95CE3AB8B01}"/>
    <cellStyle name="Milliers 2 17 5 4" xfId="25320" xr:uid="{5BCB6D48-E94F-4FB3-B3E6-D507090FA143}"/>
    <cellStyle name="Milliers 2 17 6" xfId="15599" xr:uid="{DE12E24E-1A2B-4AE3-B767-BA9586BB1EAF}"/>
    <cellStyle name="Milliers 2 17 6 2" xfId="20908" xr:uid="{83F8D416-181A-437C-B5E1-D9A1E515BA99}"/>
    <cellStyle name="Milliers 2 17 6 2 2" xfId="31916" xr:uid="{D20E75F3-3E8D-43C9-86C1-F8FA0E01AEE0}"/>
    <cellStyle name="Milliers 2 17 6 3" xfId="26607" xr:uid="{2EB11A8D-62FF-4909-BD8B-5161DC6ABB9C}"/>
    <cellStyle name="Milliers 2 17 7" xfId="18280" xr:uid="{FB4223F6-C8FC-4796-A2A9-34180E4F70DD}"/>
    <cellStyle name="Milliers 2 17 7 2" xfId="29288" xr:uid="{A8FCE67A-3352-480C-91EE-363AE393E678}"/>
    <cellStyle name="Milliers 2 17 8" xfId="23979" xr:uid="{2733BFDC-47B5-4544-BAC9-8AD7422F2930}"/>
    <cellStyle name="Milliers 2 17_Nucléaire" xfId="11897" xr:uid="{E071612F-44F5-4FFF-BF69-CE6534383C13}"/>
    <cellStyle name="Milliers 2 18" xfId="7403" xr:uid="{730E08FB-3E63-40FE-9996-6AE79AC6CFD1}"/>
    <cellStyle name="Milliers 2 18 2" xfId="9888" xr:uid="{CBD5E991-72DC-4084-B2E7-89233D921C6C}"/>
    <cellStyle name="Milliers 2 18 2 2" xfId="13369" xr:uid="{147CF043-9355-4C87-AD3B-1E014E332339}"/>
    <cellStyle name="Milliers 2 18 2 2 2" xfId="14039" xr:uid="{82AAD2A8-8B00-4BD9-A1DC-FDDDEAAB63F4}"/>
    <cellStyle name="Milliers 2 18 2 2 2 2" xfId="15381" xr:uid="{F591A6D2-0479-480A-8324-B456AA5FEAF1}"/>
    <cellStyle name="Milliers 2 18 2 2 2 2 2" xfId="18009" xr:uid="{C698A811-EDDE-4AD7-8501-43F18070C1C4}"/>
    <cellStyle name="Milliers 2 18 2 2 2 2 2 2" xfId="23318" xr:uid="{987AB291-DFFF-46B4-B704-1006ECD12B2E}"/>
    <cellStyle name="Milliers 2 18 2 2 2 2 2 2 2" xfId="34326" xr:uid="{8C494E50-57BD-4544-B092-CF23A63FE26E}"/>
    <cellStyle name="Milliers 2 18 2 2 2 2 2 3" xfId="29017" xr:uid="{80F868A7-C3A6-4607-8B99-681FAFCEEA9D}"/>
    <cellStyle name="Milliers 2 18 2 2 2 2 3" xfId="20690" xr:uid="{AEB01DC9-DF10-44C2-BD73-ED1317D0A567}"/>
    <cellStyle name="Milliers 2 18 2 2 2 2 3 2" xfId="31698" xr:uid="{D30BCEC6-273C-4280-9232-613B15FB2776}"/>
    <cellStyle name="Milliers 2 18 2 2 2 2 4" xfId="26389" xr:uid="{9A5EC566-2422-4432-9886-F24A253F4E9F}"/>
    <cellStyle name="Milliers 2 18 2 2 2 3" xfId="16667" xr:uid="{22A6115B-50AF-47D8-8132-3B4AEFEC45B4}"/>
    <cellStyle name="Milliers 2 18 2 2 2 3 2" xfId="21976" xr:uid="{6BD167B6-1B0B-428D-8AF2-3A7C6A78A9E2}"/>
    <cellStyle name="Milliers 2 18 2 2 2 3 2 2" xfId="32984" xr:uid="{6F97BFA9-C93C-4F3C-8D25-B2F29CE78ECD}"/>
    <cellStyle name="Milliers 2 18 2 2 2 3 3" xfId="27675" xr:uid="{2F9CD62D-0421-4123-A7A0-794A5CA27A1D}"/>
    <cellStyle name="Milliers 2 18 2 2 2 4" xfId="19348" xr:uid="{C5EA53C9-B455-4700-9C85-41AC99AB0ECA}"/>
    <cellStyle name="Milliers 2 18 2 2 2 4 2" xfId="30356" xr:uid="{D701F81C-BADE-4331-BC64-6E6B1F477B87}"/>
    <cellStyle name="Milliers 2 18 2 2 2 5" xfId="25047" xr:uid="{81FCE765-34D3-40F3-B57A-5EE3FC2B5860}"/>
    <cellStyle name="Milliers 2 18 2 2 3" xfId="14711" xr:uid="{F2EA4F3A-1749-4811-ADC1-E9DC806E6220}"/>
    <cellStyle name="Milliers 2 18 2 2 3 2" xfId="17339" xr:uid="{B5974DBA-97CF-46FB-AB6A-DEDD7456B19F}"/>
    <cellStyle name="Milliers 2 18 2 2 3 2 2" xfId="22648" xr:uid="{D52F1A4E-40B6-4DE2-9F29-8F986F8A643D}"/>
    <cellStyle name="Milliers 2 18 2 2 3 2 2 2" xfId="33656" xr:uid="{80EE9FCA-9DF8-489C-AB17-EA7E72FE6FC5}"/>
    <cellStyle name="Milliers 2 18 2 2 3 2 3" xfId="28347" xr:uid="{D93C24CB-E559-41DD-95BA-18F67783A76B}"/>
    <cellStyle name="Milliers 2 18 2 2 3 3" xfId="20020" xr:uid="{CA7D6501-0759-4FF8-BB40-43CE2051F77F}"/>
    <cellStyle name="Milliers 2 18 2 2 3 3 2" xfId="31028" xr:uid="{38F89ED4-B973-4364-BE26-86F0C1133472}"/>
    <cellStyle name="Milliers 2 18 2 2 3 4" xfId="25719" xr:uid="{B7E3378B-A89D-4B4F-B5A5-86C1139B161C}"/>
    <cellStyle name="Milliers 2 18 2 2 4" xfId="15997" xr:uid="{98210AD3-0D34-415C-B767-9C5A5CBAAB72}"/>
    <cellStyle name="Milliers 2 18 2 2 4 2" xfId="21306" xr:uid="{689FF4DF-974C-4891-BA06-C3FEB02EC69F}"/>
    <cellStyle name="Milliers 2 18 2 2 4 2 2" xfId="32314" xr:uid="{BBC6DCE2-21E9-4EF9-A431-D9F0F109C6D3}"/>
    <cellStyle name="Milliers 2 18 2 2 4 3" xfId="27005" xr:uid="{433ECEB0-8DAD-406B-A49C-A2BABBD22EEA}"/>
    <cellStyle name="Milliers 2 18 2 2 5" xfId="18678" xr:uid="{9A2C929B-DA99-4D87-9948-C9B123AFF037}"/>
    <cellStyle name="Milliers 2 18 2 2 5 2" xfId="29686" xr:uid="{1F3D7132-6E9E-4BC8-B09E-D3F8B0DC37F4}"/>
    <cellStyle name="Milliers 2 18 2 2 6" xfId="24377" xr:uid="{3C11D415-F26E-4483-B67B-DCEA50EABEDA}"/>
    <cellStyle name="Milliers 2 18 2 3" xfId="13703" xr:uid="{62C16EAE-62D1-4B3D-A303-5D56283A0B83}"/>
    <cellStyle name="Milliers 2 18 2 3 2" xfId="15045" xr:uid="{2E7A8B5B-9A13-4965-AB68-516EC9552290}"/>
    <cellStyle name="Milliers 2 18 2 3 2 2" xfId="17673" xr:uid="{11134BCA-E101-4CB5-B486-6455472C068F}"/>
    <cellStyle name="Milliers 2 18 2 3 2 2 2" xfId="22982" xr:uid="{FBCD0C0D-8BF1-451C-AC42-1E8E2771602F}"/>
    <cellStyle name="Milliers 2 18 2 3 2 2 2 2" xfId="33990" xr:uid="{25410C1D-CF01-4351-8F5B-6C13B8D53196}"/>
    <cellStyle name="Milliers 2 18 2 3 2 2 3" xfId="28681" xr:uid="{6EDC3282-A658-4239-AFCC-34392518C8E3}"/>
    <cellStyle name="Milliers 2 18 2 3 2 3" xfId="20354" xr:uid="{4B5EF901-9F7F-4203-ABEF-A55E5B8A319D}"/>
    <cellStyle name="Milliers 2 18 2 3 2 3 2" xfId="31362" xr:uid="{D392995F-C13F-44D3-8134-55FFBDF02425}"/>
    <cellStyle name="Milliers 2 18 2 3 2 4" xfId="26053" xr:uid="{E6E166A7-69E8-4A33-A792-E003917CFB69}"/>
    <cellStyle name="Milliers 2 18 2 3 3" xfId="16331" xr:uid="{D86E6838-AF29-4E31-9614-955CC98F97B0}"/>
    <cellStyle name="Milliers 2 18 2 3 3 2" xfId="21640" xr:uid="{8BE59803-60C9-4959-9B8F-7258DD2B09F8}"/>
    <cellStyle name="Milliers 2 18 2 3 3 2 2" xfId="32648" xr:uid="{3F124D61-A20D-4CF1-AA8C-67C5365DE2BA}"/>
    <cellStyle name="Milliers 2 18 2 3 3 3" xfId="27339" xr:uid="{EDD4E26E-D4A9-4828-A5E2-4347F19E1D8A}"/>
    <cellStyle name="Milliers 2 18 2 3 4" xfId="19012" xr:uid="{C7555964-46C5-4876-8C37-55FCEBA9524F}"/>
    <cellStyle name="Milliers 2 18 2 3 4 2" xfId="30020" xr:uid="{58AAAD43-8F73-4A5C-AAEC-32C046A43765}"/>
    <cellStyle name="Milliers 2 18 2 3 5" xfId="24711" xr:uid="{C525A940-45D8-4B53-A087-69591D1012E1}"/>
    <cellStyle name="Milliers 2 18 2 4" xfId="14375" xr:uid="{A671CE06-E10B-4C58-8BD6-C357492C3276}"/>
    <cellStyle name="Milliers 2 18 2 4 2" xfId="17003" xr:uid="{29B464B7-E5DB-47C4-96F3-67E64D1AFDBC}"/>
    <cellStyle name="Milliers 2 18 2 4 2 2" xfId="22312" xr:uid="{3977C1CE-76E8-40D0-8C32-1697AE6368E4}"/>
    <cellStyle name="Milliers 2 18 2 4 2 2 2" xfId="33320" xr:uid="{300E2A55-ED30-4625-A078-F5EF04F252CE}"/>
    <cellStyle name="Milliers 2 18 2 4 2 3" xfId="28011" xr:uid="{C1C87063-D37A-453E-A6E5-358F33EA62AC}"/>
    <cellStyle name="Milliers 2 18 2 4 3" xfId="19684" xr:uid="{16228F4F-B0DF-4F36-8F4C-70FBC38C5098}"/>
    <cellStyle name="Milliers 2 18 2 4 3 2" xfId="30692" xr:uid="{B8DBCA25-E846-48BB-A689-A1EE6E967276}"/>
    <cellStyle name="Milliers 2 18 2 4 4" xfId="25383" xr:uid="{49167805-3235-45CD-962E-A3CBFE0B9090}"/>
    <cellStyle name="Milliers 2 18 2 5" xfId="15662" xr:uid="{C877C9CD-E23F-49F8-A433-0AEEDCDF3B31}"/>
    <cellStyle name="Milliers 2 18 2 5 2" xfId="20971" xr:uid="{871DF541-67E1-4111-B850-89A176B364F1}"/>
    <cellStyle name="Milliers 2 18 2 5 2 2" xfId="31979" xr:uid="{94601419-2108-4A5C-8968-690207DDEE6B}"/>
    <cellStyle name="Milliers 2 18 2 5 3" xfId="26670" xr:uid="{AABE5624-D5B2-4734-9528-D34D9AF38087}"/>
    <cellStyle name="Milliers 2 18 2 6" xfId="18343" xr:uid="{605F5CE9-04CD-4AD1-8DD5-8F6A666C72FB}"/>
    <cellStyle name="Milliers 2 18 2 6 2" xfId="29351" xr:uid="{6550751B-D945-494C-BF23-76196D0B1643}"/>
    <cellStyle name="Milliers 2 18 2 7" xfId="24042" xr:uid="{21C9BC96-997E-4A23-AD3D-633E2199B4AF}"/>
    <cellStyle name="Milliers 2 18 3" xfId="13307" xr:uid="{78286417-6726-4570-8015-5AAE9DC88D47}"/>
    <cellStyle name="Milliers 2 18 3 2" xfId="13977" xr:uid="{231ACB83-3CD9-408D-842B-3BD8C6536D66}"/>
    <cellStyle name="Milliers 2 18 3 2 2" xfId="15319" xr:uid="{CC954159-B2B7-4D87-B751-2A43905B7A10}"/>
    <cellStyle name="Milliers 2 18 3 2 2 2" xfId="17947" xr:uid="{00274071-1F8B-46FE-A4F3-6E8921B7872E}"/>
    <cellStyle name="Milliers 2 18 3 2 2 2 2" xfId="23256" xr:uid="{6114A1C7-B9C5-4776-A225-58B1A6B125B6}"/>
    <cellStyle name="Milliers 2 18 3 2 2 2 2 2" xfId="34264" xr:uid="{A401AA2F-D3E9-454A-9A67-C55E34889A8A}"/>
    <cellStyle name="Milliers 2 18 3 2 2 2 3" xfId="28955" xr:uid="{93000D98-B0E7-436F-BB34-6F0530CBB2E1}"/>
    <cellStyle name="Milliers 2 18 3 2 2 3" xfId="20628" xr:uid="{676CAAA3-E38C-4314-A766-D4CE1D1D8E83}"/>
    <cellStyle name="Milliers 2 18 3 2 2 3 2" xfId="31636" xr:uid="{B21A8082-F2CE-4CBE-9A4D-8B231639AD14}"/>
    <cellStyle name="Milliers 2 18 3 2 2 4" xfId="26327" xr:uid="{A573BB9E-13BE-43D6-83AF-BFFFAD348DAA}"/>
    <cellStyle name="Milliers 2 18 3 2 3" xfId="16605" xr:uid="{B8B5DA15-D865-4B23-983A-B9681830F0D3}"/>
    <cellStyle name="Milliers 2 18 3 2 3 2" xfId="21914" xr:uid="{85E91270-320C-498C-8558-0C2A90EEB52D}"/>
    <cellStyle name="Milliers 2 18 3 2 3 2 2" xfId="32922" xr:uid="{10C4AF40-163B-4A19-B036-097C966580B2}"/>
    <cellStyle name="Milliers 2 18 3 2 3 3" xfId="27613" xr:uid="{D1B73D6E-465B-4A1F-B4B1-F4336C7C31FE}"/>
    <cellStyle name="Milliers 2 18 3 2 4" xfId="19286" xr:uid="{54971B17-C3E7-41CE-8283-86A2C86AC02C}"/>
    <cellStyle name="Milliers 2 18 3 2 4 2" xfId="30294" xr:uid="{7EB346B6-A44E-4014-89B9-15FB52E95AAB}"/>
    <cellStyle name="Milliers 2 18 3 2 5" xfId="24985" xr:uid="{4C005793-4406-45F2-A543-66940F9A36BD}"/>
    <cellStyle name="Milliers 2 18 3 3" xfId="14649" xr:uid="{C4B3DB9C-BDA2-47EC-A779-F0A3F5436724}"/>
    <cellStyle name="Milliers 2 18 3 3 2" xfId="17277" xr:uid="{B32EFA2E-DD40-4743-93C6-E90A5445CBC8}"/>
    <cellStyle name="Milliers 2 18 3 3 2 2" xfId="22586" xr:uid="{ACC52CEC-0A6F-452B-A8EA-4509092A5663}"/>
    <cellStyle name="Milliers 2 18 3 3 2 2 2" xfId="33594" xr:uid="{843C71CE-DFDD-4DAA-9460-FC1DC1F8F5B1}"/>
    <cellStyle name="Milliers 2 18 3 3 2 3" xfId="28285" xr:uid="{F2B31605-5A0E-42E1-AA5C-C3F0B853473A}"/>
    <cellStyle name="Milliers 2 18 3 3 3" xfId="19958" xr:uid="{3DB6F97C-E79C-46DF-BCE4-A914B82EA0FE}"/>
    <cellStyle name="Milliers 2 18 3 3 3 2" xfId="30966" xr:uid="{27C6BE30-5A12-4616-9761-D4BC148C2511}"/>
    <cellStyle name="Milliers 2 18 3 3 4" xfId="25657" xr:uid="{069B1304-0C25-4D5B-AC40-7F769E6DEEAC}"/>
    <cellStyle name="Milliers 2 18 3 4" xfId="15935" xr:uid="{9273868A-40B3-4AAB-A492-463D67B9F406}"/>
    <cellStyle name="Milliers 2 18 3 4 2" xfId="21244" xr:uid="{D6AC83C3-69DD-48B7-B650-6EBB10552E1F}"/>
    <cellStyle name="Milliers 2 18 3 4 2 2" xfId="32252" xr:uid="{BFE19044-C30C-40E4-A98A-FF998E2272B5}"/>
    <cellStyle name="Milliers 2 18 3 4 3" xfId="26943" xr:uid="{4C84442A-5744-454A-B64E-6C1A72F5533D}"/>
    <cellStyle name="Milliers 2 18 3 5" xfId="18616" xr:uid="{D7BA40A8-AF5C-411A-A458-61156281AC4B}"/>
    <cellStyle name="Milliers 2 18 3 5 2" xfId="29624" xr:uid="{6BDFDE6B-E2DE-4F2E-9B86-FE648028C1B6}"/>
    <cellStyle name="Milliers 2 18 3 6" xfId="24315" xr:uid="{C55B7CCE-B47C-4935-8CEF-C9E5DD8B569A}"/>
    <cellStyle name="Milliers 2 18 4" xfId="13641" xr:uid="{070C41EA-EB40-461D-A2F7-13C80786DAC9}"/>
    <cellStyle name="Milliers 2 18 4 2" xfId="14983" xr:uid="{FD536706-9DCF-4EF4-B016-A034BE0C489C}"/>
    <cellStyle name="Milliers 2 18 4 2 2" xfId="17611" xr:uid="{8E66FC57-3790-4F88-A083-72C6DC4BD313}"/>
    <cellStyle name="Milliers 2 18 4 2 2 2" xfId="22920" xr:uid="{70A23D6A-CC3F-4280-8396-FEE17DD50B9B}"/>
    <cellStyle name="Milliers 2 18 4 2 2 2 2" xfId="33928" xr:uid="{8E5A862A-4AE7-41FF-8E83-9F5B4F47A37D}"/>
    <cellStyle name="Milliers 2 18 4 2 2 3" xfId="28619" xr:uid="{3CB9FAD2-E531-4976-A4CF-1C900AAC4B25}"/>
    <cellStyle name="Milliers 2 18 4 2 3" xfId="20292" xr:uid="{D9FA1CC7-F23B-4C20-86A4-9575C9E6FBF3}"/>
    <cellStyle name="Milliers 2 18 4 2 3 2" xfId="31300" xr:uid="{0468F44E-D61F-4EC9-B714-D3C7D5F58050}"/>
    <cellStyle name="Milliers 2 18 4 2 4" xfId="25991" xr:uid="{B41495FE-58DC-405E-A009-5FCD87DF5727}"/>
    <cellStyle name="Milliers 2 18 4 3" xfId="16269" xr:uid="{ADD198DB-D32F-456A-9E3C-6C14C8147437}"/>
    <cellStyle name="Milliers 2 18 4 3 2" xfId="21578" xr:uid="{67A60FEE-706B-4185-9B73-E224D4A26E5E}"/>
    <cellStyle name="Milliers 2 18 4 3 2 2" xfId="32586" xr:uid="{B2FA2132-A1C0-4FE3-A6C2-7EC8F91A8D82}"/>
    <cellStyle name="Milliers 2 18 4 3 3" xfId="27277" xr:uid="{3F65A98F-A9EA-48D4-97F3-994E6C690785}"/>
    <cellStyle name="Milliers 2 18 4 4" xfId="18950" xr:uid="{2D283BF4-8119-442E-BC38-AB90DA1B671A}"/>
    <cellStyle name="Milliers 2 18 4 4 2" xfId="29958" xr:uid="{C1B6B640-17E1-4178-BFC2-D952045EF9AE}"/>
    <cellStyle name="Milliers 2 18 4 5" xfId="24649" xr:uid="{D909A551-B2AA-4A5D-ADCD-A16A23A431F2}"/>
    <cellStyle name="Milliers 2 18 5" xfId="14313" xr:uid="{50C67B26-5176-4B2C-8517-28FEA4B1A107}"/>
    <cellStyle name="Milliers 2 18 5 2" xfId="16941" xr:uid="{A595380C-992F-44F5-A074-7D6529B2C2CF}"/>
    <cellStyle name="Milliers 2 18 5 2 2" xfId="22250" xr:uid="{80807AA6-66CC-4EB3-8BF1-5535A188D2DD}"/>
    <cellStyle name="Milliers 2 18 5 2 2 2" xfId="33258" xr:uid="{6DDFADF7-55B4-4529-AB97-75DB7402FCB0}"/>
    <cellStyle name="Milliers 2 18 5 2 3" xfId="27949" xr:uid="{0066D81E-5706-4CD1-B7C5-8E64EF11E185}"/>
    <cellStyle name="Milliers 2 18 5 3" xfId="19622" xr:uid="{3AD7DE6C-0FC3-4348-94E4-7A14E602DD6A}"/>
    <cellStyle name="Milliers 2 18 5 3 2" xfId="30630" xr:uid="{CA7BA4FF-C644-4487-BF7E-9467934A88F5}"/>
    <cellStyle name="Milliers 2 18 5 4" xfId="25321" xr:uid="{793738FF-5BC5-4CEE-9743-84BA43924E02}"/>
    <cellStyle name="Milliers 2 18 6" xfId="15600" xr:uid="{6455E8D6-34A3-435D-B71E-73B6288630A2}"/>
    <cellStyle name="Milliers 2 18 6 2" xfId="20909" xr:uid="{74051617-C094-47C4-A74A-165D93065023}"/>
    <cellStyle name="Milliers 2 18 6 2 2" xfId="31917" xr:uid="{4C78BE20-67BC-4D45-B4F0-0936330AE0AC}"/>
    <cellStyle name="Milliers 2 18 6 3" xfId="26608" xr:uid="{80DE8027-DC19-4F18-9FBB-A2BB86ED670C}"/>
    <cellStyle name="Milliers 2 18 7" xfId="18281" xr:uid="{2F7AF5AB-F31A-4B29-8C9E-66FB5ADAA581}"/>
    <cellStyle name="Milliers 2 18 7 2" xfId="29289" xr:uid="{FCF1D2C9-C1FC-4A5A-97A2-9D20C2EE8AC1}"/>
    <cellStyle name="Milliers 2 18 8" xfId="23980" xr:uid="{BED34D27-11F9-4C4A-8EC3-FBC986BAB90C}"/>
    <cellStyle name="Milliers 2 18_Nucléaire" xfId="11898" xr:uid="{6468A199-48B8-4EDC-9CF4-0019D79A310D}"/>
    <cellStyle name="Milliers 2 19" xfId="7404" xr:uid="{744ACF00-91EE-4DC2-9ABC-E6B0E3BB14FF}"/>
    <cellStyle name="Milliers 2 19 2" xfId="9889" xr:uid="{E1A747A2-E442-44BB-9963-322D7B41EFA9}"/>
    <cellStyle name="Milliers 2 19 2 2" xfId="13370" xr:uid="{5AE036E6-9011-4B54-BBCE-ABB8E5ACA1C5}"/>
    <cellStyle name="Milliers 2 19 2 2 2" xfId="14040" xr:uid="{790A5832-7D00-4586-AB92-F08D11251CB1}"/>
    <cellStyle name="Milliers 2 19 2 2 2 2" xfId="15382" xr:uid="{B5B0CBC5-C8E5-4BA6-B85E-7611D61D4DF0}"/>
    <cellStyle name="Milliers 2 19 2 2 2 2 2" xfId="18010" xr:uid="{8A4E5C2C-4C9D-4F58-8A6C-2080A157AFEF}"/>
    <cellStyle name="Milliers 2 19 2 2 2 2 2 2" xfId="23319" xr:uid="{B3611BA7-F838-42E5-A715-CC269C2E3F9C}"/>
    <cellStyle name="Milliers 2 19 2 2 2 2 2 2 2" xfId="34327" xr:uid="{3A522904-99B1-4EE0-A9FE-8A16E0F772EC}"/>
    <cellStyle name="Milliers 2 19 2 2 2 2 2 3" xfId="29018" xr:uid="{6F6000C0-5EF5-43DB-A4F0-BAA75A74BC83}"/>
    <cellStyle name="Milliers 2 19 2 2 2 2 3" xfId="20691" xr:uid="{7CD62961-D684-41D3-8A88-E7128D7B7E90}"/>
    <cellStyle name="Milliers 2 19 2 2 2 2 3 2" xfId="31699" xr:uid="{4E089B1F-8276-49C0-86BB-AB974F0FA3DA}"/>
    <cellStyle name="Milliers 2 19 2 2 2 2 4" xfId="26390" xr:uid="{00990E20-2F69-43BB-B820-7D906F9D5B67}"/>
    <cellStyle name="Milliers 2 19 2 2 2 3" xfId="16668" xr:uid="{E1426695-24C1-4F5B-9E32-0C40E37D1DF4}"/>
    <cellStyle name="Milliers 2 19 2 2 2 3 2" xfId="21977" xr:uid="{F48BBF56-CAAC-46D1-87AF-B3B637239995}"/>
    <cellStyle name="Milliers 2 19 2 2 2 3 2 2" xfId="32985" xr:uid="{4EECB91B-02F0-4E9B-9BD5-70E81C6C568F}"/>
    <cellStyle name="Milliers 2 19 2 2 2 3 3" xfId="27676" xr:uid="{3FE3CBC2-85F9-4E57-BB3A-56F7ED33E4B2}"/>
    <cellStyle name="Milliers 2 19 2 2 2 4" xfId="19349" xr:uid="{B7B72DD0-D7EB-4209-A684-935DB2B8C1D2}"/>
    <cellStyle name="Milliers 2 19 2 2 2 4 2" xfId="30357" xr:uid="{86A1A5C5-9CC8-4D6E-A6E3-4F13C4093EAB}"/>
    <cellStyle name="Milliers 2 19 2 2 2 5" xfId="25048" xr:uid="{827331C5-C09C-4D12-A86B-DE4C03F99091}"/>
    <cellStyle name="Milliers 2 19 2 2 3" xfId="14712" xr:uid="{FE1C9B9D-7A5C-4A55-9A14-DC8FF676EDE1}"/>
    <cellStyle name="Milliers 2 19 2 2 3 2" xfId="17340" xr:uid="{29A259E0-6997-42F0-B07F-3F260C97F82E}"/>
    <cellStyle name="Milliers 2 19 2 2 3 2 2" xfId="22649" xr:uid="{CC081494-BD48-49FD-84A5-85520284AF99}"/>
    <cellStyle name="Milliers 2 19 2 2 3 2 2 2" xfId="33657" xr:uid="{786F27E6-6CBB-4F71-87A5-E79E769E5019}"/>
    <cellStyle name="Milliers 2 19 2 2 3 2 3" xfId="28348" xr:uid="{0A865433-6495-4765-9CCA-9818A8BF02FB}"/>
    <cellStyle name="Milliers 2 19 2 2 3 3" xfId="20021" xr:uid="{FF6E9B57-3113-4FC7-977C-5BF1AAEBBC91}"/>
    <cellStyle name="Milliers 2 19 2 2 3 3 2" xfId="31029" xr:uid="{2E4560EC-A07A-4877-9FCD-2061BBA74680}"/>
    <cellStyle name="Milliers 2 19 2 2 3 4" xfId="25720" xr:uid="{DB78B107-4C18-41A0-9080-11EAA226EE13}"/>
    <cellStyle name="Milliers 2 19 2 2 4" xfId="15998" xr:uid="{85FB8DF9-10B4-4E3D-BD18-3A9A054D2D60}"/>
    <cellStyle name="Milliers 2 19 2 2 4 2" xfId="21307" xr:uid="{0CED192D-E4C7-4482-A6FD-6EA5678B3761}"/>
    <cellStyle name="Milliers 2 19 2 2 4 2 2" xfId="32315" xr:uid="{F97BC4EC-A392-4D70-A01F-DB5C16D252E8}"/>
    <cellStyle name="Milliers 2 19 2 2 4 3" xfId="27006" xr:uid="{D07AAC15-D3DC-47FB-B932-5F257E47287E}"/>
    <cellStyle name="Milliers 2 19 2 2 5" xfId="18679" xr:uid="{18FB4739-7B3B-4FB8-8C9F-2F340A0E88A2}"/>
    <cellStyle name="Milliers 2 19 2 2 5 2" xfId="29687" xr:uid="{4A3FBFFC-EDFD-473F-8CF2-DDD92589AB2F}"/>
    <cellStyle name="Milliers 2 19 2 2 6" xfId="24378" xr:uid="{71ED713E-CCE3-4491-BDB9-FC544B17B363}"/>
    <cellStyle name="Milliers 2 19 2 3" xfId="13704" xr:uid="{48C7F9E4-F10A-44C1-B0E5-2FD57BB365C2}"/>
    <cellStyle name="Milliers 2 19 2 3 2" xfId="15046" xr:uid="{A69C20A4-1FEC-48B7-BD78-858FCB300E38}"/>
    <cellStyle name="Milliers 2 19 2 3 2 2" xfId="17674" xr:uid="{B041CC1B-1E58-4D17-A73C-41D3AF074239}"/>
    <cellStyle name="Milliers 2 19 2 3 2 2 2" xfId="22983" xr:uid="{92EF4E1F-D3CD-4706-A1C9-D5310A5F39B1}"/>
    <cellStyle name="Milliers 2 19 2 3 2 2 2 2" xfId="33991" xr:uid="{AD6A7BB2-8960-4B95-9959-E6D6A839136D}"/>
    <cellStyle name="Milliers 2 19 2 3 2 2 3" xfId="28682" xr:uid="{16B8D520-A17C-4393-97E3-9E7DDD5A8C6D}"/>
    <cellStyle name="Milliers 2 19 2 3 2 3" xfId="20355" xr:uid="{4F2D687A-5521-4DD3-A6E0-342B54ED5F8C}"/>
    <cellStyle name="Milliers 2 19 2 3 2 3 2" xfId="31363" xr:uid="{936D3E90-35B0-452B-A7D9-2C74F246D6FE}"/>
    <cellStyle name="Milliers 2 19 2 3 2 4" xfId="26054" xr:uid="{C2ED855F-305C-4C41-8B28-99F265953F6A}"/>
    <cellStyle name="Milliers 2 19 2 3 3" xfId="16332" xr:uid="{E99826A3-84DA-433C-B257-A65992FC5504}"/>
    <cellStyle name="Milliers 2 19 2 3 3 2" xfId="21641" xr:uid="{515A9201-6D33-4B46-983E-096C35AD48CF}"/>
    <cellStyle name="Milliers 2 19 2 3 3 2 2" xfId="32649" xr:uid="{378C60C4-D3CD-4581-B3FD-F5F2D19D73A0}"/>
    <cellStyle name="Milliers 2 19 2 3 3 3" xfId="27340" xr:uid="{C2B3865E-B503-47C8-A05E-AFE0515AB35D}"/>
    <cellStyle name="Milliers 2 19 2 3 4" xfId="19013" xr:uid="{21986B1C-C1EC-411C-AD99-E82A3144FB54}"/>
    <cellStyle name="Milliers 2 19 2 3 4 2" xfId="30021" xr:uid="{24BF572D-FCA6-4D85-9243-3071E76C0DD5}"/>
    <cellStyle name="Milliers 2 19 2 3 5" xfId="24712" xr:uid="{BD7E2268-041E-4E98-9206-26014825A34C}"/>
    <cellStyle name="Milliers 2 19 2 4" xfId="14376" xr:uid="{EEDAC9CF-0297-45E4-AF65-7AD8C8C408E0}"/>
    <cellStyle name="Milliers 2 19 2 4 2" xfId="17004" xr:uid="{DF076E82-B486-4289-BEEA-EA47262500D1}"/>
    <cellStyle name="Milliers 2 19 2 4 2 2" xfId="22313" xr:uid="{25996089-56A8-41E3-B4D0-00D25A8DF862}"/>
    <cellStyle name="Milliers 2 19 2 4 2 2 2" xfId="33321" xr:uid="{5079D358-195F-4721-95EF-86CE9810ACEC}"/>
    <cellStyle name="Milliers 2 19 2 4 2 3" xfId="28012" xr:uid="{B5A8F1CA-7F15-4337-A82B-B677BE132AFA}"/>
    <cellStyle name="Milliers 2 19 2 4 3" xfId="19685" xr:uid="{FE56DE3A-A8F5-4A35-BFFE-3A6C9D00EF80}"/>
    <cellStyle name="Milliers 2 19 2 4 3 2" xfId="30693" xr:uid="{3619FCE5-AAD0-4F48-81C4-F248D6FFEDAD}"/>
    <cellStyle name="Milliers 2 19 2 4 4" xfId="25384" xr:uid="{11908C22-802D-4F0E-AD7D-318092D78BC9}"/>
    <cellStyle name="Milliers 2 19 2 5" xfId="15663" xr:uid="{C9A5B537-94E8-47A3-8141-91FF5FCF7FB7}"/>
    <cellStyle name="Milliers 2 19 2 5 2" xfId="20972" xr:uid="{04CCA6BA-F699-4826-8F6F-2BC2066EE130}"/>
    <cellStyle name="Milliers 2 19 2 5 2 2" xfId="31980" xr:uid="{9D5297C5-8E08-4CCB-A91D-7AE3E1F8AAE1}"/>
    <cellStyle name="Milliers 2 19 2 5 3" xfId="26671" xr:uid="{6C91A435-4534-48C3-A758-71C56AA64E75}"/>
    <cellStyle name="Milliers 2 19 2 6" xfId="18344" xr:uid="{2B670594-3533-4660-BD9C-ED548954A0CC}"/>
    <cellStyle name="Milliers 2 19 2 6 2" xfId="29352" xr:uid="{B5426E9B-542B-4F29-9B5D-05B71BBDB05E}"/>
    <cellStyle name="Milliers 2 19 2 7" xfId="24043" xr:uid="{49F64BEF-2E64-4D71-BBF7-23408DAB72BC}"/>
    <cellStyle name="Milliers 2 19 3" xfId="13308" xr:uid="{4012E633-E4DD-49AE-8147-C93256BA2C84}"/>
    <cellStyle name="Milliers 2 19 3 2" xfId="13978" xr:uid="{5EC03B12-125D-4A51-A844-D0A8359B3BFD}"/>
    <cellStyle name="Milliers 2 19 3 2 2" xfId="15320" xr:uid="{0960994A-F456-4CE7-8FD2-BF54F8410432}"/>
    <cellStyle name="Milliers 2 19 3 2 2 2" xfId="17948" xr:uid="{A5A7AB33-1A15-4B88-B842-5535CD6F17C3}"/>
    <cellStyle name="Milliers 2 19 3 2 2 2 2" xfId="23257" xr:uid="{B5A25300-DB06-4498-8392-6067EA73A595}"/>
    <cellStyle name="Milliers 2 19 3 2 2 2 2 2" xfId="34265" xr:uid="{DDD63D08-BEE9-4BA4-A5C5-841A38E9883D}"/>
    <cellStyle name="Milliers 2 19 3 2 2 2 3" xfId="28956" xr:uid="{A024F22C-FB74-4BF6-BB43-8FD79DDA383B}"/>
    <cellStyle name="Milliers 2 19 3 2 2 3" xfId="20629" xr:uid="{F8ADF168-59E7-4E62-B066-E977945B2E22}"/>
    <cellStyle name="Milliers 2 19 3 2 2 3 2" xfId="31637" xr:uid="{74ACF0CE-3933-4617-A223-A6151E590539}"/>
    <cellStyle name="Milliers 2 19 3 2 2 4" xfId="26328" xr:uid="{750B7884-EEBF-4E17-945C-2A3BCFFE6382}"/>
    <cellStyle name="Milliers 2 19 3 2 3" xfId="16606" xr:uid="{ED4E29B8-DD40-4FB6-A41F-1B77BF098A1D}"/>
    <cellStyle name="Milliers 2 19 3 2 3 2" xfId="21915" xr:uid="{FB0AA076-BAEC-4D20-8FFF-EDCA2E93404B}"/>
    <cellStyle name="Milliers 2 19 3 2 3 2 2" xfId="32923" xr:uid="{BC4A14BF-EA38-487B-A6BA-9171035A2B17}"/>
    <cellStyle name="Milliers 2 19 3 2 3 3" xfId="27614" xr:uid="{1087F8FD-D12D-4253-98EF-2571434A09FC}"/>
    <cellStyle name="Milliers 2 19 3 2 4" xfId="19287" xr:uid="{139A0946-2EBA-4B27-829D-BC8D3D87E5AD}"/>
    <cellStyle name="Milliers 2 19 3 2 4 2" xfId="30295" xr:uid="{C4475147-3709-4D66-8BBC-ADE0BCA0F286}"/>
    <cellStyle name="Milliers 2 19 3 2 5" xfId="24986" xr:uid="{17DE9D75-9A51-4C31-9801-535A08CBBA94}"/>
    <cellStyle name="Milliers 2 19 3 3" xfId="14650" xr:uid="{F775AF7D-7BCA-4E90-A328-718999F6FAD6}"/>
    <cellStyle name="Milliers 2 19 3 3 2" xfId="17278" xr:uid="{06CD2D8F-11C2-4B49-A47F-7922D8203CCA}"/>
    <cellStyle name="Milliers 2 19 3 3 2 2" xfId="22587" xr:uid="{E998B5C0-A629-4586-829B-257C5226016C}"/>
    <cellStyle name="Milliers 2 19 3 3 2 2 2" xfId="33595" xr:uid="{42699459-E41B-47C4-BE72-C690D6746286}"/>
    <cellStyle name="Milliers 2 19 3 3 2 3" xfId="28286" xr:uid="{C57D3360-7CCD-4F32-85EA-AF454E5B23A5}"/>
    <cellStyle name="Milliers 2 19 3 3 3" xfId="19959" xr:uid="{68544A8B-70EE-4344-B3EA-5048F3FFB3FB}"/>
    <cellStyle name="Milliers 2 19 3 3 3 2" xfId="30967" xr:uid="{8090F976-56EB-4A13-9ADF-927406F948E2}"/>
    <cellStyle name="Milliers 2 19 3 3 4" xfId="25658" xr:uid="{9B9D25E4-273C-4807-A6C3-A4ADB7042DF7}"/>
    <cellStyle name="Milliers 2 19 3 4" xfId="15936" xr:uid="{4D27D872-BFB9-4D48-8EB4-AD024DC3E4D4}"/>
    <cellStyle name="Milliers 2 19 3 4 2" xfId="21245" xr:uid="{ABD384FA-FC11-469A-9DDF-DF8B07938980}"/>
    <cellStyle name="Milliers 2 19 3 4 2 2" xfId="32253" xr:uid="{64A87AE5-D4B4-4FE6-81B5-D8A69C30A9DB}"/>
    <cellStyle name="Milliers 2 19 3 4 3" xfId="26944" xr:uid="{F518BF2F-630E-43C0-A350-FDFFC1E35D31}"/>
    <cellStyle name="Milliers 2 19 3 5" xfId="18617" xr:uid="{268BD3E0-1455-4373-9B32-E22BF55BBE5E}"/>
    <cellStyle name="Milliers 2 19 3 5 2" xfId="29625" xr:uid="{DF38B182-49C9-4FFD-A532-D53CD7D94E91}"/>
    <cellStyle name="Milliers 2 19 3 6" xfId="24316" xr:uid="{593CD668-605D-426E-8F71-26400088F074}"/>
    <cellStyle name="Milliers 2 19 4" xfId="13642" xr:uid="{F3095703-24F4-4720-BD4E-819C2504B3D8}"/>
    <cellStyle name="Milliers 2 19 4 2" xfId="14984" xr:uid="{105B8AE0-733B-454D-A0C2-CE89D2754115}"/>
    <cellStyle name="Milliers 2 19 4 2 2" xfId="17612" xr:uid="{116D30CE-2679-46FA-A39E-767B5158CEA2}"/>
    <cellStyle name="Milliers 2 19 4 2 2 2" xfId="22921" xr:uid="{51F30ED6-A019-4BA8-98A4-E369EF0E0318}"/>
    <cellStyle name="Milliers 2 19 4 2 2 2 2" xfId="33929" xr:uid="{41F772C2-A7D9-454F-9B70-B6FAE8D2E9E5}"/>
    <cellStyle name="Milliers 2 19 4 2 2 3" xfId="28620" xr:uid="{247EB5B2-1389-471D-BC8D-674DC91BFBE1}"/>
    <cellStyle name="Milliers 2 19 4 2 3" xfId="20293" xr:uid="{154D7A0B-A8A4-4B9C-8970-F74C782EFD1B}"/>
    <cellStyle name="Milliers 2 19 4 2 3 2" xfId="31301" xr:uid="{FA607151-90AC-43DD-8B93-EFFCF4EBFDA0}"/>
    <cellStyle name="Milliers 2 19 4 2 4" xfId="25992" xr:uid="{9EE14078-6114-422A-A1C3-AB2ECB693732}"/>
    <cellStyle name="Milliers 2 19 4 3" xfId="16270" xr:uid="{27F2CE02-1B32-4D93-AB6B-3DDF83B7E7FE}"/>
    <cellStyle name="Milliers 2 19 4 3 2" xfId="21579" xr:uid="{254BD422-7F45-438C-B73B-65067ECB6E10}"/>
    <cellStyle name="Milliers 2 19 4 3 2 2" xfId="32587" xr:uid="{5CCB5AFA-E590-453A-A3B7-AA6998AA2696}"/>
    <cellStyle name="Milliers 2 19 4 3 3" xfId="27278" xr:uid="{2633A7E1-F39F-4409-85B3-159EAE95AEEF}"/>
    <cellStyle name="Milliers 2 19 4 4" xfId="18951" xr:uid="{C3812F1B-F45F-4B02-89E3-3A47DA7EF982}"/>
    <cellStyle name="Milliers 2 19 4 4 2" xfId="29959" xr:uid="{9EEEF8A2-2DAC-4DA8-AFA5-AD7A943FADA9}"/>
    <cellStyle name="Milliers 2 19 4 5" xfId="24650" xr:uid="{C9AB95AF-92C0-45DB-BAFA-8C37CE10E72D}"/>
    <cellStyle name="Milliers 2 19 5" xfId="14314" xr:uid="{C2BDDC5A-D87A-430A-93C4-9567E4A77D07}"/>
    <cellStyle name="Milliers 2 19 5 2" xfId="16942" xr:uid="{0A4395B4-BBDE-4389-AB31-EF4D669D08A2}"/>
    <cellStyle name="Milliers 2 19 5 2 2" xfId="22251" xr:uid="{8C39366F-A4CC-4186-BD02-94ED83F7B4E1}"/>
    <cellStyle name="Milliers 2 19 5 2 2 2" xfId="33259" xr:uid="{754AAEBB-C77B-43B7-BC93-467891DF9CF9}"/>
    <cellStyle name="Milliers 2 19 5 2 3" xfId="27950" xr:uid="{BDC15B89-BA77-4E1C-A454-EFB55678BE5E}"/>
    <cellStyle name="Milliers 2 19 5 3" xfId="19623" xr:uid="{570B81E1-6F37-48B2-B4A0-9FDA4A3AC4C1}"/>
    <cellStyle name="Milliers 2 19 5 3 2" xfId="30631" xr:uid="{C0D98058-416E-4ED2-B563-F11A3619C7B8}"/>
    <cellStyle name="Milliers 2 19 5 4" xfId="25322" xr:uid="{A55905D5-29AF-403F-BDD0-888FEE16D24B}"/>
    <cellStyle name="Milliers 2 19 6" xfId="15601" xr:uid="{689E5B59-1B44-4243-BED1-DBBB08CC9783}"/>
    <cellStyle name="Milliers 2 19 6 2" xfId="20910" xr:uid="{1B6BF224-F738-46C8-84D7-44A0A95A8470}"/>
    <cellStyle name="Milliers 2 19 6 2 2" xfId="31918" xr:uid="{C6CBF4FE-99EA-4DE2-82C1-2371B92C0EA6}"/>
    <cellStyle name="Milliers 2 19 6 3" xfId="26609" xr:uid="{11C01294-48E9-49DF-8250-0C04A2F851A0}"/>
    <cellStyle name="Milliers 2 19 7" xfId="18282" xr:uid="{2053D56E-4B81-471C-902E-02D8AA1F0E64}"/>
    <cellStyle name="Milliers 2 19 7 2" xfId="29290" xr:uid="{99D660E2-93A8-49BE-97CA-FFDFF1600E94}"/>
    <cellStyle name="Milliers 2 19 8" xfId="23981" xr:uid="{39B35EC2-0522-473A-A70A-40B76E2812EB}"/>
    <cellStyle name="Milliers 2 19_Nucléaire" xfId="11899" xr:uid="{D87625D2-608A-498F-9B12-0CA10DC9F0DE}"/>
    <cellStyle name="Milliers 2 2" xfId="7405" xr:uid="{BA54E5B4-3ABE-4A8C-BDFA-6B5899CFA66A}"/>
    <cellStyle name="Milliers 2 2 2" xfId="7406" xr:uid="{DAF4E55D-1E92-4DB9-89F0-8B98F5FFCD00}"/>
    <cellStyle name="Milliers 2 2 2 2" xfId="9891" xr:uid="{42BC315A-50E8-4D4B-9CE0-B9D0CADA6132}"/>
    <cellStyle name="Milliers 2 2 2 2 2" xfId="13372" xr:uid="{041B27F9-213F-4094-9F32-663195AD47E6}"/>
    <cellStyle name="Milliers 2 2 2 2 2 2" xfId="14042" xr:uid="{93662E6C-AA68-4FD1-8670-9B1A2D94BC1E}"/>
    <cellStyle name="Milliers 2 2 2 2 2 2 2" xfId="15384" xr:uid="{ECB9FC7D-A5C8-4B3D-9795-191F813158E9}"/>
    <cellStyle name="Milliers 2 2 2 2 2 2 2 2" xfId="18012" xr:uid="{EFAEE08D-0A38-401D-B9DF-B9E59ED4A991}"/>
    <cellStyle name="Milliers 2 2 2 2 2 2 2 2 2" xfId="23321" xr:uid="{A630B33B-4817-4C35-B9F8-0522AE6EE602}"/>
    <cellStyle name="Milliers 2 2 2 2 2 2 2 2 2 2" xfId="34329" xr:uid="{CB591747-7282-438C-905E-3050B3AFC529}"/>
    <cellStyle name="Milliers 2 2 2 2 2 2 2 2 3" xfId="29020" xr:uid="{82D67453-ACAD-4AFC-90EA-55FA96590A20}"/>
    <cellStyle name="Milliers 2 2 2 2 2 2 2 3" xfId="20693" xr:uid="{71246A8F-A2BD-414E-8AEF-77356D9FF3E3}"/>
    <cellStyle name="Milliers 2 2 2 2 2 2 2 3 2" xfId="31701" xr:uid="{5D9666D9-643F-409B-AE25-96F6FA5CAAC4}"/>
    <cellStyle name="Milliers 2 2 2 2 2 2 2 4" xfId="26392" xr:uid="{AE83BE96-843D-471B-8A74-123EA396B28B}"/>
    <cellStyle name="Milliers 2 2 2 2 2 2 3" xfId="16670" xr:uid="{997C60A1-4D82-4215-B808-DE929113D544}"/>
    <cellStyle name="Milliers 2 2 2 2 2 2 3 2" xfId="21979" xr:uid="{5B97A84B-A7B3-4626-AD6F-97254C40ECCF}"/>
    <cellStyle name="Milliers 2 2 2 2 2 2 3 2 2" xfId="32987" xr:uid="{A97DE79C-6B7D-49C1-BB0F-18F66AE96065}"/>
    <cellStyle name="Milliers 2 2 2 2 2 2 3 3" xfId="27678" xr:uid="{54DD30E2-33B8-448A-B337-474CBA60F5DB}"/>
    <cellStyle name="Milliers 2 2 2 2 2 2 4" xfId="19351" xr:uid="{48F6AA5D-306D-42F2-AA24-56103C6529AA}"/>
    <cellStyle name="Milliers 2 2 2 2 2 2 4 2" xfId="30359" xr:uid="{59D10175-28E4-4CBC-B608-8D3D0AD51F0D}"/>
    <cellStyle name="Milliers 2 2 2 2 2 2 5" xfId="25050" xr:uid="{9DF70B5D-3120-44A9-B52A-265BB72ADB6B}"/>
    <cellStyle name="Milliers 2 2 2 2 2 3" xfId="14714" xr:uid="{90149229-AE78-4421-9A0D-EF36A94680F5}"/>
    <cellStyle name="Milliers 2 2 2 2 2 3 2" xfId="17342" xr:uid="{D912E7B0-F5F5-440C-B6A1-C0B2C0D7BE32}"/>
    <cellStyle name="Milliers 2 2 2 2 2 3 2 2" xfId="22651" xr:uid="{A48C8CCE-CAC5-45C3-A92E-69AAB6601352}"/>
    <cellStyle name="Milliers 2 2 2 2 2 3 2 2 2" xfId="33659" xr:uid="{FD0F0474-1ABE-415C-B1D4-5D0D429BFAFD}"/>
    <cellStyle name="Milliers 2 2 2 2 2 3 2 3" xfId="28350" xr:uid="{CB58658A-0932-4E7C-97D3-BF09B48CFAA7}"/>
    <cellStyle name="Milliers 2 2 2 2 2 3 3" xfId="20023" xr:uid="{52C1F305-C713-4C9B-B8F3-F4DAFAEB1F2C}"/>
    <cellStyle name="Milliers 2 2 2 2 2 3 3 2" xfId="31031" xr:uid="{4786B92A-CB8F-452B-AE3C-D41EFFB9184F}"/>
    <cellStyle name="Milliers 2 2 2 2 2 3 4" xfId="25722" xr:uid="{DEB22584-A35C-4546-9871-4BFB19CFA4D2}"/>
    <cellStyle name="Milliers 2 2 2 2 2 4" xfId="16000" xr:uid="{D13EE0D5-7153-4D37-BC7C-4F3AE3589C58}"/>
    <cellStyle name="Milliers 2 2 2 2 2 4 2" xfId="21309" xr:uid="{EC2D0261-67F5-4674-82B6-FE3E06E56480}"/>
    <cellStyle name="Milliers 2 2 2 2 2 4 2 2" xfId="32317" xr:uid="{98C94460-8031-454B-B6DE-3CC1F54EA05F}"/>
    <cellStyle name="Milliers 2 2 2 2 2 4 3" xfId="27008" xr:uid="{7942AD8E-C1B9-465C-A0C4-5AD6E3823BBE}"/>
    <cellStyle name="Milliers 2 2 2 2 2 5" xfId="18681" xr:uid="{2BEA4E61-AB89-4FD2-BE61-A9B0A6F44B3A}"/>
    <cellStyle name="Milliers 2 2 2 2 2 5 2" xfId="29689" xr:uid="{CF4302BA-16FE-4483-A931-9A7C60FBFF1B}"/>
    <cellStyle name="Milliers 2 2 2 2 2 6" xfId="24380" xr:uid="{BCEEAC0B-DD8E-42D7-990A-895CED0CDDE2}"/>
    <cellStyle name="Milliers 2 2 2 2 3" xfId="13706" xr:uid="{96636F27-D914-46F5-A1F1-8AE6847D0236}"/>
    <cellStyle name="Milliers 2 2 2 2 3 2" xfId="15048" xr:uid="{6A44F54E-06A6-4EC4-9BDA-1414C4B4A1DF}"/>
    <cellStyle name="Milliers 2 2 2 2 3 2 2" xfId="17676" xr:uid="{B88B5F76-B0BC-4B40-A0B4-C6E7B43EF1EC}"/>
    <cellStyle name="Milliers 2 2 2 2 3 2 2 2" xfId="22985" xr:uid="{ED41D883-BFB4-485C-815A-EF4C131AAECD}"/>
    <cellStyle name="Milliers 2 2 2 2 3 2 2 2 2" xfId="33993" xr:uid="{D6A3069A-ADC1-4E34-A5FD-7EDB8686F3DA}"/>
    <cellStyle name="Milliers 2 2 2 2 3 2 2 3" xfId="28684" xr:uid="{6F34BD35-72B3-4662-89D3-F0D1ADB685B3}"/>
    <cellStyle name="Milliers 2 2 2 2 3 2 3" xfId="20357" xr:uid="{73DB6DF9-6B00-4D56-B2DD-8A6B63B6FDA9}"/>
    <cellStyle name="Milliers 2 2 2 2 3 2 3 2" xfId="31365" xr:uid="{6210E041-AD5F-4445-AAD7-995BDE3B2968}"/>
    <cellStyle name="Milliers 2 2 2 2 3 2 4" xfId="26056" xr:uid="{5B9BBE9E-F6AF-430A-A491-B066DF241531}"/>
    <cellStyle name="Milliers 2 2 2 2 3 3" xfId="16334" xr:uid="{C2F4D154-7000-49A1-92EA-E7787064DEA7}"/>
    <cellStyle name="Milliers 2 2 2 2 3 3 2" xfId="21643" xr:uid="{4C31C0CC-8770-4A49-B8CD-CFA93C7E86AE}"/>
    <cellStyle name="Milliers 2 2 2 2 3 3 2 2" xfId="32651" xr:uid="{61EBAEC7-6E05-4AEE-A9EC-CE900986DA2F}"/>
    <cellStyle name="Milliers 2 2 2 2 3 3 3" xfId="27342" xr:uid="{84B0C37A-E3B2-40FD-88C5-2D8F80C41198}"/>
    <cellStyle name="Milliers 2 2 2 2 3 4" xfId="19015" xr:uid="{2B0E261C-D752-4A22-B62B-2E5B6BD572CF}"/>
    <cellStyle name="Milliers 2 2 2 2 3 4 2" xfId="30023" xr:uid="{27F8AF61-B124-4B4C-84E9-90A705BC2DF0}"/>
    <cellStyle name="Milliers 2 2 2 2 3 5" xfId="24714" xr:uid="{A40814F7-9522-4D9B-9803-69DB1168CF68}"/>
    <cellStyle name="Milliers 2 2 2 2 4" xfId="14378" xr:uid="{BAF52270-6675-4E5D-9676-E3B558177D0D}"/>
    <cellStyle name="Milliers 2 2 2 2 4 2" xfId="17006" xr:uid="{D581F866-217E-4C35-9453-6617CCDB4AB2}"/>
    <cellStyle name="Milliers 2 2 2 2 4 2 2" xfId="22315" xr:uid="{A0220365-0F74-4A23-9DC3-1090602B5FE3}"/>
    <cellStyle name="Milliers 2 2 2 2 4 2 2 2" xfId="33323" xr:uid="{3F7900E4-0733-427F-AA45-4722244F4F8E}"/>
    <cellStyle name="Milliers 2 2 2 2 4 2 3" xfId="28014" xr:uid="{CD308807-7538-4A07-B902-1C99B6658087}"/>
    <cellStyle name="Milliers 2 2 2 2 4 3" xfId="19687" xr:uid="{C57D4A97-9DDD-470F-A362-CA8B13587370}"/>
    <cellStyle name="Milliers 2 2 2 2 4 3 2" xfId="30695" xr:uid="{4A538CCB-9FF3-4B5C-B4E2-43DE76A4256E}"/>
    <cellStyle name="Milliers 2 2 2 2 4 4" xfId="25386" xr:uid="{45A250FB-D569-4FCC-925A-AFB930B81451}"/>
    <cellStyle name="Milliers 2 2 2 2 5" xfId="15665" xr:uid="{9EC27D6C-163E-46B3-98C3-F67E762DE29A}"/>
    <cellStyle name="Milliers 2 2 2 2 5 2" xfId="20974" xr:uid="{3A5E6418-F553-4F46-B52E-850C59C58870}"/>
    <cellStyle name="Milliers 2 2 2 2 5 2 2" xfId="31982" xr:uid="{33FD8B1B-594C-45DE-9F39-00D8F236AC7F}"/>
    <cellStyle name="Milliers 2 2 2 2 5 3" xfId="26673" xr:uid="{78F7575F-9408-4A21-A2D6-58BFF7954096}"/>
    <cellStyle name="Milliers 2 2 2 2 6" xfId="18346" xr:uid="{D85E8F2F-CED0-43FE-90BE-BF42818519A1}"/>
    <cellStyle name="Milliers 2 2 2 2 6 2" xfId="29354" xr:uid="{5198A1FC-7973-45FB-9DA8-76A271C013A8}"/>
    <cellStyle name="Milliers 2 2 2 2 7" xfId="24045" xr:uid="{7D5065AD-7111-4D78-9641-0928D7980FEC}"/>
    <cellStyle name="Milliers 2 2 2 3" xfId="13310" xr:uid="{A10F203D-8BD7-450F-AF1D-97BC027F45D2}"/>
    <cellStyle name="Milliers 2 2 2 3 2" xfId="13980" xr:uid="{21B8A505-C44A-49A7-897F-80EEC4321347}"/>
    <cellStyle name="Milliers 2 2 2 3 2 2" xfId="15322" xr:uid="{E88124FD-462A-4FA3-9E99-3C8ED003372B}"/>
    <cellStyle name="Milliers 2 2 2 3 2 2 2" xfId="17950" xr:uid="{7D729222-C765-4274-A666-047B203C220C}"/>
    <cellStyle name="Milliers 2 2 2 3 2 2 2 2" xfId="23259" xr:uid="{0B5A48F1-987B-4EDB-85FC-128A2B772C0F}"/>
    <cellStyle name="Milliers 2 2 2 3 2 2 2 2 2" xfId="34267" xr:uid="{982890A0-E27C-4B98-8E64-B68C54CC624E}"/>
    <cellStyle name="Milliers 2 2 2 3 2 2 2 3" xfId="28958" xr:uid="{55A910A5-A132-488C-8821-C173AB827844}"/>
    <cellStyle name="Milliers 2 2 2 3 2 2 3" xfId="20631" xr:uid="{F309C6A3-BA28-4092-BAA8-C431393D4101}"/>
    <cellStyle name="Milliers 2 2 2 3 2 2 3 2" xfId="31639" xr:uid="{3D5C6932-A3EA-44ED-A4F8-7FDF7F02BF54}"/>
    <cellStyle name="Milliers 2 2 2 3 2 2 4" xfId="26330" xr:uid="{C3ED43BB-4934-4F99-8C95-CC6B7A3F84CA}"/>
    <cellStyle name="Milliers 2 2 2 3 2 3" xfId="16608" xr:uid="{811FC935-DD1A-40E8-A6C6-3B05CCF5F116}"/>
    <cellStyle name="Milliers 2 2 2 3 2 3 2" xfId="21917" xr:uid="{128A4BA0-998D-4730-8D6D-EBAB332CD2F9}"/>
    <cellStyle name="Milliers 2 2 2 3 2 3 2 2" xfId="32925" xr:uid="{7B6E4D61-F237-4B03-8EE8-8C1326F654CD}"/>
    <cellStyle name="Milliers 2 2 2 3 2 3 3" xfId="27616" xr:uid="{B7D17E71-7BCD-4B29-8463-1C4678256817}"/>
    <cellStyle name="Milliers 2 2 2 3 2 4" xfId="19289" xr:uid="{A8D20DE7-0A6D-40D2-AEE5-B67FFF1EA9C5}"/>
    <cellStyle name="Milliers 2 2 2 3 2 4 2" xfId="30297" xr:uid="{5340792E-6C01-427D-BF8A-715FAFCD69DE}"/>
    <cellStyle name="Milliers 2 2 2 3 2 5" xfId="24988" xr:uid="{C0CD0326-2505-45D1-9375-56AB0FE6A26E}"/>
    <cellStyle name="Milliers 2 2 2 3 3" xfId="14652" xr:uid="{E718BF2C-FF5B-4E84-B4D1-0ECD5E4BE750}"/>
    <cellStyle name="Milliers 2 2 2 3 3 2" xfId="17280" xr:uid="{20C4D640-DAC1-471E-9143-FB05548569A4}"/>
    <cellStyle name="Milliers 2 2 2 3 3 2 2" xfId="22589" xr:uid="{32706A6D-BE57-4585-8AF6-E1A1F361AE88}"/>
    <cellStyle name="Milliers 2 2 2 3 3 2 2 2" xfId="33597" xr:uid="{CF814D49-9273-4667-9439-8C59DD208ED0}"/>
    <cellStyle name="Milliers 2 2 2 3 3 2 3" xfId="28288" xr:uid="{4993ED87-934E-4766-ACFA-7A6A898EA115}"/>
    <cellStyle name="Milliers 2 2 2 3 3 3" xfId="19961" xr:uid="{A38B56D1-1741-4689-ABA2-9AEEA66DD008}"/>
    <cellStyle name="Milliers 2 2 2 3 3 3 2" xfId="30969" xr:uid="{D51AD4BF-06BA-4B2A-8756-058099F13958}"/>
    <cellStyle name="Milliers 2 2 2 3 3 4" xfId="25660" xr:uid="{959EFFE3-C391-4FE6-A259-04B6AEC3C6AE}"/>
    <cellStyle name="Milliers 2 2 2 3 4" xfId="15938" xr:uid="{29CA34B9-90A9-404C-917A-EE50B1308590}"/>
    <cellStyle name="Milliers 2 2 2 3 4 2" xfId="21247" xr:uid="{0830A34C-C113-42AD-8425-4F43871A37DE}"/>
    <cellStyle name="Milliers 2 2 2 3 4 2 2" xfId="32255" xr:uid="{6446F39A-F087-4CCC-8BC8-677884B6B307}"/>
    <cellStyle name="Milliers 2 2 2 3 4 3" xfId="26946" xr:uid="{68A43BFE-3209-40A0-8403-222F5C13313F}"/>
    <cellStyle name="Milliers 2 2 2 3 5" xfId="18619" xr:uid="{D9A2F60C-1C8F-4851-8936-19098D296518}"/>
    <cellStyle name="Milliers 2 2 2 3 5 2" xfId="29627" xr:uid="{96FD4DB6-A6C3-4ACF-A99D-68401477404E}"/>
    <cellStyle name="Milliers 2 2 2 3 6" xfId="24318" xr:uid="{8A73C46B-02C8-4C7E-88F2-D4D5479D766E}"/>
    <cellStyle name="Milliers 2 2 2 4" xfId="13644" xr:uid="{7DC7AFA8-EBC9-445D-A0B4-DC40C0DC034F}"/>
    <cellStyle name="Milliers 2 2 2 4 2" xfId="14986" xr:uid="{97627BCD-A233-411B-A038-1B01DD6FECFA}"/>
    <cellStyle name="Milliers 2 2 2 4 2 2" xfId="17614" xr:uid="{B7DCD0B1-669C-4CC1-9DF0-8EC78A0677E1}"/>
    <cellStyle name="Milliers 2 2 2 4 2 2 2" xfId="22923" xr:uid="{52541ECC-05C9-45CE-B84F-06B34071B86F}"/>
    <cellStyle name="Milliers 2 2 2 4 2 2 2 2" xfId="33931" xr:uid="{F27DEFF4-97A2-4C58-9F9F-38E8D99B6A1E}"/>
    <cellStyle name="Milliers 2 2 2 4 2 2 3" xfId="28622" xr:uid="{796ABA6D-8E1A-444F-83D5-6E135138C55E}"/>
    <cellStyle name="Milliers 2 2 2 4 2 3" xfId="20295" xr:uid="{4BA8B854-47EF-4146-AD96-4F16BC648CB8}"/>
    <cellStyle name="Milliers 2 2 2 4 2 3 2" xfId="31303" xr:uid="{ADDDAEDF-C4DF-4ED8-8B12-F1FA8D12FD4D}"/>
    <cellStyle name="Milliers 2 2 2 4 2 4" xfId="25994" xr:uid="{2803371C-B2F6-4440-B346-10C5D39A1CA3}"/>
    <cellStyle name="Milliers 2 2 2 4 3" xfId="16272" xr:uid="{6021606D-4C5F-4838-A73D-03BA8679DB17}"/>
    <cellStyle name="Milliers 2 2 2 4 3 2" xfId="21581" xr:uid="{0C65908B-D7B0-4D43-8AD0-4E3C60B95FBA}"/>
    <cellStyle name="Milliers 2 2 2 4 3 2 2" xfId="32589" xr:uid="{02E5C5DD-C5CA-4925-8F57-35A7042B712F}"/>
    <cellStyle name="Milliers 2 2 2 4 3 3" xfId="27280" xr:uid="{21489079-26B8-45F9-B4EC-D623FFBA31DD}"/>
    <cellStyle name="Milliers 2 2 2 4 4" xfId="18953" xr:uid="{27E6DF34-2954-4380-AC99-6ED9B1D4A7BA}"/>
    <cellStyle name="Milliers 2 2 2 4 4 2" xfId="29961" xr:uid="{58D2B72A-9C1A-4427-BA7B-0209060995ED}"/>
    <cellStyle name="Milliers 2 2 2 4 5" xfId="24652" xr:uid="{78C1BA6F-F77A-49C4-8E86-D5E10D0BFA13}"/>
    <cellStyle name="Milliers 2 2 2 5" xfId="14316" xr:uid="{A1DE9FE8-AA40-4130-9394-DFF7B1E50DE1}"/>
    <cellStyle name="Milliers 2 2 2 5 2" xfId="16944" xr:uid="{502916D1-7C11-4D93-866A-C4C82F1FBE08}"/>
    <cellStyle name="Milliers 2 2 2 5 2 2" xfId="22253" xr:uid="{78B7220A-5792-4A3A-A65D-8269100813AF}"/>
    <cellStyle name="Milliers 2 2 2 5 2 2 2" xfId="33261" xr:uid="{8B8F08EE-4EF6-4DDD-AC82-408912F60F40}"/>
    <cellStyle name="Milliers 2 2 2 5 2 3" xfId="27952" xr:uid="{E4F835A8-C87B-4880-9822-C32B3FDC2395}"/>
    <cellStyle name="Milliers 2 2 2 5 3" xfId="19625" xr:uid="{E7D645C3-4195-4CA1-9CB2-F833E149AB92}"/>
    <cellStyle name="Milliers 2 2 2 5 3 2" xfId="30633" xr:uid="{A36D92B7-5A87-4081-BF2E-349F41824035}"/>
    <cellStyle name="Milliers 2 2 2 5 4" xfId="25324" xr:uid="{9B1DDCF5-DECA-461D-9710-7E6D311B55BC}"/>
    <cellStyle name="Milliers 2 2 2 6" xfId="15603" xr:uid="{59C9B53E-6EA2-4554-87D1-1D61E48CB40F}"/>
    <cellStyle name="Milliers 2 2 2 6 2" xfId="20912" xr:uid="{E6321654-10AF-424B-837F-C4B228B36340}"/>
    <cellStyle name="Milliers 2 2 2 6 2 2" xfId="31920" xr:uid="{8D4CCAF7-0842-4325-860C-E34C77FD030C}"/>
    <cellStyle name="Milliers 2 2 2 6 3" xfId="26611" xr:uid="{855CE21B-9F23-4181-9C44-14739C141ED4}"/>
    <cellStyle name="Milliers 2 2 2 7" xfId="18284" xr:uid="{798465EA-5BC1-4CD8-8735-8A90C6285F40}"/>
    <cellStyle name="Milliers 2 2 2 7 2" xfId="29292" xr:uid="{3AA503DE-6ADD-4F64-8574-70B931871AF4}"/>
    <cellStyle name="Milliers 2 2 2 8" xfId="23983" xr:uid="{8D15AD76-405F-4158-A837-232B58DB028F}"/>
    <cellStyle name="Milliers 2 2 2_Nucléaire" xfId="11901" xr:uid="{95279C8C-E000-43D1-B086-D803CB103422}"/>
    <cellStyle name="Milliers 2 2 3" xfId="9890" xr:uid="{507B5C4E-D847-416B-BD1F-92664C33A380}"/>
    <cellStyle name="Milliers 2 2 3 2" xfId="13371" xr:uid="{78762509-606C-443F-B12F-E3CFC481F503}"/>
    <cellStyle name="Milliers 2 2 3 2 2" xfId="14041" xr:uid="{2A0981D8-3D02-44B0-B803-0AB41771A9E4}"/>
    <cellStyle name="Milliers 2 2 3 2 2 2" xfId="15383" xr:uid="{42F4FCCE-94FE-4175-9974-0D875F0A386E}"/>
    <cellStyle name="Milliers 2 2 3 2 2 2 2" xfId="18011" xr:uid="{2739A9C3-8E32-43EA-AA59-E60A012B9C5A}"/>
    <cellStyle name="Milliers 2 2 3 2 2 2 2 2" xfId="23320" xr:uid="{6E986273-8FFC-4773-8037-BD8190D44F12}"/>
    <cellStyle name="Milliers 2 2 3 2 2 2 2 2 2" xfId="34328" xr:uid="{EF8BFA2D-18B3-49A9-B421-C2285C43AB39}"/>
    <cellStyle name="Milliers 2 2 3 2 2 2 2 3" xfId="29019" xr:uid="{17500039-5AA1-42E5-93D8-F6E99E6E260A}"/>
    <cellStyle name="Milliers 2 2 3 2 2 2 3" xfId="20692" xr:uid="{3B2AEF80-4031-472D-9FE9-0B8237ACB56E}"/>
    <cellStyle name="Milliers 2 2 3 2 2 2 3 2" xfId="31700" xr:uid="{8C178443-3D57-48D2-B453-1652EC86FE85}"/>
    <cellStyle name="Milliers 2 2 3 2 2 2 4" xfId="26391" xr:uid="{6F14BD85-5529-4945-9E16-C2E4D082FD84}"/>
    <cellStyle name="Milliers 2 2 3 2 2 3" xfId="16669" xr:uid="{8CEB1888-9B31-444A-ABFC-BB1A1DE04851}"/>
    <cellStyle name="Milliers 2 2 3 2 2 3 2" xfId="21978" xr:uid="{8A2E3FA5-FD13-4A1F-978D-9CA4320ACF78}"/>
    <cellStyle name="Milliers 2 2 3 2 2 3 2 2" xfId="32986" xr:uid="{4CAA6310-0887-4439-95E3-09C2B428322C}"/>
    <cellStyle name="Milliers 2 2 3 2 2 3 3" xfId="27677" xr:uid="{0E646799-B281-4A41-AE09-299AA0B588B9}"/>
    <cellStyle name="Milliers 2 2 3 2 2 4" xfId="19350" xr:uid="{1EDE30C0-BFF4-4F16-985A-D3E9071F1CCE}"/>
    <cellStyle name="Milliers 2 2 3 2 2 4 2" xfId="30358" xr:uid="{34964F0E-E3E2-4189-8714-010C3C682238}"/>
    <cellStyle name="Milliers 2 2 3 2 2 5" xfId="25049" xr:uid="{E3B6779C-4EF0-4D2E-8934-2EBBA25CF6B4}"/>
    <cellStyle name="Milliers 2 2 3 2 3" xfId="14713" xr:uid="{937DC34E-DBFA-44F5-BB21-DA9D389AAB12}"/>
    <cellStyle name="Milliers 2 2 3 2 3 2" xfId="17341" xr:uid="{AF52234F-4AE8-4ACC-85AC-A44BD442A9A8}"/>
    <cellStyle name="Milliers 2 2 3 2 3 2 2" xfId="22650" xr:uid="{877E19D2-34D5-4FDE-A918-C8B69AB3A4F7}"/>
    <cellStyle name="Milliers 2 2 3 2 3 2 2 2" xfId="33658" xr:uid="{AF5E0A49-B5F5-407A-805E-4F09819B6EBD}"/>
    <cellStyle name="Milliers 2 2 3 2 3 2 3" xfId="28349" xr:uid="{649E3B98-6103-452C-BC20-D5CD4703D03E}"/>
    <cellStyle name="Milliers 2 2 3 2 3 3" xfId="20022" xr:uid="{13FE5FBD-06DA-4485-848E-2A330FBC3FA8}"/>
    <cellStyle name="Milliers 2 2 3 2 3 3 2" xfId="31030" xr:uid="{3C9ADA32-75AF-4B63-8ACF-03F2E5A48C9B}"/>
    <cellStyle name="Milliers 2 2 3 2 3 4" xfId="25721" xr:uid="{C747875A-3380-4F2D-BDF1-9EFAC6643E81}"/>
    <cellStyle name="Milliers 2 2 3 2 4" xfId="15999" xr:uid="{CF4FB63E-2392-43DB-809A-52CD0A732850}"/>
    <cellStyle name="Milliers 2 2 3 2 4 2" xfId="21308" xr:uid="{D25B3DC2-341B-4678-A9D5-EC907E002140}"/>
    <cellStyle name="Milliers 2 2 3 2 4 2 2" xfId="32316" xr:uid="{24536D03-44B2-49AF-A46F-23C97D611AA3}"/>
    <cellStyle name="Milliers 2 2 3 2 4 3" xfId="27007" xr:uid="{06111231-043D-410E-B3DA-CF5D0437A033}"/>
    <cellStyle name="Milliers 2 2 3 2 5" xfId="18680" xr:uid="{196FE935-0D34-4934-A629-15F4CE5BB6D9}"/>
    <cellStyle name="Milliers 2 2 3 2 5 2" xfId="29688" xr:uid="{807AA01B-D07D-4EEA-A25A-8BD9F85305C4}"/>
    <cellStyle name="Milliers 2 2 3 2 6" xfId="24379" xr:uid="{43CF385D-120A-4481-BFAE-CDE5C2DBE32C}"/>
    <cellStyle name="Milliers 2 2 3 3" xfId="13705" xr:uid="{4EC4DC34-E02E-4026-AEA5-C796BE125465}"/>
    <cellStyle name="Milliers 2 2 3 3 2" xfId="15047" xr:uid="{1F93C4CB-B0F0-4C29-AA7E-2C9EF0B48A76}"/>
    <cellStyle name="Milliers 2 2 3 3 2 2" xfId="17675" xr:uid="{8DB0810F-B6E8-48B9-8228-1BD1036323B9}"/>
    <cellStyle name="Milliers 2 2 3 3 2 2 2" xfId="22984" xr:uid="{22855AB6-0A98-479B-8CC4-590609A6DEF7}"/>
    <cellStyle name="Milliers 2 2 3 3 2 2 2 2" xfId="33992" xr:uid="{D0E01CA0-FF8C-4AEC-A1F3-429442E6EE2A}"/>
    <cellStyle name="Milliers 2 2 3 3 2 2 3" xfId="28683" xr:uid="{0236C214-1298-433A-96EF-9CDAA80C380C}"/>
    <cellStyle name="Milliers 2 2 3 3 2 3" xfId="20356" xr:uid="{15333108-600C-4CE6-A512-1C91640AA4BB}"/>
    <cellStyle name="Milliers 2 2 3 3 2 3 2" xfId="31364" xr:uid="{155A2376-E7CC-49CB-9B94-91B689C645F3}"/>
    <cellStyle name="Milliers 2 2 3 3 2 4" xfId="26055" xr:uid="{E2EE846B-5415-4A84-909F-BBFF8C3C2C93}"/>
    <cellStyle name="Milliers 2 2 3 3 3" xfId="16333" xr:uid="{9CDAB519-AAF5-4748-A5A7-AB79D13C0320}"/>
    <cellStyle name="Milliers 2 2 3 3 3 2" xfId="21642" xr:uid="{A91EAD66-E32C-4E98-BA08-AAA88171DE52}"/>
    <cellStyle name="Milliers 2 2 3 3 3 2 2" xfId="32650" xr:uid="{7C4FEC93-D8F0-4D45-9A33-0DAF05E61754}"/>
    <cellStyle name="Milliers 2 2 3 3 3 3" xfId="27341" xr:uid="{8274901E-9B53-40C3-A716-031CEE7043C2}"/>
    <cellStyle name="Milliers 2 2 3 3 4" xfId="19014" xr:uid="{D1CBF498-E303-4935-B6CE-1BC2563CB3D0}"/>
    <cellStyle name="Milliers 2 2 3 3 4 2" xfId="30022" xr:uid="{23944906-39DE-4BE0-8900-92AF7465987C}"/>
    <cellStyle name="Milliers 2 2 3 3 5" xfId="24713" xr:uid="{71243846-F6F2-4697-88BB-40FE875077A7}"/>
    <cellStyle name="Milliers 2 2 3 4" xfId="14377" xr:uid="{FA056B09-12F9-4EC7-96C7-22C4F47D3280}"/>
    <cellStyle name="Milliers 2 2 3 4 2" xfId="17005" xr:uid="{611802FF-91E1-4BC1-B894-1C5183904FAC}"/>
    <cellStyle name="Milliers 2 2 3 4 2 2" xfId="22314" xr:uid="{2C7DEB45-6085-41B9-8B7A-180B0DB8A91F}"/>
    <cellStyle name="Milliers 2 2 3 4 2 2 2" xfId="33322" xr:uid="{82A62AFD-52F8-417B-81A7-769788570D6D}"/>
    <cellStyle name="Milliers 2 2 3 4 2 3" xfId="28013" xr:uid="{8ED1E362-7FC8-4110-A637-65DFB47F4BD7}"/>
    <cellStyle name="Milliers 2 2 3 4 3" xfId="19686" xr:uid="{42488197-9014-4831-BAC0-1DD111C6D913}"/>
    <cellStyle name="Milliers 2 2 3 4 3 2" xfId="30694" xr:uid="{9F165CF3-A36C-478B-A384-04A1500EE688}"/>
    <cellStyle name="Milliers 2 2 3 4 4" xfId="25385" xr:uid="{306F343D-AB73-4BED-A453-898FC3739062}"/>
    <cellStyle name="Milliers 2 2 3 5" xfId="15664" xr:uid="{0D15F32C-3904-4CCF-9369-938305F0629B}"/>
    <cellStyle name="Milliers 2 2 3 5 2" xfId="20973" xr:uid="{33031883-88F5-481B-9238-BB0DF3BBA6A9}"/>
    <cellStyle name="Milliers 2 2 3 5 2 2" xfId="31981" xr:uid="{6ABA6579-B7D3-4A8A-B38B-FD5C5CC6AE58}"/>
    <cellStyle name="Milliers 2 2 3 5 3" xfId="26672" xr:uid="{883E5541-EDEE-43D6-9D34-CD8D5750EC93}"/>
    <cellStyle name="Milliers 2 2 3 6" xfId="18345" xr:uid="{7454D68B-10BB-4505-AF26-7C0A1B95AF43}"/>
    <cellStyle name="Milliers 2 2 3 6 2" xfId="29353" xr:uid="{F5C8731F-D5E1-4E5D-A8F6-E56A0AF47BF9}"/>
    <cellStyle name="Milliers 2 2 3 7" xfId="24044" xr:uid="{BBF3E6FE-A276-4994-8F5E-9DF861137C9B}"/>
    <cellStyle name="Milliers 2 2 4" xfId="13309" xr:uid="{D8365840-5DA3-42E6-90A9-9D9EEDA772CA}"/>
    <cellStyle name="Milliers 2 2 4 2" xfId="13979" xr:uid="{2B25F9C9-C051-47C0-B5D3-BE6D561DD432}"/>
    <cellStyle name="Milliers 2 2 4 2 2" xfId="15321" xr:uid="{E69E235D-D7D5-4D54-8755-5E15D535685D}"/>
    <cellStyle name="Milliers 2 2 4 2 2 2" xfId="17949" xr:uid="{FD5B9B69-EACF-41AA-8F0E-8A60B766FF38}"/>
    <cellStyle name="Milliers 2 2 4 2 2 2 2" xfId="23258" xr:uid="{B3F66405-15B1-450A-9A72-D03807C94C23}"/>
    <cellStyle name="Milliers 2 2 4 2 2 2 2 2" xfId="34266" xr:uid="{5CDAE964-D677-4A43-B030-2EB8AADF619F}"/>
    <cellStyle name="Milliers 2 2 4 2 2 2 3" xfId="28957" xr:uid="{90DE3063-FA02-45DA-9A8A-B10241DE1D65}"/>
    <cellStyle name="Milliers 2 2 4 2 2 3" xfId="20630" xr:uid="{55C0C9C2-A037-4DAD-89AB-08F183092400}"/>
    <cellStyle name="Milliers 2 2 4 2 2 3 2" xfId="31638" xr:uid="{9E67820A-64F0-4A03-A0C3-70BDAE14D109}"/>
    <cellStyle name="Milliers 2 2 4 2 2 4" xfId="26329" xr:uid="{13326248-1278-467B-B34F-C015AB16EFCE}"/>
    <cellStyle name="Milliers 2 2 4 2 3" xfId="16607" xr:uid="{7267F373-142E-4F75-A622-2B4F11817E82}"/>
    <cellStyle name="Milliers 2 2 4 2 3 2" xfId="21916" xr:uid="{AEFA744F-630D-4E18-AE0D-0975343A9F76}"/>
    <cellStyle name="Milliers 2 2 4 2 3 2 2" xfId="32924" xr:uid="{B8568143-4224-4B09-80E8-53C1CDBC0B08}"/>
    <cellStyle name="Milliers 2 2 4 2 3 3" xfId="27615" xr:uid="{92CF0740-6BFB-4E6B-93C9-D29C95BEB535}"/>
    <cellStyle name="Milliers 2 2 4 2 4" xfId="19288" xr:uid="{AD3E04BC-085E-455C-8E04-26BD4E715EA8}"/>
    <cellStyle name="Milliers 2 2 4 2 4 2" xfId="30296" xr:uid="{8C02AD46-0872-446D-A867-30AE05747F5B}"/>
    <cellStyle name="Milliers 2 2 4 2 5" xfId="24987" xr:uid="{526EB807-CF38-4023-909C-61D85243597D}"/>
    <cellStyle name="Milliers 2 2 4 3" xfId="14651" xr:uid="{3CDAA0C3-54E5-4E16-A7EF-F46B2472FE0C}"/>
    <cellStyle name="Milliers 2 2 4 3 2" xfId="17279" xr:uid="{540C7397-A148-435E-865F-90EE85C1CF2E}"/>
    <cellStyle name="Milliers 2 2 4 3 2 2" xfId="22588" xr:uid="{9493D6B2-ABB3-4051-90E9-DA1DB959D562}"/>
    <cellStyle name="Milliers 2 2 4 3 2 2 2" xfId="33596" xr:uid="{35E3A91B-99B7-4C90-B922-8045F0B665EA}"/>
    <cellStyle name="Milliers 2 2 4 3 2 3" xfId="28287" xr:uid="{A9F0DC13-F98E-43FC-933E-73DC4F215091}"/>
    <cellStyle name="Milliers 2 2 4 3 3" xfId="19960" xr:uid="{380F6BCF-3665-43FF-8532-506AEB4C1CB6}"/>
    <cellStyle name="Milliers 2 2 4 3 3 2" xfId="30968" xr:uid="{2633E769-5ACA-41AC-8D19-179BFC3D8E8B}"/>
    <cellStyle name="Milliers 2 2 4 3 4" xfId="25659" xr:uid="{55387AD8-DDAD-4346-AA79-5822BE73410E}"/>
    <cellStyle name="Milliers 2 2 4 4" xfId="15937" xr:uid="{912CD4AB-093B-4610-A81A-241DA63323E1}"/>
    <cellStyle name="Milliers 2 2 4 4 2" xfId="21246" xr:uid="{D7D8650B-86E7-4F83-9D75-10960AC47002}"/>
    <cellStyle name="Milliers 2 2 4 4 2 2" xfId="32254" xr:uid="{EC87C2A5-1E70-420E-82B4-871AB2F03BCD}"/>
    <cellStyle name="Milliers 2 2 4 4 3" xfId="26945" xr:uid="{A5BF80EC-CA8A-4B6E-90EB-ED7B71503F25}"/>
    <cellStyle name="Milliers 2 2 4 5" xfId="18618" xr:uid="{C9FF87FC-FBBE-4F3F-B97F-C5D3C730C0E8}"/>
    <cellStyle name="Milliers 2 2 4 5 2" xfId="29626" xr:uid="{3C26468E-FAC7-45CA-9636-B63607207053}"/>
    <cellStyle name="Milliers 2 2 4 6" xfId="24317" xr:uid="{F1CBB4B4-C2A8-419A-92E5-037A9589850A}"/>
    <cellStyle name="Milliers 2 2 5" xfId="13643" xr:uid="{2E3C8A8B-A5BE-4295-97EB-635A45E07969}"/>
    <cellStyle name="Milliers 2 2 5 2" xfId="14985" xr:uid="{E0AE6933-8BDE-4CF6-A633-A5A8BCCA4F3A}"/>
    <cellStyle name="Milliers 2 2 5 2 2" xfId="17613" xr:uid="{F84486B4-89E0-4A73-80F0-02BCA8B9DC86}"/>
    <cellStyle name="Milliers 2 2 5 2 2 2" xfId="22922" xr:uid="{B12B2B5D-BE11-458A-8408-25FC93AE0C77}"/>
    <cellStyle name="Milliers 2 2 5 2 2 2 2" xfId="33930" xr:uid="{9603D39F-8A2C-4926-AF3F-31C69F5CC9FD}"/>
    <cellStyle name="Milliers 2 2 5 2 2 3" xfId="28621" xr:uid="{10E5B5C4-0874-42C8-B7F0-E5768FFF4EC7}"/>
    <cellStyle name="Milliers 2 2 5 2 3" xfId="20294" xr:uid="{66DF0806-ECEA-4D12-BDC5-99D7CC3103FB}"/>
    <cellStyle name="Milliers 2 2 5 2 3 2" xfId="31302" xr:uid="{E27D38E5-DA51-4EA5-9DF9-D0B8B97FF403}"/>
    <cellStyle name="Milliers 2 2 5 2 4" xfId="25993" xr:uid="{EBF4ED4A-7785-4D07-8BB4-DC0A02C9A57C}"/>
    <cellStyle name="Milliers 2 2 5 3" xfId="16271" xr:uid="{61DA9B63-ED56-4D6A-8DEE-6578ADA71B46}"/>
    <cellStyle name="Milliers 2 2 5 3 2" xfId="21580" xr:uid="{F3BF8B06-37BE-425D-A6F6-950E282F169F}"/>
    <cellStyle name="Milliers 2 2 5 3 2 2" xfId="32588" xr:uid="{9DDF9CA2-D8E8-4176-A843-A0B51E6E3C03}"/>
    <cellStyle name="Milliers 2 2 5 3 3" xfId="27279" xr:uid="{234F377B-4A6F-4122-AFBC-FE923D7BCD84}"/>
    <cellStyle name="Milliers 2 2 5 4" xfId="18952" xr:uid="{92B14350-56FD-4D73-9790-871FB264EB05}"/>
    <cellStyle name="Milliers 2 2 5 4 2" xfId="29960" xr:uid="{73F2233D-D4A3-4898-B142-DA45EEFF97DC}"/>
    <cellStyle name="Milliers 2 2 5 5" xfId="24651" xr:uid="{34BCD9FA-DCD0-4579-866B-D98D96DD0C5A}"/>
    <cellStyle name="Milliers 2 2 6" xfId="14315" xr:uid="{E3229847-2E62-4A10-B865-F8F313CD60BD}"/>
    <cellStyle name="Milliers 2 2 6 2" xfId="16943" xr:uid="{D9A3667F-1905-4B6B-8F60-8E57B6256C32}"/>
    <cellStyle name="Milliers 2 2 6 2 2" xfId="22252" xr:uid="{888BA362-69DB-48F8-A7A9-D33BD8BCE05B}"/>
    <cellStyle name="Milliers 2 2 6 2 2 2" xfId="33260" xr:uid="{82363DAB-3344-4F43-BBF5-1A914A0382ED}"/>
    <cellStyle name="Milliers 2 2 6 2 3" xfId="27951" xr:uid="{DEE42F1D-8D61-4100-AC3E-10F580516C70}"/>
    <cellStyle name="Milliers 2 2 6 3" xfId="19624" xr:uid="{F08493ED-B769-4A09-8435-45C1DAB3E10C}"/>
    <cellStyle name="Milliers 2 2 6 3 2" xfId="30632" xr:uid="{6674B789-9EFF-466E-8E31-D5CBF02D99F1}"/>
    <cellStyle name="Milliers 2 2 6 4" xfId="25323" xr:uid="{84556FA8-0301-43F5-BE90-301CBAC8FB21}"/>
    <cellStyle name="Milliers 2 2 7" xfId="15602" xr:uid="{31558904-43AF-4B86-9AAB-10E82C32143F}"/>
    <cellStyle name="Milliers 2 2 7 2" xfId="20911" xr:uid="{0B987482-0E7C-45D7-A6D5-084E078516B1}"/>
    <cellStyle name="Milliers 2 2 7 2 2" xfId="31919" xr:uid="{CCC47010-7CA6-487B-9C00-D53DDECAC25A}"/>
    <cellStyle name="Milliers 2 2 7 3" xfId="26610" xr:uid="{6589423A-9288-4A8B-88B6-EFA142213834}"/>
    <cellStyle name="Milliers 2 2 8" xfId="18283" xr:uid="{1BCDDACC-502C-4153-B544-EE02B5FEE785}"/>
    <cellStyle name="Milliers 2 2 8 2" xfId="29291" xr:uid="{8356CFD4-717B-4624-816A-7FE8C36A366A}"/>
    <cellStyle name="Milliers 2 2 9" xfId="23982" xr:uid="{CEC1B623-8556-479C-AD80-375DC7B04E8F}"/>
    <cellStyle name="Milliers 2 2_Nucléaire" xfId="11900" xr:uid="{BAF812C8-8D8F-44BA-8383-534915FCA71A}"/>
    <cellStyle name="Milliers 2 20" xfId="7407" xr:uid="{FD3A5D98-E607-43D2-B0DA-73974F505BE6}"/>
    <cellStyle name="Milliers 2 20 2" xfId="9892" xr:uid="{93B51A8E-FEC8-47C3-97CB-687FE2FCB277}"/>
    <cellStyle name="Milliers 2 20 2 2" xfId="13373" xr:uid="{535A1AAB-CAE3-429C-AF07-DBC0BB1D5E48}"/>
    <cellStyle name="Milliers 2 20 2 2 2" xfId="14043" xr:uid="{7196BAD3-234F-4D0F-ADA1-7990745EACA5}"/>
    <cellStyle name="Milliers 2 20 2 2 2 2" xfId="15385" xr:uid="{E2DC94BC-8043-441B-BE46-73090E90E090}"/>
    <cellStyle name="Milliers 2 20 2 2 2 2 2" xfId="18013" xr:uid="{6BBBF882-8EB7-4174-9E53-74BCE22DBC7C}"/>
    <cellStyle name="Milliers 2 20 2 2 2 2 2 2" xfId="23322" xr:uid="{9D8D3479-1B86-4DF9-9927-0EFCF6AFD88B}"/>
    <cellStyle name="Milliers 2 20 2 2 2 2 2 2 2" xfId="34330" xr:uid="{349E3B2B-D7DA-4681-B15B-50EAC707EF74}"/>
    <cellStyle name="Milliers 2 20 2 2 2 2 2 3" xfId="29021" xr:uid="{B1F348E5-3EA1-467F-8173-C93C7936AE7E}"/>
    <cellStyle name="Milliers 2 20 2 2 2 2 3" xfId="20694" xr:uid="{B7A18E1C-0F33-47EE-9963-5F2E314FE109}"/>
    <cellStyle name="Milliers 2 20 2 2 2 2 3 2" xfId="31702" xr:uid="{8FA22A3E-87FA-494A-AA4A-004C4D64F23F}"/>
    <cellStyle name="Milliers 2 20 2 2 2 2 4" xfId="26393" xr:uid="{A11315A7-9F64-4519-9705-81172E751E65}"/>
    <cellStyle name="Milliers 2 20 2 2 2 3" xfId="16671" xr:uid="{D141AE48-251E-46E2-A865-BEA159F4BD87}"/>
    <cellStyle name="Milliers 2 20 2 2 2 3 2" xfId="21980" xr:uid="{9ECC314E-CA74-4DB6-9A25-5C46CAE14113}"/>
    <cellStyle name="Milliers 2 20 2 2 2 3 2 2" xfId="32988" xr:uid="{CA3160F9-A4EE-4A85-B3BB-8FB37D8861D6}"/>
    <cellStyle name="Milliers 2 20 2 2 2 3 3" xfId="27679" xr:uid="{E4850651-40AD-4A16-9B31-B30BA05B72B8}"/>
    <cellStyle name="Milliers 2 20 2 2 2 4" xfId="19352" xr:uid="{CA3F3BB0-33AC-405D-A890-0ECD5A296840}"/>
    <cellStyle name="Milliers 2 20 2 2 2 4 2" xfId="30360" xr:uid="{EFC86F93-9A79-47F0-AE4A-A71C4F26EF14}"/>
    <cellStyle name="Milliers 2 20 2 2 2 5" xfId="25051" xr:uid="{F6C3BEDC-112B-4F05-ADC5-817FB43857A7}"/>
    <cellStyle name="Milliers 2 20 2 2 3" xfId="14715" xr:uid="{8D8072E6-9459-4102-9ECD-F4A5A807A8B9}"/>
    <cellStyle name="Milliers 2 20 2 2 3 2" xfId="17343" xr:uid="{1CE46A52-728E-4E9F-B250-85F6A3DE0008}"/>
    <cellStyle name="Milliers 2 20 2 2 3 2 2" xfId="22652" xr:uid="{4AD2F13F-F4EB-4BB1-8015-10A05F228E75}"/>
    <cellStyle name="Milliers 2 20 2 2 3 2 2 2" xfId="33660" xr:uid="{FBAD419A-9286-46B0-8FCE-CD56398A130E}"/>
    <cellStyle name="Milliers 2 20 2 2 3 2 3" xfId="28351" xr:uid="{4DCF5E6C-5DF6-4FB1-9E76-0B6E459113F4}"/>
    <cellStyle name="Milliers 2 20 2 2 3 3" xfId="20024" xr:uid="{4E4EE326-C9B3-4EA4-8F0E-73D4F7893541}"/>
    <cellStyle name="Milliers 2 20 2 2 3 3 2" xfId="31032" xr:uid="{C71FB847-3639-4458-9DD0-2088E074538C}"/>
    <cellStyle name="Milliers 2 20 2 2 3 4" xfId="25723" xr:uid="{28814DCF-2622-46A6-AD78-89AF95490DB3}"/>
    <cellStyle name="Milliers 2 20 2 2 4" xfId="16001" xr:uid="{D04CFE41-6D95-4D18-AA75-002D36D8E3CF}"/>
    <cellStyle name="Milliers 2 20 2 2 4 2" xfId="21310" xr:uid="{345D9AB8-19D2-4F06-A4D1-7075C09E8D0F}"/>
    <cellStyle name="Milliers 2 20 2 2 4 2 2" xfId="32318" xr:uid="{DB789311-9F69-4C2D-B9CA-84F51A1B578A}"/>
    <cellStyle name="Milliers 2 20 2 2 4 3" xfId="27009" xr:uid="{76867010-F85E-424E-B4B8-0FEBEA9A7E34}"/>
    <cellStyle name="Milliers 2 20 2 2 5" xfId="18682" xr:uid="{6150069A-E0AA-4936-8D89-97BD9D3E6D1E}"/>
    <cellStyle name="Milliers 2 20 2 2 5 2" xfId="29690" xr:uid="{0E365429-3B80-4872-B853-511BCECBBCAC}"/>
    <cellStyle name="Milliers 2 20 2 2 6" xfId="24381" xr:uid="{935A8EBA-44A8-4CB8-A737-C32FC68560F5}"/>
    <cellStyle name="Milliers 2 20 2 3" xfId="13707" xr:uid="{E91C584E-0850-4B18-8335-6192F12AAE44}"/>
    <cellStyle name="Milliers 2 20 2 3 2" xfId="15049" xr:uid="{7A2A7CE3-5607-4326-9B08-71C86E54F861}"/>
    <cellStyle name="Milliers 2 20 2 3 2 2" xfId="17677" xr:uid="{8ADAB838-D2BB-4093-84D7-8F0753B62471}"/>
    <cellStyle name="Milliers 2 20 2 3 2 2 2" xfId="22986" xr:uid="{C35305E1-8431-4496-ACB5-9368418C505E}"/>
    <cellStyle name="Milliers 2 20 2 3 2 2 2 2" xfId="33994" xr:uid="{9BEAFC8E-1B09-4BE1-A8FB-6409A139C6AB}"/>
    <cellStyle name="Milliers 2 20 2 3 2 2 3" xfId="28685" xr:uid="{1842D259-CA25-414F-A820-CCE125CE2CE1}"/>
    <cellStyle name="Milliers 2 20 2 3 2 3" xfId="20358" xr:uid="{A43C4898-56E4-4F48-91EC-B8A00CA7FE8F}"/>
    <cellStyle name="Milliers 2 20 2 3 2 3 2" xfId="31366" xr:uid="{58D7F3C8-CB16-4BF9-B9F0-4BA5C9136089}"/>
    <cellStyle name="Milliers 2 20 2 3 2 4" xfId="26057" xr:uid="{4BAFC1FF-E562-4FD5-AE82-F23C60945EEB}"/>
    <cellStyle name="Milliers 2 20 2 3 3" xfId="16335" xr:uid="{962199BE-011E-45DD-903A-C4EAD49A509A}"/>
    <cellStyle name="Milliers 2 20 2 3 3 2" xfId="21644" xr:uid="{89B89138-F868-4D4D-A613-D2AED2966F52}"/>
    <cellStyle name="Milliers 2 20 2 3 3 2 2" xfId="32652" xr:uid="{D698C536-B51C-47DE-966F-285A929E5412}"/>
    <cellStyle name="Milliers 2 20 2 3 3 3" xfId="27343" xr:uid="{6BCE2688-56A6-4CA7-9694-04BA964106AB}"/>
    <cellStyle name="Milliers 2 20 2 3 4" xfId="19016" xr:uid="{FC699F67-7DCE-4D3D-BC6B-D543018BA26C}"/>
    <cellStyle name="Milliers 2 20 2 3 4 2" xfId="30024" xr:uid="{E312FAE6-B536-4DEC-9CFA-15B02C59F8AF}"/>
    <cellStyle name="Milliers 2 20 2 3 5" xfId="24715" xr:uid="{23DA792B-F041-4AEF-9BA7-6AEAB521E0D6}"/>
    <cellStyle name="Milliers 2 20 2 4" xfId="14379" xr:uid="{DE61F955-2F17-4B2B-B60E-D3E0C4FC827B}"/>
    <cellStyle name="Milliers 2 20 2 4 2" xfId="17007" xr:uid="{447F8475-0205-4BC4-ADD0-D517C66A20DB}"/>
    <cellStyle name="Milliers 2 20 2 4 2 2" xfId="22316" xr:uid="{54C24A9B-7379-4020-B6F8-BC8DC42ACF10}"/>
    <cellStyle name="Milliers 2 20 2 4 2 2 2" xfId="33324" xr:uid="{97A3B5C1-100E-4F29-915B-1E84DFBA20FF}"/>
    <cellStyle name="Milliers 2 20 2 4 2 3" xfId="28015" xr:uid="{D86F2FBE-95EC-47A6-B5B5-AC3F4051D4CE}"/>
    <cellStyle name="Milliers 2 20 2 4 3" xfId="19688" xr:uid="{794093B7-273F-486C-814E-39CFDEBB34C4}"/>
    <cellStyle name="Milliers 2 20 2 4 3 2" xfId="30696" xr:uid="{BD358984-DEC1-401E-82CB-260E395C58CB}"/>
    <cellStyle name="Milliers 2 20 2 4 4" xfId="25387" xr:uid="{895AA752-C59A-4A67-B5CF-255E32F3B2B3}"/>
    <cellStyle name="Milliers 2 20 2 5" xfId="15666" xr:uid="{4F1EF43D-FC2B-4C85-88F7-F237FF7DC6F8}"/>
    <cellStyle name="Milliers 2 20 2 5 2" xfId="20975" xr:uid="{EB243C13-8413-4C35-ACA3-8C50C1B4EB42}"/>
    <cellStyle name="Milliers 2 20 2 5 2 2" xfId="31983" xr:uid="{77580364-CF8E-4631-A9D6-2F7886DF2403}"/>
    <cellStyle name="Milliers 2 20 2 5 3" xfId="26674" xr:uid="{A96C6D0C-F8A2-459A-985E-A1C84864690D}"/>
    <cellStyle name="Milliers 2 20 2 6" xfId="18347" xr:uid="{3AE5E143-8C54-48E8-8420-E55DE73440B9}"/>
    <cellStyle name="Milliers 2 20 2 6 2" xfId="29355" xr:uid="{EC1BB1BC-2B95-4C04-B05A-87244FD07417}"/>
    <cellStyle name="Milliers 2 20 2 7" xfId="24046" xr:uid="{ABF03BDD-26B1-47CF-8A83-A690B57EE23F}"/>
    <cellStyle name="Milliers 2 20 3" xfId="13311" xr:uid="{2C456590-791D-4AC5-8F9B-79F500C7F5B4}"/>
    <cellStyle name="Milliers 2 20 3 2" xfId="13981" xr:uid="{BEDE6797-9251-47CC-AA9A-D51CF4A879CE}"/>
    <cellStyle name="Milliers 2 20 3 2 2" xfId="15323" xr:uid="{178792D2-0D48-421F-9589-FA7E6E2F6C8D}"/>
    <cellStyle name="Milliers 2 20 3 2 2 2" xfId="17951" xr:uid="{A2C12638-DD95-4D65-9922-E3FA19AF7111}"/>
    <cellStyle name="Milliers 2 20 3 2 2 2 2" xfId="23260" xr:uid="{B2843C3F-364C-402A-9563-B9E2AF1C44E6}"/>
    <cellStyle name="Milliers 2 20 3 2 2 2 2 2" xfId="34268" xr:uid="{209EF295-3948-4E9B-B340-F21E279563BD}"/>
    <cellStyle name="Milliers 2 20 3 2 2 2 3" xfId="28959" xr:uid="{62E809F3-6064-4902-9303-8CD97F760546}"/>
    <cellStyle name="Milliers 2 20 3 2 2 3" xfId="20632" xr:uid="{D139F20E-3E99-46B4-910D-FDFD4FA9936E}"/>
    <cellStyle name="Milliers 2 20 3 2 2 3 2" xfId="31640" xr:uid="{2628FF2C-B56D-4618-937B-6383A03C05EC}"/>
    <cellStyle name="Milliers 2 20 3 2 2 4" xfId="26331" xr:uid="{0DDA7B6B-8AFD-4BDD-92E9-F49976ACB80C}"/>
    <cellStyle name="Milliers 2 20 3 2 3" xfId="16609" xr:uid="{19A822E6-7E0B-4FED-BE9B-04256F7786E4}"/>
    <cellStyle name="Milliers 2 20 3 2 3 2" xfId="21918" xr:uid="{C00C0FBF-A474-4AF8-A288-AECC1C9B65B2}"/>
    <cellStyle name="Milliers 2 20 3 2 3 2 2" xfId="32926" xr:uid="{00C3CFBE-DB36-48A0-856B-09B275E8BC93}"/>
    <cellStyle name="Milliers 2 20 3 2 3 3" xfId="27617" xr:uid="{40753629-3032-4E0C-871B-9D3A9DFDD43C}"/>
    <cellStyle name="Milliers 2 20 3 2 4" xfId="19290" xr:uid="{F208C193-10EC-46BE-A6C9-4E68825B14B8}"/>
    <cellStyle name="Milliers 2 20 3 2 4 2" xfId="30298" xr:uid="{271496F8-85ED-4DDB-B23D-0829E79E9F96}"/>
    <cellStyle name="Milliers 2 20 3 2 5" xfId="24989" xr:uid="{165A0214-93C6-4506-86BA-FFDD64F37B7F}"/>
    <cellStyle name="Milliers 2 20 3 3" xfId="14653" xr:uid="{B4C8D912-40E9-4FB1-A6F3-0F20D7697E9E}"/>
    <cellStyle name="Milliers 2 20 3 3 2" xfId="17281" xr:uid="{BDD00E04-5A1E-4A60-9375-CDA765181138}"/>
    <cellStyle name="Milliers 2 20 3 3 2 2" xfId="22590" xr:uid="{65D3C163-4DEF-4BCD-B28D-017F09664104}"/>
    <cellStyle name="Milliers 2 20 3 3 2 2 2" xfId="33598" xr:uid="{0FB29659-3701-4B1F-B17D-9307C672E562}"/>
    <cellStyle name="Milliers 2 20 3 3 2 3" xfId="28289" xr:uid="{97E84D44-D4B2-4EC4-836D-F757891644DC}"/>
    <cellStyle name="Milliers 2 20 3 3 3" xfId="19962" xr:uid="{FEE06C98-A6A6-4DF8-8C9B-9ED3BF709333}"/>
    <cellStyle name="Milliers 2 20 3 3 3 2" xfId="30970" xr:uid="{F546095D-274A-4989-B177-335422C03AD0}"/>
    <cellStyle name="Milliers 2 20 3 3 4" xfId="25661" xr:uid="{8AD1BDF6-85F9-4C2E-B362-25854510533F}"/>
    <cellStyle name="Milliers 2 20 3 4" xfId="15939" xr:uid="{52263040-D3A3-49AC-A297-F7E5699AED77}"/>
    <cellStyle name="Milliers 2 20 3 4 2" xfId="21248" xr:uid="{5675ED9D-0949-472A-B7AE-DECF15BB8E9E}"/>
    <cellStyle name="Milliers 2 20 3 4 2 2" xfId="32256" xr:uid="{20ED3FD3-243D-4613-A861-6A3836F75F49}"/>
    <cellStyle name="Milliers 2 20 3 4 3" xfId="26947" xr:uid="{35A8BB2B-94C3-4208-B3B8-3F2F4383EAA6}"/>
    <cellStyle name="Milliers 2 20 3 5" xfId="18620" xr:uid="{05B66659-B58C-49E7-A576-C9A5EE400E2B}"/>
    <cellStyle name="Milliers 2 20 3 5 2" xfId="29628" xr:uid="{D19AE30D-1D39-418E-879E-9C3D91AC0599}"/>
    <cellStyle name="Milliers 2 20 3 6" xfId="24319" xr:uid="{3E7C86DE-75E9-409C-9F43-5C16D6AC3320}"/>
    <cellStyle name="Milliers 2 20 4" xfId="13645" xr:uid="{48A63859-D662-4404-8AB6-CD14ABD9EB90}"/>
    <cellStyle name="Milliers 2 20 4 2" xfId="14987" xr:uid="{83E1A0A8-9A4C-490D-AC0B-E2E41E401E9D}"/>
    <cellStyle name="Milliers 2 20 4 2 2" xfId="17615" xr:uid="{92EDAC99-54A9-4F63-AEFE-FA3D3DE276C4}"/>
    <cellStyle name="Milliers 2 20 4 2 2 2" xfId="22924" xr:uid="{14D5A240-DE50-4F82-AC8C-A0DB17D4563C}"/>
    <cellStyle name="Milliers 2 20 4 2 2 2 2" xfId="33932" xr:uid="{BAF8315D-AD49-4824-AAA3-C52E002FE885}"/>
    <cellStyle name="Milliers 2 20 4 2 2 3" xfId="28623" xr:uid="{18555B40-71BC-4E51-94D6-DF7DEC07CAE6}"/>
    <cellStyle name="Milliers 2 20 4 2 3" xfId="20296" xr:uid="{C92D7812-2DD9-4BAD-A981-C8D2CFD42CDF}"/>
    <cellStyle name="Milliers 2 20 4 2 3 2" xfId="31304" xr:uid="{7E314701-9331-42BA-B8DA-AED4E507EFBD}"/>
    <cellStyle name="Milliers 2 20 4 2 4" xfId="25995" xr:uid="{349D252A-E98B-4CA1-89EB-95FC2133D4D6}"/>
    <cellStyle name="Milliers 2 20 4 3" xfId="16273" xr:uid="{5073DEFA-1086-4C4E-8F83-9A5F2A2B93C5}"/>
    <cellStyle name="Milliers 2 20 4 3 2" xfId="21582" xr:uid="{019995AC-89EA-46B1-BE4E-0A695FAEF69F}"/>
    <cellStyle name="Milliers 2 20 4 3 2 2" xfId="32590" xr:uid="{D97527B7-4224-487D-9F70-6A3E348076C2}"/>
    <cellStyle name="Milliers 2 20 4 3 3" xfId="27281" xr:uid="{73FF0779-9B9C-49E4-9EEC-540F76AD9799}"/>
    <cellStyle name="Milliers 2 20 4 4" xfId="18954" xr:uid="{EBA12868-8746-4ACE-9589-45C26807CF44}"/>
    <cellStyle name="Milliers 2 20 4 4 2" xfId="29962" xr:uid="{A5F76A7C-0A07-4C4F-9307-487E7BAE47AE}"/>
    <cellStyle name="Milliers 2 20 4 5" xfId="24653" xr:uid="{A9D6B69F-F8B8-45A0-B8DB-6D8BE1E94F38}"/>
    <cellStyle name="Milliers 2 20 5" xfId="14317" xr:uid="{6628BFDC-FBA8-4F2F-9B1A-7E3735E6D6F2}"/>
    <cellStyle name="Milliers 2 20 5 2" xfId="16945" xr:uid="{B15321F3-D5E1-4950-94C5-A135F746D2C2}"/>
    <cellStyle name="Milliers 2 20 5 2 2" xfId="22254" xr:uid="{89E9095F-7A45-4436-842F-357189FA8C73}"/>
    <cellStyle name="Milliers 2 20 5 2 2 2" xfId="33262" xr:uid="{A28228F9-E1DA-46FD-81DE-3B01AC0BB676}"/>
    <cellStyle name="Milliers 2 20 5 2 3" xfId="27953" xr:uid="{D485CC5B-944E-4C55-8A72-FBA3364117A8}"/>
    <cellStyle name="Milliers 2 20 5 3" xfId="19626" xr:uid="{41E95009-829B-4492-959D-A370712CC3BD}"/>
    <cellStyle name="Milliers 2 20 5 3 2" xfId="30634" xr:uid="{EC986339-3157-4F0D-8F1D-5CC86384ADC3}"/>
    <cellStyle name="Milliers 2 20 5 4" xfId="25325" xr:uid="{C95A08B2-11DC-4450-8602-497E1F6B39E9}"/>
    <cellStyle name="Milliers 2 20 6" xfId="15604" xr:uid="{39262439-0CC3-4561-BE56-41F58E543527}"/>
    <cellStyle name="Milliers 2 20 6 2" xfId="20913" xr:uid="{E5B852B7-FDCB-4679-BBB3-6CB757F31EDA}"/>
    <cellStyle name="Milliers 2 20 6 2 2" xfId="31921" xr:uid="{3215ECE5-92A9-40BF-B5FF-670B8185A93D}"/>
    <cellStyle name="Milliers 2 20 6 3" xfId="26612" xr:uid="{F35307FB-CC91-40B0-B01B-1BF1DCF0547D}"/>
    <cellStyle name="Milliers 2 20 7" xfId="18285" xr:uid="{76EB9322-EC54-42B2-9C8F-A9414A4C3DC9}"/>
    <cellStyle name="Milliers 2 20 7 2" xfId="29293" xr:uid="{53787B1F-DF79-41E7-8F4D-A4A3A6A843AD}"/>
    <cellStyle name="Milliers 2 20 8" xfId="23984" xr:uid="{7D902712-02A9-4ED5-B58D-91A9F191D49F}"/>
    <cellStyle name="Milliers 2 20_Nucléaire" xfId="11902" xr:uid="{7A5590F7-3625-4186-AF4B-609EDA553619}"/>
    <cellStyle name="Milliers 2 21" xfId="7408" xr:uid="{2BF246C3-9780-4BE5-846A-571DB59F1DD1}"/>
    <cellStyle name="Milliers 2 21 2" xfId="9893" xr:uid="{5483F37E-2AF4-458E-931B-CB903FCBFA96}"/>
    <cellStyle name="Milliers 2 21 2 2" xfId="13374" xr:uid="{3087366E-C906-42B6-AA11-AD947AB7A34F}"/>
    <cellStyle name="Milliers 2 21 2 2 2" xfId="14044" xr:uid="{003B48FF-AEC7-4E42-945E-481C13D715A2}"/>
    <cellStyle name="Milliers 2 21 2 2 2 2" xfId="15386" xr:uid="{0A9B13AB-BE4B-48B5-857C-24A377459584}"/>
    <cellStyle name="Milliers 2 21 2 2 2 2 2" xfId="18014" xr:uid="{6F9AFA68-D10A-4539-8532-531F5D33BD9B}"/>
    <cellStyle name="Milliers 2 21 2 2 2 2 2 2" xfId="23323" xr:uid="{A4863EA5-EA3D-4788-89AD-FEFFE22CC3EE}"/>
    <cellStyle name="Milliers 2 21 2 2 2 2 2 2 2" xfId="34331" xr:uid="{92CF4929-B3F6-482C-8138-3B1CCF504182}"/>
    <cellStyle name="Milliers 2 21 2 2 2 2 2 3" xfId="29022" xr:uid="{9E90B9B0-4E84-4460-BCC1-C40D43AE5347}"/>
    <cellStyle name="Milliers 2 21 2 2 2 2 3" xfId="20695" xr:uid="{04A93564-CD34-428F-96A5-1214C198FD2D}"/>
    <cellStyle name="Milliers 2 21 2 2 2 2 3 2" xfId="31703" xr:uid="{2D1D260D-E0F6-4D53-BD0E-321512183792}"/>
    <cellStyle name="Milliers 2 21 2 2 2 2 4" xfId="26394" xr:uid="{1A6630F9-20D7-4A13-B26F-1A2066EC182A}"/>
    <cellStyle name="Milliers 2 21 2 2 2 3" xfId="16672" xr:uid="{DDC38965-734C-43A2-ADA6-DB69F8E752DB}"/>
    <cellStyle name="Milliers 2 21 2 2 2 3 2" xfId="21981" xr:uid="{7DB8DFAB-05EA-4C8E-A697-3C2C5CAE0FC4}"/>
    <cellStyle name="Milliers 2 21 2 2 2 3 2 2" xfId="32989" xr:uid="{72705BBE-A4D8-48BA-9834-DE9EA678F5EA}"/>
    <cellStyle name="Milliers 2 21 2 2 2 3 3" xfId="27680" xr:uid="{FEBF7291-C4B0-4391-811C-BE0C8E32F944}"/>
    <cellStyle name="Milliers 2 21 2 2 2 4" xfId="19353" xr:uid="{924CF10E-A66F-42F0-8EF5-64625DD473DA}"/>
    <cellStyle name="Milliers 2 21 2 2 2 4 2" xfId="30361" xr:uid="{62193B23-C103-46CA-B5FE-CB7A0E59C958}"/>
    <cellStyle name="Milliers 2 21 2 2 2 5" xfId="25052" xr:uid="{45299AD5-B8BE-4A57-AA9B-7D2377CFCF8B}"/>
    <cellStyle name="Milliers 2 21 2 2 3" xfId="14716" xr:uid="{DEAE5932-BA32-4C82-BA0C-96371724BC54}"/>
    <cellStyle name="Milliers 2 21 2 2 3 2" xfId="17344" xr:uid="{1001D4D2-3915-4646-9771-F4B27365EA7F}"/>
    <cellStyle name="Milliers 2 21 2 2 3 2 2" xfId="22653" xr:uid="{13A9B496-8A5B-48A4-9B0C-BC1C59960D8F}"/>
    <cellStyle name="Milliers 2 21 2 2 3 2 2 2" xfId="33661" xr:uid="{DCD9A717-6FDD-42F2-BD74-A363B7A4912D}"/>
    <cellStyle name="Milliers 2 21 2 2 3 2 3" xfId="28352" xr:uid="{2838C5CF-336E-4CE4-92B3-32F4FF11CBB0}"/>
    <cellStyle name="Milliers 2 21 2 2 3 3" xfId="20025" xr:uid="{AB5E2477-A953-4E06-A03F-6FBE5FC251D0}"/>
    <cellStyle name="Milliers 2 21 2 2 3 3 2" xfId="31033" xr:uid="{77F5D188-B51D-4EB9-BB23-AFD93F07CFD6}"/>
    <cellStyle name="Milliers 2 21 2 2 3 4" xfId="25724" xr:uid="{AAC53EFB-6F28-4F06-BA96-9506539E1F12}"/>
    <cellStyle name="Milliers 2 21 2 2 4" xfId="16002" xr:uid="{D407ABFF-3AE0-494A-9383-4B35D188604A}"/>
    <cellStyle name="Milliers 2 21 2 2 4 2" xfId="21311" xr:uid="{A3245F78-AA5C-41AC-80E1-4C1265D2AB5D}"/>
    <cellStyle name="Milliers 2 21 2 2 4 2 2" xfId="32319" xr:uid="{5A31FD22-EE99-41BA-B658-C500DEFC3CA2}"/>
    <cellStyle name="Milliers 2 21 2 2 4 3" xfId="27010" xr:uid="{D9FC1687-4522-41D3-9C6D-AA45BDB1AF79}"/>
    <cellStyle name="Milliers 2 21 2 2 5" xfId="18683" xr:uid="{CA4AEC87-4E9B-4524-8257-757F81CBF64A}"/>
    <cellStyle name="Milliers 2 21 2 2 5 2" xfId="29691" xr:uid="{30CBAC67-E22E-4EE3-B5D1-43093737E8D6}"/>
    <cellStyle name="Milliers 2 21 2 2 6" xfId="24382" xr:uid="{61B99C94-3ADE-45FC-888E-B00576E61CD8}"/>
    <cellStyle name="Milliers 2 21 2 3" xfId="13708" xr:uid="{E31BE2E2-5C56-4CFF-8C95-D84B0A2D752C}"/>
    <cellStyle name="Milliers 2 21 2 3 2" xfId="15050" xr:uid="{168CE26B-9007-4A46-A303-7F972D3B67B5}"/>
    <cellStyle name="Milliers 2 21 2 3 2 2" xfId="17678" xr:uid="{1D715F05-28D9-49D4-911E-CAF403525A16}"/>
    <cellStyle name="Milliers 2 21 2 3 2 2 2" xfId="22987" xr:uid="{E3CFDFA3-8680-49C6-A73F-B8F22A784FD7}"/>
    <cellStyle name="Milliers 2 21 2 3 2 2 2 2" xfId="33995" xr:uid="{0CD624E1-6C82-4A04-BB3F-632920FBA19F}"/>
    <cellStyle name="Milliers 2 21 2 3 2 2 3" xfId="28686" xr:uid="{FB83D9DC-0AA9-4CAD-BB04-3C66FB7CC4C9}"/>
    <cellStyle name="Milliers 2 21 2 3 2 3" xfId="20359" xr:uid="{E48EB770-5F9A-47D7-9978-503CB257948F}"/>
    <cellStyle name="Milliers 2 21 2 3 2 3 2" xfId="31367" xr:uid="{6FF860D1-D51D-4A8E-AE55-C0D37C361CD3}"/>
    <cellStyle name="Milliers 2 21 2 3 2 4" xfId="26058" xr:uid="{369E7D5C-5814-43B9-AAD4-816D2767DEA5}"/>
    <cellStyle name="Milliers 2 21 2 3 3" xfId="16336" xr:uid="{16EDC319-329E-4FB4-A477-DD6515C3118F}"/>
    <cellStyle name="Milliers 2 21 2 3 3 2" xfId="21645" xr:uid="{3379849B-4ABD-427E-A30B-40F664770FBF}"/>
    <cellStyle name="Milliers 2 21 2 3 3 2 2" xfId="32653" xr:uid="{1552669D-07B1-4851-AD5D-E905520B88D2}"/>
    <cellStyle name="Milliers 2 21 2 3 3 3" xfId="27344" xr:uid="{B7BC0B24-AAF9-425C-86AE-D9A82E50C014}"/>
    <cellStyle name="Milliers 2 21 2 3 4" xfId="19017" xr:uid="{D19D3D86-02E5-4A6B-A80B-4C6379FB04E4}"/>
    <cellStyle name="Milliers 2 21 2 3 4 2" xfId="30025" xr:uid="{5859B014-8334-408D-88B8-C0C10CE05D2F}"/>
    <cellStyle name="Milliers 2 21 2 3 5" xfId="24716" xr:uid="{AAFC0EF2-1DB1-4A15-AA18-D42BE59E1B69}"/>
    <cellStyle name="Milliers 2 21 2 4" xfId="14380" xr:uid="{4514E8D0-7A13-4843-BAD0-4E33E4C5A20F}"/>
    <cellStyle name="Milliers 2 21 2 4 2" xfId="17008" xr:uid="{93D42AB6-D947-463F-8F80-0BF6CDB9FA03}"/>
    <cellStyle name="Milliers 2 21 2 4 2 2" xfId="22317" xr:uid="{72662B93-F388-43A8-B3FC-C7F0874BA0AC}"/>
    <cellStyle name="Milliers 2 21 2 4 2 2 2" xfId="33325" xr:uid="{385CBF35-BDD7-4C32-AC60-CCEB599CA39C}"/>
    <cellStyle name="Milliers 2 21 2 4 2 3" xfId="28016" xr:uid="{CA70228F-0FAB-46B2-B07D-4FE4F204A48B}"/>
    <cellStyle name="Milliers 2 21 2 4 3" xfId="19689" xr:uid="{793985E8-A5AD-40ED-9055-BF246510EC23}"/>
    <cellStyle name="Milliers 2 21 2 4 3 2" xfId="30697" xr:uid="{8C18B8F3-40C0-481C-A4BC-3B3A2FC55829}"/>
    <cellStyle name="Milliers 2 21 2 4 4" xfId="25388" xr:uid="{9C5BD76D-3F10-462C-B70F-30DA84B0E552}"/>
    <cellStyle name="Milliers 2 21 2 5" xfId="15667" xr:uid="{512458C4-BAB6-4A57-A48D-1F4A0FD77DCB}"/>
    <cellStyle name="Milliers 2 21 2 5 2" xfId="20976" xr:uid="{2402157C-539A-42E9-A6CB-8051FC20AFD4}"/>
    <cellStyle name="Milliers 2 21 2 5 2 2" xfId="31984" xr:uid="{23F30E4F-C154-46EC-96A5-0F2431F72FC1}"/>
    <cellStyle name="Milliers 2 21 2 5 3" xfId="26675" xr:uid="{50EDCB2B-C423-40A1-95AF-69535212145A}"/>
    <cellStyle name="Milliers 2 21 2 6" xfId="18348" xr:uid="{2A897A2E-B587-4804-866D-254882FAD6E9}"/>
    <cellStyle name="Milliers 2 21 2 6 2" xfId="29356" xr:uid="{487B7B4D-9A7A-478A-9289-FC1DD64C0C1C}"/>
    <cellStyle name="Milliers 2 21 2 7" xfId="24047" xr:uid="{EE314DB6-A9D0-46D4-A8DD-4B78E29F24DB}"/>
    <cellStyle name="Milliers 2 21 3" xfId="13312" xr:uid="{6A481772-CC62-4CF9-97D8-CF08B36156BB}"/>
    <cellStyle name="Milliers 2 21 3 2" xfId="13982" xr:uid="{CF64E333-5850-4558-AD93-1F6B686673A0}"/>
    <cellStyle name="Milliers 2 21 3 2 2" xfId="15324" xr:uid="{E5F98379-1A6E-4583-BE29-5C168D970C79}"/>
    <cellStyle name="Milliers 2 21 3 2 2 2" xfId="17952" xr:uid="{AC3CA97A-E84D-4EF1-BBAF-D696E33E84CF}"/>
    <cellStyle name="Milliers 2 21 3 2 2 2 2" xfId="23261" xr:uid="{2522F99E-4F29-474A-A545-C0EB5989477B}"/>
    <cellStyle name="Milliers 2 21 3 2 2 2 2 2" xfId="34269" xr:uid="{792EA6AE-791F-43D2-A4EA-05942163D713}"/>
    <cellStyle name="Milliers 2 21 3 2 2 2 3" xfId="28960" xr:uid="{EAF3CE89-C68F-4512-A9ED-5788C15A0587}"/>
    <cellStyle name="Milliers 2 21 3 2 2 3" xfId="20633" xr:uid="{75F451D2-3462-44C2-AFA7-31614B100F50}"/>
    <cellStyle name="Milliers 2 21 3 2 2 3 2" xfId="31641" xr:uid="{0DD34FB6-49F7-4185-B0D5-2B790076883A}"/>
    <cellStyle name="Milliers 2 21 3 2 2 4" xfId="26332" xr:uid="{7C86AB72-F853-4796-A1ED-A500982891F3}"/>
    <cellStyle name="Milliers 2 21 3 2 3" xfId="16610" xr:uid="{051915EE-B86F-4334-A4AD-D16ACB04DE60}"/>
    <cellStyle name="Milliers 2 21 3 2 3 2" xfId="21919" xr:uid="{886D7538-F6FE-44F6-88E0-E174230089E1}"/>
    <cellStyle name="Milliers 2 21 3 2 3 2 2" xfId="32927" xr:uid="{C35E571C-7965-4A53-8DC2-3A1A5DE05E45}"/>
    <cellStyle name="Milliers 2 21 3 2 3 3" xfId="27618" xr:uid="{3260E6D7-BD6A-474D-9DAF-95F47CADED2F}"/>
    <cellStyle name="Milliers 2 21 3 2 4" xfId="19291" xr:uid="{DED057E0-1B12-4245-A403-38B9A15C30C8}"/>
    <cellStyle name="Milliers 2 21 3 2 4 2" xfId="30299" xr:uid="{B83D8C72-534E-4E44-A9AD-E039F8180FF6}"/>
    <cellStyle name="Milliers 2 21 3 2 5" xfId="24990" xr:uid="{2C636446-CDD4-4C3D-879B-605A9D69095A}"/>
    <cellStyle name="Milliers 2 21 3 3" xfId="14654" xr:uid="{61AB5597-DA68-4640-9B80-5A73AAD4FEE2}"/>
    <cellStyle name="Milliers 2 21 3 3 2" xfId="17282" xr:uid="{096EE91C-F3D6-404E-9BA3-523BEE980D03}"/>
    <cellStyle name="Milliers 2 21 3 3 2 2" xfId="22591" xr:uid="{4E556964-E2F4-4ACC-BB12-713B87CADFA5}"/>
    <cellStyle name="Milliers 2 21 3 3 2 2 2" xfId="33599" xr:uid="{361EB907-5BED-4C15-8A16-CBF6AAF74E69}"/>
    <cellStyle name="Milliers 2 21 3 3 2 3" xfId="28290" xr:uid="{D2DC9DC0-8E14-46AA-835F-111B8672B2E8}"/>
    <cellStyle name="Milliers 2 21 3 3 3" xfId="19963" xr:uid="{F811AB6A-1B85-4442-BF85-F0B6CAC5C65D}"/>
    <cellStyle name="Milliers 2 21 3 3 3 2" xfId="30971" xr:uid="{241BE647-4AB4-4128-981C-2C8DBD2AA2AA}"/>
    <cellStyle name="Milliers 2 21 3 3 4" xfId="25662" xr:uid="{8C860642-8911-4D8A-8632-4888C7CBA1A5}"/>
    <cellStyle name="Milliers 2 21 3 4" xfId="15940" xr:uid="{37294503-8581-45B1-816E-51788968F1D6}"/>
    <cellStyle name="Milliers 2 21 3 4 2" xfId="21249" xr:uid="{123179EA-A0CE-421D-9FA4-9891406BA162}"/>
    <cellStyle name="Milliers 2 21 3 4 2 2" xfId="32257" xr:uid="{16714D3A-985F-471C-8D4B-310454EEC7F0}"/>
    <cellStyle name="Milliers 2 21 3 4 3" xfId="26948" xr:uid="{4ECD70B8-66D7-4F63-920A-FAED8B5A27B3}"/>
    <cellStyle name="Milliers 2 21 3 5" xfId="18621" xr:uid="{E5513966-C7A9-45CC-9FAD-A26DC9B470B5}"/>
    <cellStyle name="Milliers 2 21 3 5 2" xfId="29629" xr:uid="{2E8A7A2E-47E2-4EFB-8244-70E307552F60}"/>
    <cellStyle name="Milliers 2 21 3 6" xfId="24320" xr:uid="{D34D8056-5EDE-4904-8972-6B99A7011EDE}"/>
    <cellStyle name="Milliers 2 21 4" xfId="13646" xr:uid="{5CE40834-01E0-40EC-BF14-CDE67FD8E8B7}"/>
    <cellStyle name="Milliers 2 21 4 2" xfId="14988" xr:uid="{606E9009-A083-435E-80E5-904EC2644CC6}"/>
    <cellStyle name="Milliers 2 21 4 2 2" xfId="17616" xr:uid="{B1715685-9E0C-400A-BB22-8A8B6B36CCDD}"/>
    <cellStyle name="Milliers 2 21 4 2 2 2" xfId="22925" xr:uid="{79C40CC0-80F1-4495-A997-FBB8DDCD34BF}"/>
    <cellStyle name="Milliers 2 21 4 2 2 2 2" xfId="33933" xr:uid="{E59ECC3B-A337-4FFC-8DF1-6F0497787E9C}"/>
    <cellStyle name="Milliers 2 21 4 2 2 3" xfId="28624" xr:uid="{0E6DC5BF-F4CC-4E7B-8186-A0EE61973A27}"/>
    <cellStyle name="Milliers 2 21 4 2 3" xfId="20297" xr:uid="{0A5C3B40-ECBB-4B6C-9648-A514D72B640D}"/>
    <cellStyle name="Milliers 2 21 4 2 3 2" xfId="31305" xr:uid="{0757C4CB-A7BC-492E-95AA-85211629F8D9}"/>
    <cellStyle name="Milliers 2 21 4 2 4" xfId="25996" xr:uid="{EE922463-E39D-44F1-8B1A-221C40563EB9}"/>
    <cellStyle name="Milliers 2 21 4 3" xfId="16274" xr:uid="{03B5971D-2924-4811-B280-97FC24B091D3}"/>
    <cellStyle name="Milliers 2 21 4 3 2" xfId="21583" xr:uid="{07982EDD-4527-4CE7-A4C6-012A808AA0D8}"/>
    <cellStyle name="Milliers 2 21 4 3 2 2" xfId="32591" xr:uid="{17AF4E6E-BE0F-430D-B698-FAD17C5D6114}"/>
    <cellStyle name="Milliers 2 21 4 3 3" xfId="27282" xr:uid="{43A0D3C4-D4DA-4DF2-AFA2-0F31B082FB81}"/>
    <cellStyle name="Milliers 2 21 4 4" xfId="18955" xr:uid="{21D3324D-3C6B-4B41-A5D0-4961BBD2C2E5}"/>
    <cellStyle name="Milliers 2 21 4 4 2" xfId="29963" xr:uid="{4792B015-AC28-4F9B-ADA4-5BD25868C1EA}"/>
    <cellStyle name="Milliers 2 21 4 5" xfId="24654" xr:uid="{1312FE39-E155-4A6D-A8ED-01D3B942D22A}"/>
    <cellStyle name="Milliers 2 21 5" xfId="14318" xr:uid="{CE659E8E-184B-48E8-AB75-A17C05269B0A}"/>
    <cellStyle name="Milliers 2 21 5 2" xfId="16946" xr:uid="{40A6627F-383D-49A2-BCE9-42E1D2FF8162}"/>
    <cellStyle name="Milliers 2 21 5 2 2" xfId="22255" xr:uid="{636ABE54-742B-475F-B392-036A013198A6}"/>
    <cellStyle name="Milliers 2 21 5 2 2 2" xfId="33263" xr:uid="{039523DB-6DDF-47AD-8A58-82FBBE260C08}"/>
    <cellStyle name="Milliers 2 21 5 2 3" xfId="27954" xr:uid="{D94B94A8-D0A2-416F-B1AD-FCFB3C7F0181}"/>
    <cellStyle name="Milliers 2 21 5 3" xfId="19627" xr:uid="{5684184C-8AE2-480D-8DBC-0FF2736DA5BF}"/>
    <cellStyle name="Milliers 2 21 5 3 2" xfId="30635" xr:uid="{B6947129-C92C-4B3C-9087-01D0269D7C03}"/>
    <cellStyle name="Milliers 2 21 5 4" xfId="25326" xr:uid="{CF28B293-4A3B-439B-B89F-C6C971516C9C}"/>
    <cellStyle name="Milliers 2 21 6" xfId="15605" xr:uid="{84160C38-0E26-4445-BB5F-52B505D7119C}"/>
    <cellStyle name="Milliers 2 21 6 2" xfId="20914" xr:uid="{8DDA7513-C944-4EA6-899D-D8CBC70E5931}"/>
    <cellStyle name="Milliers 2 21 6 2 2" xfId="31922" xr:uid="{75F38628-D45F-42AD-BCCE-200F556DD794}"/>
    <cellStyle name="Milliers 2 21 6 3" xfId="26613" xr:uid="{E50255C1-4015-43E3-81F4-BC574BEA933F}"/>
    <cellStyle name="Milliers 2 21 7" xfId="18286" xr:uid="{99900CD4-7C5C-4F4B-B547-F05D4B45A06B}"/>
    <cellStyle name="Milliers 2 21 7 2" xfId="29294" xr:uid="{BFCC3B12-049F-42CE-BBCF-E1748CAA2557}"/>
    <cellStyle name="Milliers 2 21 8" xfId="23985" xr:uid="{0A9BE10A-05C0-4419-B3F6-208F60E31B44}"/>
    <cellStyle name="Milliers 2 21_Nucléaire" xfId="11903" xr:uid="{3748DC1B-E14C-46D9-99A1-46937CA490B2}"/>
    <cellStyle name="Milliers 2 22" xfId="7409" xr:uid="{07D64C3F-CAD1-45EC-8406-B60CF727FA79}"/>
    <cellStyle name="Milliers 2 22 2" xfId="9894" xr:uid="{5F5F3E23-3E4E-459A-AD52-44CE4E9AB09D}"/>
    <cellStyle name="Milliers 2 22 2 2" xfId="13375" xr:uid="{FE19BDBE-C3D4-4951-A888-DF5A17DBB576}"/>
    <cellStyle name="Milliers 2 22 2 2 2" xfId="14045" xr:uid="{37128957-F464-40A6-A14B-C68ADB9C195B}"/>
    <cellStyle name="Milliers 2 22 2 2 2 2" xfId="15387" xr:uid="{F01F7CD0-37F0-470A-91A5-405D702D2B7B}"/>
    <cellStyle name="Milliers 2 22 2 2 2 2 2" xfId="18015" xr:uid="{6F9F2C28-FE60-4447-B857-43663824E2DC}"/>
    <cellStyle name="Milliers 2 22 2 2 2 2 2 2" xfId="23324" xr:uid="{3E84EFE2-6694-47DE-BE34-E649EA45AE9A}"/>
    <cellStyle name="Milliers 2 22 2 2 2 2 2 2 2" xfId="34332" xr:uid="{754361F2-71E8-4C95-90A2-99F7F2B1FCCF}"/>
    <cellStyle name="Milliers 2 22 2 2 2 2 2 3" xfId="29023" xr:uid="{031F6063-B473-4443-AC09-4F57F8450493}"/>
    <cellStyle name="Milliers 2 22 2 2 2 2 3" xfId="20696" xr:uid="{024AF9FA-6857-41DD-B196-9ACA99C8F194}"/>
    <cellStyle name="Milliers 2 22 2 2 2 2 3 2" xfId="31704" xr:uid="{EBFAC0D3-D365-4A2B-A860-FEBBE0EA0260}"/>
    <cellStyle name="Milliers 2 22 2 2 2 2 4" xfId="26395" xr:uid="{10A2AF3F-EC43-4C63-B188-7E3F4496089A}"/>
    <cellStyle name="Milliers 2 22 2 2 2 3" xfId="16673" xr:uid="{41718D81-566F-4BCB-BA68-6626BFB11279}"/>
    <cellStyle name="Milliers 2 22 2 2 2 3 2" xfId="21982" xr:uid="{70422182-35D6-4F71-9531-7A75AA72AAAF}"/>
    <cellStyle name="Milliers 2 22 2 2 2 3 2 2" xfId="32990" xr:uid="{4DFFDE69-2038-4452-BC61-6666B340E8A2}"/>
    <cellStyle name="Milliers 2 22 2 2 2 3 3" xfId="27681" xr:uid="{201A8814-C94C-40C2-8829-2269A2CDBCB9}"/>
    <cellStyle name="Milliers 2 22 2 2 2 4" xfId="19354" xr:uid="{A2EE945F-AED0-48C5-B8C2-C43ABD126029}"/>
    <cellStyle name="Milliers 2 22 2 2 2 4 2" xfId="30362" xr:uid="{E66F6D4A-5AF2-4410-8E4E-BAFBD1E7DE39}"/>
    <cellStyle name="Milliers 2 22 2 2 2 5" xfId="25053" xr:uid="{93E9DB2C-5218-4BB6-8887-A67BB692BF2E}"/>
    <cellStyle name="Milliers 2 22 2 2 3" xfId="14717" xr:uid="{97CF99A1-B3E5-4536-BD4D-41BFA3D833D3}"/>
    <cellStyle name="Milliers 2 22 2 2 3 2" xfId="17345" xr:uid="{88052DF1-7E0F-4698-B4F0-3B173972B87C}"/>
    <cellStyle name="Milliers 2 22 2 2 3 2 2" xfId="22654" xr:uid="{9341F132-07F5-4D7C-A2CC-323590B0594A}"/>
    <cellStyle name="Milliers 2 22 2 2 3 2 2 2" xfId="33662" xr:uid="{18880B14-EE77-46C5-BBCF-C2E5107DBF0E}"/>
    <cellStyle name="Milliers 2 22 2 2 3 2 3" xfId="28353" xr:uid="{CC061997-0AF1-4A93-85F8-0CFA797CB0F7}"/>
    <cellStyle name="Milliers 2 22 2 2 3 3" xfId="20026" xr:uid="{3A3F8ADD-6786-47BE-9A5B-D2E0EA623D79}"/>
    <cellStyle name="Milliers 2 22 2 2 3 3 2" xfId="31034" xr:uid="{F01E6FFD-57C6-4C90-B9F9-184C6B2ABDC2}"/>
    <cellStyle name="Milliers 2 22 2 2 3 4" xfId="25725" xr:uid="{1ABEDE13-4F35-47E7-864C-022C68F49A1B}"/>
    <cellStyle name="Milliers 2 22 2 2 4" xfId="16003" xr:uid="{071B5C3B-17B4-4D12-8AE9-6FF42E907941}"/>
    <cellStyle name="Milliers 2 22 2 2 4 2" xfId="21312" xr:uid="{D8F29068-6692-4DD3-9D0B-E10FD4800A78}"/>
    <cellStyle name="Milliers 2 22 2 2 4 2 2" xfId="32320" xr:uid="{144B36B7-317C-4E44-9AD9-71B995F2818B}"/>
    <cellStyle name="Milliers 2 22 2 2 4 3" xfId="27011" xr:uid="{E9CF80DD-94D5-4426-9B2F-7D4AB90A4DBC}"/>
    <cellStyle name="Milliers 2 22 2 2 5" xfId="18684" xr:uid="{B58CA35C-5A15-44E0-A284-9931C9CA64FD}"/>
    <cellStyle name="Milliers 2 22 2 2 5 2" xfId="29692" xr:uid="{75022B50-830F-421B-8F77-7FF2BECC4038}"/>
    <cellStyle name="Milliers 2 22 2 2 6" xfId="24383" xr:uid="{E1383540-1683-4C99-B7DE-AFA12B0A7416}"/>
    <cellStyle name="Milliers 2 22 2 3" xfId="13709" xr:uid="{2858BBE8-050D-4F81-80E1-F7F124B60DF4}"/>
    <cellStyle name="Milliers 2 22 2 3 2" xfId="15051" xr:uid="{2BD88C56-AB05-481D-BFEC-40C03D771B96}"/>
    <cellStyle name="Milliers 2 22 2 3 2 2" xfId="17679" xr:uid="{A477CDA2-4B59-48DB-B388-8EDF948272AE}"/>
    <cellStyle name="Milliers 2 22 2 3 2 2 2" xfId="22988" xr:uid="{430A5895-215E-4BFF-9860-6755D6B5E698}"/>
    <cellStyle name="Milliers 2 22 2 3 2 2 2 2" xfId="33996" xr:uid="{FD55BA86-73C3-4CB9-9758-79AC1104F4DA}"/>
    <cellStyle name="Milliers 2 22 2 3 2 2 3" xfId="28687" xr:uid="{A9D0C49A-C7BB-4DE3-93D7-2CF84EF42E91}"/>
    <cellStyle name="Milliers 2 22 2 3 2 3" xfId="20360" xr:uid="{9A0B2EA8-6406-4679-9E59-D6A88E60806A}"/>
    <cellStyle name="Milliers 2 22 2 3 2 3 2" xfId="31368" xr:uid="{5AFF3019-CB27-4206-8EB7-995AF300D174}"/>
    <cellStyle name="Milliers 2 22 2 3 2 4" xfId="26059" xr:uid="{7AC882DE-4C29-4F12-A30B-94A2E9E23C87}"/>
    <cellStyle name="Milliers 2 22 2 3 3" xfId="16337" xr:uid="{CC617378-C9A7-42C4-A27F-D3450CBAE8D8}"/>
    <cellStyle name="Milliers 2 22 2 3 3 2" xfId="21646" xr:uid="{1FED595C-CE65-49DD-8CD4-BD02CDB726D8}"/>
    <cellStyle name="Milliers 2 22 2 3 3 2 2" xfId="32654" xr:uid="{3C52948C-0C64-481E-99BE-11FA3C5B2367}"/>
    <cellStyle name="Milliers 2 22 2 3 3 3" xfId="27345" xr:uid="{58D09B30-CE6B-42E0-BBD8-FAE88F0635FF}"/>
    <cellStyle name="Milliers 2 22 2 3 4" xfId="19018" xr:uid="{CA96DE7F-E18B-4674-806E-50D91D6B3CDB}"/>
    <cellStyle name="Milliers 2 22 2 3 4 2" xfId="30026" xr:uid="{4C883A12-C4FC-4F81-A7D6-50E804C42017}"/>
    <cellStyle name="Milliers 2 22 2 3 5" xfId="24717" xr:uid="{83FDEF98-C41D-45A5-8B1D-BC24C4F329F6}"/>
    <cellStyle name="Milliers 2 22 2 4" xfId="14381" xr:uid="{58F2A62B-815F-4943-A7B4-E0A9ABA1B0DC}"/>
    <cellStyle name="Milliers 2 22 2 4 2" xfId="17009" xr:uid="{A0C1A27E-7159-4AB7-8C7C-AC30484F8927}"/>
    <cellStyle name="Milliers 2 22 2 4 2 2" xfId="22318" xr:uid="{CAD96A07-5FE9-449C-BB1C-A374FCDEFC1B}"/>
    <cellStyle name="Milliers 2 22 2 4 2 2 2" xfId="33326" xr:uid="{4B6D6724-51DC-47F7-AB39-8C46BEFE130F}"/>
    <cellStyle name="Milliers 2 22 2 4 2 3" xfId="28017" xr:uid="{CB682CB5-A42B-491D-A086-BFA7E37616B0}"/>
    <cellStyle name="Milliers 2 22 2 4 3" xfId="19690" xr:uid="{E9ABC337-5E60-4021-9D4D-A0391EB56508}"/>
    <cellStyle name="Milliers 2 22 2 4 3 2" xfId="30698" xr:uid="{D6D26735-363A-4173-8433-59AD51633A52}"/>
    <cellStyle name="Milliers 2 22 2 4 4" xfId="25389" xr:uid="{19C57A0C-6A6C-4D9C-9AC9-EBC22BD8A24F}"/>
    <cellStyle name="Milliers 2 22 2 5" xfId="15668" xr:uid="{3A2301E8-B8BC-4A2B-87EF-25E784990D7E}"/>
    <cellStyle name="Milliers 2 22 2 5 2" xfId="20977" xr:uid="{A4762B58-04C8-4E1B-B695-C564F27D469B}"/>
    <cellStyle name="Milliers 2 22 2 5 2 2" xfId="31985" xr:uid="{FEA3572E-AA82-4611-801A-931448390A99}"/>
    <cellStyle name="Milliers 2 22 2 5 3" xfId="26676" xr:uid="{7C65074F-AAFB-4C12-AB4A-71A25247EFA1}"/>
    <cellStyle name="Milliers 2 22 2 6" xfId="18349" xr:uid="{D22AF2A0-FD03-4016-AB8D-ED20A873A354}"/>
    <cellStyle name="Milliers 2 22 2 6 2" xfId="29357" xr:uid="{F336E69C-7530-47EF-AF02-AA642550A2AB}"/>
    <cellStyle name="Milliers 2 22 2 7" xfId="24048" xr:uid="{ED478258-3621-450A-989E-76D17C56DD95}"/>
    <cellStyle name="Milliers 2 22 3" xfId="13313" xr:uid="{56740B5A-F504-4CEB-B766-4E8D0EEA6D06}"/>
    <cellStyle name="Milliers 2 22 3 2" xfId="13983" xr:uid="{D9E91666-29EA-4ECD-B186-7E75E4C4EFBD}"/>
    <cellStyle name="Milliers 2 22 3 2 2" xfId="15325" xr:uid="{8B246469-8BDD-4E59-A1A4-F1737AAD56B1}"/>
    <cellStyle name="Milliers 2 22 3 2 2 2" xfId="17953" xr:uid="{D5C9C2FB-20FA-4ACB-85DB-4E0144711700}"/>
    <cellStyle name="Milliers 2 22 3 2 2 2 2" xfId="23262" xr:uid="{5CB3725C-10C9-403A-BC2B-BAB78DB77FC7}"/>
    <cellStyle name="Milliers 2 22 3 2 2 2 2 2" xfId="34270" xr:uid="{BA978CDC-2B01-4B14-9F7C-D7AA5C4421EC}"/>
    <cellStyle name="Milliers 2 22 3 2 2 2 3" xfId="28961" xr:uid="{A06B8CAC-A414-4D99-9406-1A8E522F19ED}"/>
    <cellStyle name="Milliers 2 22 3 2 2 3" xfId="20634" xr:uid="{A1EA56F2-3FB0-4145-B300-7AB70D880529}"/>
    <cellStyle name="Milliers 2 22 3 2 2 3 2" xfId="31642" xr:uid="{782757A0-3CFB-4E87-98C7-1F0B06CBD87E}"/>
    <cellStyle name="Milliers 2 22 3 2 2 4" xfId="26333" xr:uid="{4438C2A2-938A-408E-B9D9-2392353E3C79}"/>
    <cellStyle name="Milliers 2 22 3 2 3" xfId="16611" xr:uid="{5C0E57FB-A0E3-4769-9981-A8AB81F337EF}"/>
    <cellStyle name="Milliers 2 22 3 2 3 2" xfId="21920" xr:uid="{21DC6C9A-AAB4-465B-A010-1E39652A2B68}"/>
    <cellStyle name="Milliers 2 22 3 2 3 2 2" xfId="32928" xr:uid="{E5569E49-B180-4C42-ADB8-B2598AA527A8}"/>
    <cellStyle name="Milliers 2 22 3 2 3 3" xfId="27619" xr:uid="{47246B97-1690-4CA9-AB28-69C16140D756}"/>
    <cellStyle name="Milliers 2 22 3 2 4" xfId="19292" xr:uid="{EF626CFF-9D56-413E-B6D8-539FB5858F0B}"/>
    <cellStyle name="Milliers 2 22 3 2 4 2" xfId="30300" xr:uid="{039C0AD1-BEFA-4A0C-A44A-7C701258AC29}"/>
    <cellStyle name="Milliers 2 22 3 2 5" xfId="24991" xr:uid="{140810C7-BFFF-44C0-BCA4-AB5B12F4ACEF}"/>
    <cellStyle name="Milliers 2 22 3 3" xfId="14655" xr:uid="{EA95E0EB-ECF4-4358-8565-1440F8BEB006}"/>
    <cellStyle name="Milliers 2 22 3 3 2" xfId="17283" xr:uid="{C2F5EBA7-5415-4C92-90D0-D83F66A4BA3A}"/>
    <cellStyle name="Milliers 2 22 3 3 2 2" xfId="22592" xr:uid="{3F46A218-01FC-47FC-BA1B-05984CEDACE3}"/>
    <cellStyle name="Milliers 2 22 3 3 2 2 2" xfId="33600" xr:uid="{2D92C33D-CC5E-4D37-8DB7-B55350E23044}"/>
    <cellStyle name="Milliers 2 22 3 3 2 3" xfId="28291" xr:uid="{932E2F6D-D914-42A4-8618-92B951FF0DE2}"/>
    <cellStyle name="Milliers 2 22 3 3 3" xfId="19964" xr:uid="{78122260-DAD8-477B-9D73-A1A1EE9FA55F}"/>
    <cellStyle name="Milliers 2 22 3 3 3 2" xfId="30972" xr:uid="{9B8AF5E5-3762-43A2-BB39-99382B36F3D3}"/>
    <cellStyle name="Milliers 2 22 3 3 4" xfId="25663" xr:uid="{929CF3ED-F04F-4E09-9BD4-74AFC7D44AD5}"/>
    <cellStyle name="Milliers 2 22 3 4" xfId="15941" xr:uid="{A6EC7C64-4623-475F-A790-F19FF6E34A30}"/>
    <cellStyle name="Milliers 2 22 3 4 2" xfId="21250" xr:uid="{7AB2D8BC-EE12-47E8-8442-C9AF453A28EB}"/>
    <cellStyle name="Milliers 2 22 3 4 2 2" xfId="32258" xr:uid="{55B7CAE1-7202-42F5-911D-84260D4D3B54}"/>
    <cellStyle name="Milliers 2 22 3 4 3" xfId="26949" xr:uid="{FD59E341-22A1-4B5F-8960-37CC88E3C48D}"/>
    <cellStyle name="Milliers 2 22 3 5" xfId="18622" xr:uid="{85939E74-C516-4F43-A515-3B24D9407817}"/>
    <cellStyle name="Milliers 2 22 3 5 2" xfId="29630" xr:uid="{ACD2497B-4745-4071-925A-03AACF7DAA6A}"/>
    <cellStyle name="Milliers 2 22 3 6" xfId="24321" xr:uid="{33172854-B7A8-4C20-B4F4-D760E4D6C929}"/>
    <cellStyle name="Milliers 2 22 4" xfId="13647" xr:uid="{D395029E-43ED-42D5-AB9B-1B3887BCD1D3}"/>
    <cellStyle name="Milliers 2 22 4 2" xfId="14989" xr:uid="{C99C8156-F278-4696-A1C2-EC66398AB2F4}"/>
    <cellStyle name="Milliers 2 22 4 2 2" xfId="17617" xr:uid="{9EE16F43-2C1D-43CD-8586-12D8AFC57281}"/>
    <cellStyle name="Milliers 2 22 4 2 2 2" xfId="22926" xr:uid="{B3FA5CEE-0CAB-41C1-A7C8-471C32EC3B79}"/>
    <cellStyle name="Milliers 2 22 4 2 2 2 2" xfId="33934" xr:uid="{259F69D0-069F-412F-B099-E1A32FC715E4}"/>
    <cellStyle name="Milliers 2 22 4 2 2 3" xfId="28625" xr:uid="{47E8B7C1-D390-41B2-BD2C-0CA0625F45D9}"/>
    <cellStyle name="Milliers 2 22 4 2 3" xfId="20298" xr:uid="{A94D84EF-45C3-4079-88AC-22FF29AC3815}"/>
    <cellStyle name="Milliers 2 22 4 2 3 2" xfId="31306" xr:uid="{B5E4D85D-6181-4C16-9040-286E350645DD}"/>
    <cellStyle name="Milliers 2 22 4 2 4" xfId="25997" xr:uid="{02762DB4-2895-4821-94BE-3821CD0757A6}"/>
    <cellStyle name="Milliers 2 22 4 3" xfId="16275" xr:uid="{31E4F968-B809-482B-8C42-DE97FBEE739A}"/>
    <cellStyle name="Milliers 2 22 4 3 2" xfId="21584" xr:uid="{0A8F54CD-8373-4E69-8CA8-61C7A1ECF48F}"/>
    <cellStyle name="Milliers 2 22 4 3 2 2" xfId="32592" xr:uid="{6B2D8164-8C6F-4DBF-8A03-E830EBE0821C}"/>
    <cellStyle name="Milliers 2 22 4 3 3" xfId="27283" xr:uid="{21B09BE7-B422-4035-8538-4F833B5B28F7}"/>
    <cellStyle name="Milliers 2 22 4 4" xfId="18956" xr:uid="{7F6B02F6-17FE-49B9-B790-28A37A167D16}"/>
    <cellStyle name="Milliers 2 22 4 4 2" xfId="29964" xr:uid="{4C00261D-5B0F-47E3-A85C-1A348BC8FDB8}"/>
    <cellStyle name="Milliers 2 22 4 5" xfId="24655" xr:uid="{FEFCFACA-AF77-4B7C-9B04-3B8F29D1DE2A}"/>
    <cellStyle name="Milliers 2 22 5" xfId="14319" xr:uid="{DFBD9B4A-23BC-41D5-86A3-BFAC7C4B2A08}"/>
    <cellStyle name="Milliers 2 22 5 2" xfId="16947" xr:uid="{4E14D65B-43A4-4F5D-99A5-12EB1E290131}"/>
    <cellStyle name="Milliers 2 22 5 2 2" xfId="22256" xr:uid="{8EC24680-9361-4E8B-9D40-79345D8F3616}"/>
    <cellStyle name="Milliers 2 22 5 2 2 2" xfId="33264" xr:uid="{324785A9-9218-4927-9EEF-8B1226065EB7}"/>
    <cellStyle name="Milliers 2 22 5 2 3" xfId="27955" xr:uid="{95BA76B3-32E9-4FF9-9128-A606F65CED5E}"/>
    <cellStyle name="Milliers 2 22 5 3" xfId="19628" xr:uid="{B3D19FF3-8DCF-4B4C-B4C6-FF88326B041D}"/>
    <cellStyle name="Milliers 2 22 5 3 2" xfId="30636" xr:uid="{2064F342-E4BA-4C2B-8AC2-A9C846A54D50}"/>
    <cellStyle name="Milliers 2 22 5 4" xfId="25327" xr:uid="{9BC046D9-905D-4209-8323-0AC4B8EA2388}"/>
    <cellStyle name="Milliers 2 22 6" xfId="15606" xr:uid="{41A346CC-6531-4F26-88DB-15FF57712776}"/>
    <cellStyle name="Milliers 2 22 6 2" xfId="20915" xr:uid="{72F1F760-2213-4622-980D-D7A0A4B39969}"/>
    <cellStyle name="Milliers 2 22 6 2 2" xfId="31923" xr:uid="{3CB7C3E4-B667-4441-84E5-1C7186281A10}"/>
    <cellStyle name="Milliers 2 22 6 3" xfId="26614" xr:uid="{DD67D7CD-E71B-40F4-A297-AD8625D36410}"/>
    <cellStyle name="Milliers 2 22 7" xfId="18287" xr:uid="{29418916-64F9-4E29-8EEA-BE73228C0175}"/>
    <cellStyle name="Milliers 2 22 7 2" xfId="29295" xr:uid="{EDFFCDF7-29B5-453E-B38B-52DCF96C5A64}"/>
    <cellStyle name="Milliers 2 22 8" xfId="23986" xr:uid="{9AA99E66-50FA-4A16-B2CC-AB9460F83857}"/>
    <cellStyle name="Milliers 2 22_Nucléaire" xfId="11904" xr:uid="{C0419FCC-2740-4EA9-90F8-EE0A8DCCF37F}"/>
    <cellStyle name="Milliers 2 23" xfId="7410" xr:uid="{9C0DC235-5DA4-423D-A2E1-F4FE9F759F1D}"/>
    <cellStyle name="Milliers 2 23 2" xfId="9895" xr:uid="{9AAF68CD-75B5-41C7-B516-1AD2BA60F885}"/>
    <cellStyle name="Milliers 2 23 2 2" xfId="13376" xr:uid="{681FA85B-ACAB-4CC6-B7F5-2045F82ED573}"/>
    <cellStyle name="Milliers 2 23 2 2 2" xfId="14046" xr:uid="{51B23385-F96D-4334-894B-30ED0292FC2E}"/>
    <cellStyle name="Milliers 2 23 2 2 2 2" xfId="15388" xr:uid="{282844A2-DA47-48FF-8C99-0E4AC10E71BE}"/>
    <cellStyle name="Milliers 2 23 2 2 2 2 2" xfId="18016" xr:uid="{405E92F0-D4D2-4BFF-85F3-521B2B9EBB5E}"/>
    <cellStyle name="Milliers 2 23 2 2 2 2 2 2" xfId="23325" xr:uid="{F4AC54CE-8292-4ECE-940A-AF18B48B37FE}"/>
    <cellStyle name="Milliers 2 23 2 2 2 2 2 2 2" xfId="34333" xr:uid="{2F6C77FC-41EB-4F07-A802-7D4DD957182C}"/>
    <cellStyle name="Milliers 2 23 2 2 2 2 2 3" xfId="29024" xr:uid="{33A8ED5E-8446-4C33-9BAE-E5C38974B973}"/>
    <cellStyle name="Milliers 2 23 2 2 2 2 3" xfId="20697" xr:uid="{CA7E335B-D40A-47D6-B94F-DE4EABBBB27D}"/>
    <cellStyle name="Milliers 2 23 2 2 2 2 3 2" xfId="31705" xr:uid="{4A5AA8FD-2152-4566-8CA5-AB21FE662D0C}"/>
    <cellStyle name="Milliers 2 23 2 2 2 2 4" xfId="26396" xr:uid="{26524847-29FA-4593-95B1-5CCD9CB287A5}"/>
    <cellStyle name="Milliers 2 23 2 2 2 3" xfId="16674" xr:uid="{92600A0A-9926-496C-8A00-4F30578CC123}"/>
    <cellStyle name="Milliers 2 23 2 2 2 3 2" xfId="21983" xr:uid="{607DD0A7-2FCC-4B3D-8A58-1664AAAC75DD}"/>
    <cellStyle name="Milliers 2 23 2 2 2 3 2 2" xfId="32991" xr:uid="{D32D3AD8-37D8-4C14-AB82-15CE3A0079FF}"/>
    <cellStyle name="Milliers 2 23 2 2 2 3 3" xfId="27682" xr:uid="{5F9C433C-EE8B-4F3C-B365-09A526BFAC22}"/>
    <cellStyle name="Milliers 2 23 2 2 2 4" xfId="19355" xr:uid="{67C2F574-370E-4166-A36C-BEB17F9BCB18}"/>
    <cellStyle name="Milliers 2 23 2 2 2 4 2" xfId="30363" xr:uid="{8703FF17-113E-4B74-99F6-EC6569A85601}"/>
    <cellStyle name="Milliers 2 23 2 2 2 5" xfId="25054" xr:uid="{4B65856C-8760-4902-9A00-7FD3E0D909E7}"/>
    <cellStyle name="Milliers 2 23 2 2 3" xfId="14718" xr:uid="{4DD6F90F-B577-4D48-9EA3-FE3BBF3ADEC4}"/>
    <cellStyle name="Milliers 2 23 2 2 3 2" xfId="17346" xr:uid="{0A2BF636-6E5A-4FB8-8886-CB5466469D0E}"/>
    <cellStyle name="Milliers 2 23 2 2 3 2 2" xfId="22655" xr:uid="{9E3D17BF-0DF4-4B73-B8DD-931600B80C02}"/>
    <cellStyle name="Milliers 2 23 2 2 3 2 2 2" xfId="33663" xr:uid="{635096D6-0DB8-4A71-A806-A3A12237E527}"/>
    <cellStyle name="Milliers 2 23 2 2 3 2 3" xfId="28354" xr:uid="{D63FD8A8-E070-4489-92F6-25D4B99964F7}"/>
    <cellStyle name="Milliers 2 23 2 2 3 3" xfId="20027" xr:uid="{66073957-6AF9-44D7-B892-6953B98A854B}"/>
    <cellStyle name="Milliers 2 23 2 2 3 3 2" xfId="31035" xr:uid="{5AE4476B-EB7B-4367-B0A1-AFADA12B3B7C}"/>
    <cellStyle name="Milliers 2 23 2 2 3 4" xfId="25726" xr:uid="{B346CC05-FC1D-4BEC-9889-45BA312D21AF}"/>
    <cellStyle name="Milliers 2 23 2 2 4" xfId="16004" xr:uid="{26D50D3D-80D4-4EF7-8056-1CAA831B000D}"/>
    <cellStyle name="Milliers 2 23 2 2 4 2" xfId="21313" xr:uid="{F734B93B-2D09-440D-A0F8-4F2F5DC48D09}"/>
    <cellStyle name="Milliers 2 23 2 2 4 2 2" xfId="32321" xr:uid="{CD7D0010-4140-4A0E-97B6-D3D9EB4D2CDF}"/>
    <cellStyle name="Milliers 2 23 2 2 4 3" xfId="27012" xr:uid="{A8078AE2-BAA6-4CED-B54C-AB7E12E569A3}"/>
    <cellStyle name="Milliers 2 23 2 2 5" xfId="18685" xr:uid="{262B90FA-B3F1-4D5E-A97A-FDF892A2EA37}"/>
    <cellStyle name="Milliers 2 23 2 2 5 2" xfId="29693" xr:uid="{6BD39F0C-289C-4C1F-98BD-CE77886250AF}"/>
    <cellStyle name="Milliers 2 23 2 2 6" xfId="24384" xr:uid="{13F446CD-CB99-40CF-814C-C3C9AFC17865}"/>
    <cellStyle name="Milliers 2 23 2 3" xfId="13710" xr:uid="{7E55347F-6462-44EE-B862-9F53B1146F65}"/>
    <cellStyle name="Milliers 2 23 2 3 2" xfId="15052" xr:uid="{8B99AAF6-6E30-4B3B-87FA-D645FBF0E980}"/>
    <cellStyle name="Milliers 2 23 2 3 2 2" xfId="17680" xr:uid="{EC0AFF8F-FEF5-4E46-B1A1-C82D4C3D4BCD}"/>
    <cellStyle name="Milliers 2 23 2 3 2 2 2" xfId="22989" xr:uid="{958453DE-36F2-4B1F-AA5D-F1C6C651A761}"/>
    <cellStyle name="Milliers 2 23 2 3 2 2 2 2" xfId="33997" xr:uid="{BE7FEF69-09EF-452B-90E1-E73F937F809F}"/>
    <cellStyle name="Milliers 2 23 2 3 2 2 3" xfId="28688" xr:uid="{F2BA0AB6-AD9D-49AA-9CA3-B5FFA9125EB5}"/>
    <cellStyle name="Milliers 2 23 2 3 2 3" xfId="20361" xr:uid="{12798F5B-403A-46DE-988D-AD46A6B71A70}"/>
    <cellStyle name="Milliers 2 23 2 3 2 3 2" xfId="31369" xr:uid="{BE1D57A9-2EB4-4C97-B31C-F15A02BCE9FE}"/>
    <cellStyle name="Milliers 2 23 2 3 2 4" xfId="26060" xr:uid="{65583D30-B64A-45DE-AB07-20FD7DA5FBA0}"/>
    <cellStyle name="Milliers 2 23 2 3 3" xfId="16338" xr:uid="{502E2993-E4CE-47F0-8FAC-5CBEE9595B64}"/>
    <cellStyle name="Milliers 2 23 2 3 3 2" xfId="21647" xr:uid="{12FF5456-6A32-4DC2-944B-4C45BE1A458F}"/>
    <cellStyle name="Milliers 2 23 2 3 3 2 2" xfId="32655" xr:uid="{5E7567D0-7871-42E7-87EA-CB160E20A0B8}"/>
    <cellStyle name="Milliers 2 23 2 3 3 3" xfId="27346" xr:uid="{243578DD-F20B-4D9B-AA0E-26C42320CE01}"/>
    <cellStyle name="Milliers 2 23 2 3 4" xfId="19019" xr:uid="{C5C1F0DA-559E-4749-9554-6D38F5409F8A}"/>
    <cellStyle name="Milliers 2 23 2 3 4 2" xfId="30027" xr:uid="{91A6F98B-63B0-430E-8953-9D53052E2EEB}"/>
    <cellStyle name="Milliers 2 23 2 3 5" xfId="24718" xr:uid="{6A1AB828-C4A6-4430-B926-2B3A24E6F47A}"/>
    <cellStyle name="Milliers 2 23 2 4" xfId="14382" xr:uid="{D34332C5-37E6-4932-8304-C7AB960A23B9}"/>
    <cellStyle name="Milliers 2 23 2 4 2" xfId="17010" xr:uid="{7EAB6750-F6E1-4C34-A6AC-B3F6A0FB07DC}"/>
    <cellStyle name="Milliers 2 23 2 4 2 2" xfId="22319" xr:uid="{016547DE-D801-4ABA-AF01-039D9BA7A8EA}"/>
    <cellStyle name="Milliers 2 23 2 4 2 2 2" xfId="33327" xr:uid="{1C81ED64-8B8E-4F5F-8D23-1E32BFB41A37}"/>
    <cellStyle name="Milliers 2 23 2 4 2 3" xfId="28018" xr:uid="{84EFE060-2D10-4455-8025-1D249B52C5B5}"/>
    <cellStyle name="Milliers 2 23 2 4 3" xfId="19691" xr:uid="{2AFF16B3-E559-4FA0-8953-7D20EE9E708F}"/>
    <cellStyle name="Milliers 2 23 2 4 3 2" xfId="30699" xr:uid="{8D298A9F-189B-4E8F-BB77-8D065E01E7D8}"/>
    <cellStyle name="Milliers 2 23 2 4 4" xfId="25390" xr:uid="{520A41CC-574F-47CF-902B-C5DA37BA999B}"/>
    <cellStyle name="Milliers 2 23 2 5" xfId="15669" xr:uid="{C188A27E-0BE6-4B7A-89DE-A179FF9BF601}"/>
    <cellStyle name="Milliers 2 23 2 5 2" xfId="20978" xr:uid="{A07FED0B-8FF8-4233-9120-6009C0B45EF0}"/>
    <cellStyle name="Milliers 2 23 2 5 2 2" xfId="31986" xr:uid="{3AD99C59-B71E-484D-A46F-E5A759C8BE0F}"/>
    <cellStyle name="Milliers 2 23 2 5 3" xfId="26677" xr:uid="{093B3D72-9680-49E7-96E0-7E9B03C2A5A1}"/>
    <cellStyle name="Milliers 2 23 2 6" xfId="18350" xr:uid="{E7475525-A9E9-4D06-9AE1-A8A9712A4C38}"/>
    <cellStyle name="Milliers 2 23 2 6 2" xfId="29358" xr:uid="{9D5CF0AA-9B94-4A52-A3DE-007F261CC263}"/>
    <cellStyle name="Milliers 2 23 2 7" xfId="24049" xr:uid="{879A77EA-E0CE-4726-99E3-F586DE4D06A9}"/>
    <cellStyle name="Milliers 2 23 3" xfId="13314" xr:uid="{0545E004-2F5E-4F9E-AD44-1AF1B4FB44EB}"/>
    <cellStyle name="Milliers 2 23 3 2" xfId="13984" xr:uid="{DAC1D5FE-5326-410D-9DD8-FF690DA9DF62}"/>
    <cellStyle name="Milliers 2 23 3 2 2" xfId="15326" xr:uid="{B79D6CC4-B633-4542-8328-56ACA55FB5D5}"/>
    <cellStyle name="Milliers 2 23 3 2 2 2" xfId="17954" xr:uid="{818C7717-A9EB-41F6-AB51-11DC2D0C744E}"/>
    <cellStyle name="Milliers 2 23 3 2 2 2 2" xfId="23263" xr:uid="{23ADB936-65FB-49A7-9F2D-DD54D16FDAB3}"/>
    <cellStyle name="Milliers 2 23 3 2 2 2 2 2" xfId="34271" xr:uid="{E59D0583-D711-4081-82D7-3CA6E00DB360}"/>
    <cellStyle name="Milliers 2 23 3 2 2 2 3" xfId="28962" xr:uid="{D0E3C2C4-9012-4277-BA56-142B32928987}"/>
    <cellStyle name="Milliers 2 23 3 2 2 3" xfId="20635" xr:uid="{BE5EA115-1664-44A5-9BF7-972CEBD92829}"/>
    <cellStyle name="Milliers 2 23 3 2 2 3 2" xfId="31643" xr:uid="{28AA5F7A-E076-45E1-9F31-28DBD3DDCD09}"/>
    <cellStyle name="Milliers 2 23 3 2 2 4" xfId="26334" xr:uid="{051E3890-7E82-44CE-A662-D48A243C8A00}"/>
    <cellStyle name="Milliers 2 23 3 2 3" xfId="16612" xr:uid="{FB150C90-4544-4F65-B4D1-0122887E02F5}"/>
    <cellStyle name="Milliers 2 23 3 2 3 2" xfId="21921" xr:uid="{14CF2CAC-4882-4732-BEA8-7875C2F59396}"/>
    <cellStyle name="Milliers 2 23 3 2 3 2 2" xfId="32929" xr:uid="{E57E7442-A48D-488C-95E1-54AA51BB7A86}"/>
    <cellStyle name="Milliers 2 23 3 2 3 3" xfId="27620" xr:uid="{6B2D280C-FB26-459D-BFB5-72B2344245F5}"/>
    <cellStyle name="Milliers 2 23 3 2 4" xfId="19293" xr:uid="{53F98D53-1B49-4244-80E8-25D2EDFA9BBC}"/>
    <cellStyle name="Milliers 2 23 3 2 4 2" xfId="30301" xr:uid="{15D8688F-30F0-43AE-BF1B-68FCAD3EC691}"/>
    <cellStyle name="Milliers 2 23 3 2 5" xfId="24992" xr:uid="{D292BDCE-5663-40C3-BFDF-0B89F3CA84F9}"/>
    <cellStyle name="Milliers 2 23 3 3" xfId="14656" xr:uid="{B0006F7E-27D1-4EEA-978A-136FBE44B1C5}"/>
    <cellStyle name="Milliers 2 23 3 3 2" xfId="17284" xr:uid="{C21872BB-2440-483F-91F8-C26845CB87AF}"/>
    <cellStyle name="Milliers 2 23 3 3 2 2" xfId="22593" xr:uid="{7762EAFB-9713-419F-8662-056A7132FDC0}"/>
    <cellStyle name="Milliers 2 23 3 3 2 2 2" xfId="33601" xr:uid="{0A55AEFB-A4AD-4136-98A8-C02368FD5DEF}"/>
    <cellStyle name="Milliers 2 23 3 3 2 3" xfId="28292" xr:uid="{6A5AAADE-4215-43BF-AE33-C75DC10D5237}"/>
    <cellStyle name="Milliers 2 23 3 3 3" xfId="19965" xr:uid="{2ED86677-9271-41B3-92F7-B41A8BA13846}"/>
    <cellStyle name="Milliers 2 23 3 3 3 2" xfId="30973" xr:uid="{CF186067-F680-4719-9DE6-085A4A3D14EC}"/>
    <cellStyle name="Milliers 2 23 3 3 4" xfId="25664" xr:uid="{BD718A13-0B78-408C-9D3E-241E82FFA8B0}"/>
    <cellStyle name="Milliers 2 23 3 4" xfId="15942" xr:uid="{1BA6B726-9A34-421A-AC98-9CAF7820F0C0}"/>
    <cellStyle name="Milliers 2 23 3 4 2" xfId="21251" xr:uid="{B8930D33-81D7-4A1A-BF0C-959D8BF3061E}"/>
    <cellStyle name="Milliers 2 23 3 4 2 2" xfId="32259" xr:uid="{6E900578-060C-4525-A212-757882188626}"/>
    <cellStyle name="Milliers 2 23 3 4 3" xfId="26950" xr:uid="{C770A436-FD0A-457F-A58B-B958677556C8}"/>
    <cellStyle name="Milliers 2 23 3 5" xfId="18623" xr:uid="{F75A8B86-3514-4095-976D-A1D3A52A833F}"/>
    <cellStyle name="Milliers 2 23 3 5 2" xfId="29631" xr:uid="{7B1156B3-EE7B-4C93-96A7-F28D2C5D1EA5}"/>
    <cellStyle name="Milliers 2 23 3 6" xfId="24322" xr:uid="{1EB5B777-BAE1-4F28-81F2-44676E50EAB6}"/>
    <cellStyle name="Milliers 2 23 4" xfId="13648" xr:uid="{93E1D347-A511-4B32-80E5-B76235F8C87F}"/>
    <cellStyle name="Milliers 2 23 4 2" xfId="14990" xr:uid="{F2339061-EB73-4267-9722-DC84F7DDDCB9}"/>
    <cellStyle name="Milliers 2 23 4 2 2" xfId="17618" xr:uid="{21F54664-99AF-4568-AADB-AD303CAAB8AA}"/>
    <cellStyle name="Milliers 2 23 4 2 2 2" xfId="22927" xr:uid="{3F91B410-BA79-4936-9F94-B7A56D28CB00}"/>
    <cellStyle name="Milliers 2 23 4 2 2 2 2" xfId="33935" xr:uid="{1FC450F0-B114-4191-976E-251662F81EE9}"/>
    <cellStyle name="Milliers 2 23 4 2 2 3" xfId="28626" xr:uid="{25689E37-1B53-4BEC-BF64-7A54808B187E}"/>
    <cellStyle name="Milliers 2 23 4 2 3" xfId="20299" xr:uid="{3CD71ED2-E7AD-4E6D-8B55-3C1F53D46B58}"/>
    <cellStyle name="Milliers 2 23 4 2 3 2" xfId="31307" xr:uid="{7DF808E9-3232-4940-951A-81921607D00F}"/>
    <cellStyle name="Milliers 2 23 4 2 4" xfId="25998" xr:uid="{A46E92F5-C6E7-46C8-A636-46A0A412B0A4}"/>
    <cellStyle name="Milliers 2 23 4 3" xfId="16276" xr:uid="{CE569CBC-780F-4F32-972C-7B1AB28657FA}"/>
    <cellStyle name="Milliers 2 23 4 3 2" xfId="21585" xr:uid="{E1047C2C-C29E-4BB1-8FBC-94303A5FF1FF}"/>
    <cellStyle name="Milliers 2 23 4 3 2 2" xfId="32593" xr:uid="{CF049163-6614-4125-83AA-09B46D176795}"/>
    <cellStyle name="Milliers 2 23 4 3 3" xfId="27284" xr:uid="{10B5ABD6-0698-4B6A-AC5B-C0B91CF53A12}"/>
    <cellStyle name="Milliers 2 23 4 4" xfId="18957" xr:uid="{836C8973-61AD-48F5-A7CF-16CD5FF78ACF}"/>
    <cellStyle name="Milliers 2 23 4 4 2" xfId="29965" xr:uid="{9E64BEED-2F0E-4F68-8AD2-ECC688165F69}"/>
    <cellStyle name="Milliers 2 23 4 5" xfId="24656" xr:uid="{40B39C7D-095E-4C26-B5D9-187222F5DBA2}"/>
    <cellStyle name="Milliers 2 23 5" xfId="14320" xr:uid="{71A0B828-4862-469C-90B7-25F62E309384}"/>
    <cellStyle name="Milliers 2 23 5 2" xfId="16948" xr:uid="{D11AB6D4-EC49-43D6-83E9-B4C5139E8600}"/>
    <cellStyle name="Milliers 2 23 5 2 2" xfId="22257" xr:uid="{31BE7CAE-F2CA-4B28-8DE0-CFB806A46C52}"/>
    <cellStyle name="Milliers 2 23 5 2 2 2" xfId="33265" xr:uid="{E8F0279C-0601-4B40-B1C2-EAC10F014667}"/>
    <cellStyle name="Milliers 2 23 5 2 3" xfId="27956" xr:uid="{26F4A0BF-9226-4BC3-BAB3-6B422F2174DE}"/>
    <cellStyle name="Milliers 2 23 5 3" xfId="19629" xr:uid="{A42BB81B-6D43-4AF6-8553-3976AF31F831}"/>
    <cellStyle name="Milliers 2 23 5 3 2" xfId="30637" xr:uid="{DF94265B-6EDC-4784-A9BF-BD2EED2D5CA0}"/>
    <cellStyle name="Milliers 2 23 5 4" xfId="25328" xr:uid="{F72183F7-B99B-432E-98FD-EE3012E5728F}"/>
    <cellStyle name="Milliers 2 23 6" xfId="15607" xr:uid="{88E2BCBF-EAD8-49D3-961D-81F3CC047457}"/>
    <cellStyle name="Milliers 2 23 6 2" xfId="20916" xr:uid="{8797E3E7-CC2F-440F-81A6-CD4D8284109E}"/>
    <cellStyle name="Milliers 2 23 6 2 2" xfId="31924" xr:uid="{CA9E573A-C355-487C-8805-27F60C4BDF81}"/>
    <cellStyle name="Milliers 2 23 6 3" xfId="26615" xr:uid="{290DFCB4-AD84-4B42-A0AA-C23CAF1076DB}"/>
    <cellStyle name="Milliers 2 23 7" xfId="18288" xr:uid="{05176051-9BD7-4592-BD1B-7E6EFB545E54}"/>
    <cellStyle name="Milliers 2 23 7 2" xfId="29296" xr:uid="{C7D1C5E0-240F-4C42-853F-7C784B0399B8}"/>
    <cellStyle name="Milliers 2 23 8" xfId="23987" xr:uid="{900C6A6D-E55A-4DB9-AA13-C6BB376FA01E}"/>
    <cellStyle name="Milliers 2 23_Nucléaire" xfId="11905" xr:uid="{7043A1EF-9EE9-48B8-97A2-09A3576FDEBD}"/>
    <cellStyle name="Milliers 2 24" xfId="7411" xr:uid="{7467D181-0977-4B33-B260-98C71BDD78F5}"/>
    <cellStyle name="Milliers 2 24 2" xfId="9896" xr:uid="{4CB5B0E6-26F6-45C5-818A-D49B11DE385E}"/>
    <cellStyle name="Milliers 2 24 2 2" xfId="13377" xr:uid="{A8E804E3-6511-456A-9C33-835863BC0A98}"/>
    <cellStyle name="Milliers 2 24 2 2 2" xfId="14047" xr:uid="{7A3DFBC3-C275-4EFD-9F1B-9B2204B0FACE}"/>
    <cellStyle name="Milliers 2 24 2 2 2 2" xfId="15389" xr:uid="{AEF91209-B2CE-49B4-9FDC-C61216DA3BA2}"/>
    <cellStyle name="Milliers 2 24 2 2 2 2 2" xfId="18017" xr:uid="{554AD23E-6879-4D0A-B156-3B6F39C31866}"/>
    <cellStyle name="Milliers 2 24 2 2 2 2 2 2" xfId="23326" xr:uid="{D39AE430-ADE7-4311-B7EF-75150A96CD8F}"/>
    <cellStyle name="Milliers 2 24 2 2 2 2 2 2 2" xfId="34334" xr:uid="{22C8CA29-E177-4C3C-A97D-713C3300EF2B}"/>
    <cellStyle name="Milliers 2 24 2 2 2 2 2 3" xfId="29025" xr:uid="{554C2A7E-BFE7-4634-979A-8BDA64E5518E}"/>
    <cellStyle name="Milliers 2 24 2 2 2 2 3" xfId="20698" xr:uid="{B4AF51D0-3FE7-4AFD-8619-0ABCC140E633}"/>
    <cellStyle name="Milliers 2 24 2 2 2 2 3 2" xfId="31706" xr:uid="{923FFE34-CFF4-444B-B51C-A141B8E71E5A}"/>
    <cellStyle name="Milliers 2 24 2 2 2 2 4" xfId="26397" xr:uid="{9E0B0679-1F0B-4F08-9109-8110FB8A207B}"/>
    <cellStyle name="Milliers 2 24 2 2 2 3" xfId="16675" xr:uid="{4C30D287-F993-43AB-A283-716BA14EE415}"/>
    <cellStyle name="Milliers 2 24 2 2 2 3 2" xfId="21984" xr:uid="{7808141C-4AE2-460C-B0C3-9AB1B6689D0A}"/>
    <cellStyle name="Milliers 2 24 2 2 2 3 2 2" xfId="32992" xr:uid="{DF427FA5-5B55-49A3-A2BF-B6FFCFB96B44}"/>
    <cellStyle name="Milliers 2 24 2 2 2 3 3" xfId="27683" xr:uid="{2450CFE6-EF0F-4EFC-A1A0-35C6F72F1E80}"/>
    <cellStyle name="Milliers 2 24 2 2 2 4" xfId="19356" xr:uid="{37E100AD-9DAB-4F03-9FC1-9FBDC3D30AAF}"/>
    <cellStyle name="Milliers 2 24 2 2 2 4 2" xfId="30364" xr:uid="{88E85236-6AD6-40D3-9115-DDA89495D34F}"/>
    <cellStyle name="Milliers 2 24 2 2 2 5" xfId="25055" xr:uid="{C1B45E9A-2500-4E29-923D-38E8910726DD}"/>
    <cellStyle name="Milliers 2 24 2 2 3" xfId="14719" xr:uid="{9259E34B-6A57-4D21-97B9-96DD11B9EA67}"/>
    <cellStyle name="Milliers 2 24 2 2 3 2" xfId="17347" xr:uid="{914B37DB-A722-4B05-BF6E-6B69FD45DDFE}"/>
    <cellStyle name="Milliers 2 24 2 2 3 2 2" xfId="22656" xr:uid="{E5C287C4-D772-4C0C-BB6D-D1352D25032B}"/>
    <cellStyle name="Milliers 2 24 2 2 3 2 2 2" xfId="33664" xr:uid="{12860709-B699-4612-BD77-457A6D37AEAF}"/>
    <cellStyle name="Milliers 2 24 2 2 3 2 3" xfId="28355" xr:uid="{89AFA30E-DD83-44BB-850B-3ED5A9912D76}"/>
    <cellStyle name="Milliers 2 24 2 2 3 3" xfId="20028" xr:uid="{A9094520-2B43-4852-80F2-FC159CE845C0}"/>
    <cellStyle name="Milliers 2 24 2 2 3 3 2" xfId="31036" xr:uid="{DA5439F3-6DE7-463A-9744-B58C55D0A49B}"/>
    <cellStyle name="Milliers 2 24 2 2 3 4" xfId="25727" xr:uid="{C1EBD82F-79EE-4F2E-A3D4-7EE10722940D}"/>
    <cellStyle name="Milliers 2 24 2 2 4" xfId="16005" xr:uid="{181146B2-13F1-4E98-96F0-A18B8BAB00AC}"/>
    <cellStyle name="Milliers 2 24 2 2 4 2" xfId="21314" xr:uid="{942D0346-17DD-4C78-A3C0-67B98E8565B0}"/>
    <cellStyle name="Milliers 2 24 2 2 4 2 2" xfId="32322" xr:uid="{860B7A53-74F1-4C1D-B8F7-255FFFA319FE}"/>
    <cellStyle name="Milliers 2 24 2 2 4 3" xfId="27013" xr:uid="{5F55C3F8-E693-4B0C-89F0-3B6EEB5D14B1}"/>
    <cellStyle name="Milliers 2 24 2 2 5" xfId="18686" xr:uid="{7455E141-CD69-4C31-BB9B-4930E2A2C945}"/>
    <cellStyle name="Milliers 2 24 2 2 5 2" xfId="29694" xr:uid="{0F78C737-40D3-45D0-BF29-B78B9ABCB42F}"/>
    <cellStyle name="Milliers 2 24 2 2 6" xfId="24385" xr:uid="{6784AA4A-281F-46AE-852B-3FCC3ED0E72D}"/>
    <cellStyle name="Milliers 2 24 2 3" xfId="13711" xr:uid="{1D36EB8B-D355-4D76-8A8E-6856F17DE862}"/>
    <cellStyle name="Milliers 2 24 2 3 2" xfId="15053" xr:uid="{93934A33-1E4F-45A3-B465-C08340C4160A}"/>
    <cellStyle name="Milliers 2 24 2 3 2 2" xfId="17681" xr:uid="{7D4D598F-9048-417E-927A-979B7EB06437}"/>
    <cellStyle name="Milliers 2 24 2 3 2 2 2" xfId="22990" xr:uid="{1C289FBA-78D5-4D79-8B0D-28D3F34C7794}"/>
    <cellStyle name="Milliers 2 24 2 3 2 2 2 2" xfId="33998" xr:uid="{825DF7D9-EB04-47C5-B5FD-A3D643FCF189}"/>
    <cellStyle name="Milliers 2 24 2 3 2 2 3" xfId="28689" xr:uid="{6BAA4973-4326-4635-96C5-A2979709DCC8}"/>
    <cellStyle name="Milliers 2 24 2 3 2 3" xfId="20362" xr:uid="{EF25B832-3B06-4151-8481-1BA33BB89C73}"/>
    <cellStyle name="Milliers 2 24 2 3 2 3 2" xfId="31370" xr:uid="{15BAE752-6B2C-4DEE-8726-40D019D45490}"/>
    <cellStyle name="Milliers 2 24 2 3 2 4" xfId="26061" xr:uid="{369670A0-950A-4174-BA8F-1EFD9A2C9F95}"/>
    <cellStyle name="Milliers 2 24 2 3 3" xfId="16339" xr:uid="{973A3F28-8B18-4ED9-BBD5-F28210F1CCEA}"/>
    <cellStyle name="Milliers 2 24 2 3 3 2" xfId="21648" xr:uid="{E4B50D1B-4699-4658-BD1B-C02186FC14B0}"/>
    <cellStyle name="Milliers 2 24 2 3 3 2 2" xfId="32656" xr:uid="{5816BDE7-1D82-4268-A18C-A7947E38CE2C}"/>
    <cellStyle name="Milliers 2 24 2 3 3 3" xfId="27347" xr:uid="{9CCFE04B-3C3E-4898-AD52-0AC146775275}"/>
    <cellStyle name="Milliers 2 24 2 3 4" xfId="19020" xr:uid="{E513338B-1354-46A7-A21D-CB3FFA606FD3}"/>
    <cellStyle name="Milliers 2 24 2 3 4 2" xfId="30028" xr:uid="{E0A1CF36-EAED-4C76-96D4-A3DFC7203C23}"/>
    <cellStyle name="Milliers 2 24 2 3 5" xfId="24719" xr:uid="{E2695A38-687F-4FFF-A43E-D1F30B3C87F5}"/>
    <cellStyle name="Milliers 2 24 2 4" xfId="14383" xr:uid="{D0610E9E-B5E0-4AA1-A126-CB5AF3D53E69}"/>
    <cellStyle name="Milliers 2 24 2 4 2" xfId="17011" xr:uid="{7C02F33E-4D8C-42FB-ADCB-EACAAF203D8C}"/>
    <cellStyle name="Milliers 2 24 2 4 2 2" xfId="22320" xr:uid="{2114E140-5C1C-4034-905B-FC049F1AF281}"/>
    <cellStyle name="Milliers 2 24 2 4 2 2 2" xfId="33328" xr:uid="{7CF24BDC-F4BF-4277-8B47-463327B3C13A}"/>
    <cellStyle name="Milliers 2 24 2 4 2 3" xfId="28019" xr:uid="{ED4AD35D-E027-4DD3-9AD8-D807C34FF26F}"/>
    <cellStyle name="Milliers 2 24 2 4 3" xfId="19692" xr:uid="{7C963D2E-A998-4D42-B656-EEE1DA2C37F5}"/>
    <cellStyle name="Milliers 2 24 2 4 3 2" xfId="30700" xr:uid="{EE573B8F-B9A3-4B4D-BB61-837435463F1B}"/>
    <cellStyle name="Milliers 2 24 2 4 4" xfId="25391" xr:uid="{79910DF3-A895-4F79-A811-81D589A018EF}"/>
    <cellStyle name="Milliers 2 24 2 5" xfId="15670" xr:uid="{D68365A3-A136-4429-A849-33C8E269F40D}"/>
    <cellStyle name="Milliers 2 24 2 5 2" xfId="20979" xr:uid="{5732C16C-0FD8-4853-B674-95DEAEEC8254}"/>
    <cellStyle name="Milliers 2 24 2 5 2 2" xfId="31987" xr:uid="{0911BCA5-C4AF-45D3-B0CC-91E1144EB449}"/>
    <cellStyle name="Milliers 2 24 2 5 3" xfId="26678" xr:uid="{677E342C-7159-4534-A389-6A097CA514D8}"/>
    <cellStyle name="Milliers 2 24 2 6" xfId="18351" xr:uid="{DCBD2259-C3E2-406E-BE20-C8EEC0C54910}"/>
    <cellStyle name="Milliers 2 24 2 6 2" xfId="29359" xr:uid="{EE938E75-E74C-4C00-A7E0-87D2503A8051}"/>
    <cellStyle name="Milliers 2 24 2 7" xfId="24050" xr:uid="{FFD47F43-1BF6-4833-B9F7-5757758212C8}"/>
    <cellStyle name="Milliers 2 24 3" xfId="13315" xr:uid="{FF38625C-3DAA-421B-BF29-9BA9E18706E4}"/>
    <cellStyle name="Milliers 2 24 3 2" xfId="13985" xr:uid="{3A897347-0876-4A56-AFC2-0A860855B168}"/>
    <cellStyle name="Milliers 2 24 3 2 2" xfId="15327" xr:uid="{D74E2FAB-162E-4715-81CA-15CAA300D525}"/>
    <cellStyle name="Milliers 2 24 3 2 2 2" xfId="17955" xr:uid="{C73BBCCF-BE31-4880-BF3C-B8C0DF0830F5}"/>
    <cellStyle name="Milliers 2 24 3 2 2 2 2" xfId="23264" xr:uid="{F365F4C2-E7F6-4AD0-AC79-DBE9B31F7B35}"/>
    <cellStyle name="Milliers 2 24 3 2 2 2 2 2" xfId="34272" xr:uid="{37FF94EB-664D-4AE7-8B6C-4B159F01EAF8}"/>
    <cellStyle name="Milliers 2 24 3 2 2 2 3" xfId="28963" xr:uid="{9B3541D4-547E-46F4-A614-DB261067BF07}"/>
    <cellStyle name="Milliers 2 24 3 2 2 3" xfId="20636" xr:uid="{17CE9A29-41D9-4A67-B224-576189F6B40E}"/>
    <cellStyle name="Milliers 2 24 3 2 2 3 2" xfId="31644" xr:uid="{0B07B282-DAB9-469E-A3A7-F6F4D7233565}"/>
    <cellStyle name="Milliers 2 24 3 2 2 4" xfId="26335" xr:uid="{F047C578-7C37-40FA-A522-9D907873B28E}"/>
    <cellStyle name="Milliers 2 24 3 2 3" xfId="16613" xr:uid="{7702071C-683D-4071-AB0F-54753E114D43}"/>
    <cellStyle name="Milliers 2 24 3 2 3 2" xfId="21922" xr:uid="{D557C07E-1155-453F-8155-8151532BD382}"/>
    <cellStyle name="Milliers 2 24 3 2 3 2 2" xfId="32930" xr:uid="{9F6F3167-0187-4186-A94C-3CCB216C32BE}"/>
    <cellStyle name="Milliers 2 24 3 2 3 3" xfId="27621" xr:uid="{FC506FED-AD28-4B86-B397-5F6290B42CB4}"/>
    <cellStyle name="Milliers 2 24 3 2 4" xfId="19294" xr:uid="{59B02209-5E19-4790-8261-5AA08E08F87B}"/>
    <cellStyle name="Milliers 2 24 3 2 4 2" xfId="30302" xr:uid="{72418DFB-6054-443F-8922-8151580D83FF}"/>
    <cellStyle name="Milliers 2 24 3 2 5" xfId="24993" xr:uid="{1A3CB999-0FEE-4BEB-B960-6A5E8EAE8A81}"/>
    <cellStyle name="Milliers 2 24 3 3" xfId="14657" xr:uid="{C2398EAC-F5ED-4B34-B68F-DF0B17D369FE}"/>
    <cellStyle name="Milliers 2 24 3 3 2" xfId="17285" xr:uid="{A00BC7C7-6BA5-4425-B9F3-3E7FEEC7C4B5}"/>
    <cellStyle name="Milliers 2 24 3 3 2 2" xfId="22594" xr:uid="{6E628C2B-2C8F-4813-9B92-D19155115F35}"/>
    <cellStyle name="Milliers 2 24 3 3 2 2 2" xfId="33602" xr:uid="{EE958195-8399-481F-B028-D726390048F3}"/>
    <cellStyle name="Milliers 2 24 3 3 2 3" xfId="28293" xr:uid="{D0B53F6E-442F-4810-865A-071F1C387B79}"/>
    <cellStyle name="Milliers 2 24 3 3 3" xfId="19966" xr:uid="{12003FB8-7319-43FE-A8FF-153381848E8D}"/>
    <cellStyle name="Milliers 2 24 3 3 3 2" xfId="30974" xr:uid="{F1B3A41F-3EB1-4806-B2E2-A01A172FC169}"/>
    <cellStyle name="Milliers 2 24 3 3 4" xfId="25665" xr:uid="{47335553-1793-484E-8DAA-A43D407E124D}"/>
    <cellStyle name="Milliers 2 24 3 4" xfId="15943" xr:uid="{BF1CD659-A2F9-49BA-83A3-1FF4768E7D25}"/>
    <cellStyle name="Milliers 2 24 3 4 2" xfId="21252" xr:uid="{F46AA632-8906-4E4E-835D-9238AFBD3BCE}"/>
    <cellStyle name="Milliers 2 24 3 4 2 2" xfId="32260" xr:uid="{EF458398-1A1B-4039-8ACE-1513BB9FBDF6}"/>
    <cellStyle name="Milliers 2 24 3 4 3" xfId="26951" xr:uid="{72EC0BAA-171E-4360-9F04-3C9AA36C1001}"/>
    <cellStyle name="Milliers 2 24 3 5" xfId="18624" xr:uid="{7E5C148E-D11F-4570-9697-D15640179586}"/>
    <cellStyle name="Milliers 2 24 3 5 2" xfId="29632" xr:uid="{5005597D-4C38-4983-A83C-013A9A9052B1}"/>
    <cellStyle name="Milliers 2 24 3 6" xfId="24323" xr:uid="{6CF01AF1-192E-427E-840F-B5F884900D4F}"/>
    <cellStyle name="Milliers 2 24 4" xfId="13649" xr:uid="{1BB0183D-998E-469A-B7FB-7308AEAA83D5}"/>
    <cellStyle name="Milliers 2 24 4 2" xfId="14991" xr:uid="{5B6F5D82-671E-48E2-B5F4-52E80B4FCBF3}"/>
    <cellStyle name="Milliers 2 24 4 2 2" xfId="17619" xr:uid="{276B71E4-6C68-4D15-B885-1842CD4B8F61}"/>
    <cellStyle name="Milliers 2 24 4 2 2 2" xfId="22928" xr:uid="{022CA1C9-F67F-47F0-8A89-20E458C2D8AF}"/>
    <cellStyle name="Milliers 2 24 4 2 2 2 2" xfId="33936" xr:uid="{BF749EFD-6638-4070-8843-FCD8142AB7AB}"/>
    <cellStyle name="Milliers 2 24 4 2 2 3" xfId="28627" xr:uid="{AEDA9003-E9B4-471F-8D73-26DD85952EE7}"/>
    <cellStyle name="Milliers 2 24 4 2 3" xfId="20300" xr:uid="{8294B3EF-1419-41FE-A937-F6B8DF1CB1F2}"/>
    <cellStyle name="Milliers 2 24 4 2 3 2" xfId="31308" xr:uid="{0C7976EA-B902-476A-85EA-74E77CE7F4EF}"/>
    <cellStyle name="Milliers 2 24 4 2 4" xfId="25999" xr:uid="{593C4D75-854D-469F-91A9-BC56D48B0056}"/>
    <cellStyle name="Milliers 2 24 4 3" xfId="16277" xr:uid="{C17385E6-6DCC-4B5D-AAC8-EBD881E86051}"/>
    <cellStyle name="Milliers 2 24 4 3 2" xfId="21586" xr:uid="{FEA661ED-F74C-4E76-A81B-8E6437F1DEED}"/>
    <cellStyle name="Milliers 2 24 4 3 2 2" xfId="32594" xr:uid="{446970C5-F076-451D-A040-DE50F20B6606}"/>
    <cellStyle name="Milliers 2 24 4 3 3" xfId="27285" xr:uid="{F2569B03-BA01-4AE9-AEC9-899D19AD792F}"/>
    <cellStyle name="Milliers 2 24 4 4" xfId="18958" xr:uid="{A1C5C339-31D4-4A76-9B98-FBEC3E9B368E}"/>
    <cellStyle name="Milliers 2 24 4 4 2" xfId="29966" xr:uid="{AB7175C7-9931-48C1-B514-E8F47D503394}"/>
    <cellStyle name="Milliers 2 24 4 5" xfId="24657" xr:uid="{84ACFC45-8938-4FA0-A823-79804F759A7A}"/>
    <cellStyle name="Milliers 2 24 5" xfId="14321" xr:uid="{59A12E3C-7856-47E4-A3AA-86C032094CE1}"/>
    <cellStyle name="Milliers 2 24 5 2" xfId="16949" xr:uid="{2FF0E28D-2C7B-4FF1-A600-1298E6E051B6}"/>
    <cellStyle name="Milliers 2 24 5 2 2" xfId="22258" xr:uid="{A89BE439-4BCD-442B-82CA-76746081A619}"/>
    <cellStyle name="Milliers 2 24 5 2 2 2" xfId="33266" xr:uid="{2F48FD1A-7462-4C94-A442-2B915F332733}"/>
    <cellStyle name="Milliers 2 24 5 2 3" xfId="27957" xr:uid="{26D61BD8-EEA5-4697-ABED-7FC4108A679F}"/>
    <cellStyle name="Milliers 2 24 5 3" xfId="19630" xr:uid="{482DF86A-2562-44B7-9FAA-32206852189F}"/>
    <cellStyle name="Milliers 2 24 5 3 2" xfId="30638" xr:uid="{7B79D549-70DB-4548-A09B-C361CD861F29}"/>
    <cellStyle name="Milliers 2 24 5 4" xfId="25329" xr:uid="{95714249-D1D9-4458-9703-04F1AABA495B}"/>
    <cellStyle name="Milliers 2 24 6" xfId="15608" xr:uid="{1D0989CD-E86B-47BD-8981-2FB123FBAC3E}"/>
    <cellStyle name="Milliers 2 24 6 2" xfId="20917" xr:uid="{72993CA3-4219-4FDA-AEE5-FDB3B4247E66}"/>
    <cellStyle name="Milliers 2 24 6 2 2" xfId="31925" xr:uid="{AD4EA326-8024-470E-B384-00827FA07793}"/>
    <cellStyle name="Milliers 2 24 6 3" xfId="26616" xr:uid="{2D054F29-1C25-4261-8590-D19FBF5417B2}"/>
    <cellStyle name="Milliers 2 24 7" xfId="18289" xr:uid="{56B095D4-A35B-405A-9587-087EDA4170DB}"/>
    <cellStyle name="Milliers 2 24 7 2" xfId="29297" xr:uid="{3BD5EFE2-BBF3-4351-8B9E-5EF3D7523CD4}"/>
    <cellStyle name="Milliers 2 24 8" xfId="23988" xr:uid="{87239E47-3333-4C5D-8D54-AB2DBAEFC603}"/>
    <cellStyle name="Milliers 2 24_Nucléaire" xfId="11906" xr:uid="{4E693195-C101-462C-828F-018756721729}"/>
    <cellStyle name="Milliers 2 25" xfId="7412" xr:uid="{68F76FA6-6F01-4376-B5DD-27A7C0763272}"/>
    <cellStyle name="Milliers 2 25 2" xfId="9897" xr:uid="{3BB863B4-04B6-4F43-A4B9-DC5C7D7D76BD}"/>
    <cellStyle name="Milliers 2 25 2 2" xfId="13378" xr:uid="{E28C6C69-1302-4937-B7B7-C56D0803D1A8}"/>
    <cellStyle name="Milliers 2 25 2 2 2" xfId="14048" xr:uid="{19A71607-0164-4693-BE46-B277FDEC8D44}"/>
    <cellStyle name="Milliers 2 25 2 2 2 2" xfId="15390" xr:uid="{30CA90D9-1D90-44CC-B954-6829C8D8B2E4}"/>
    <cellStyle name="Milliers 2 25 2 2 2 2 2" xfId="18018" xr:uid="{CCCEF268-BD7B-4B6F-A6BC-2DD2945A7921}"/>
    <cellStyle name="Milliers 2 25 2 2 2 2 2 2" xfId="23327" xr:uid="{2F11D208-1466-4532-9F3E-3060B51D2222}"/>
    <cellStyle name="Milliers 2 25 2 2 2 2 2 2 2" xfId="34335" xr:uid="{83E08C4B-957E-47E8-9CD1-E67AF5283F0E}"/>
    <cellStyle name="Milliers 2 25 2 2 2 2 2 3" xfId="29026" xr:uid="{7A934143-2805-48ED-A4CB-03A60606927F}"/>
    <cellStyle name="Milliers 2 25 2 2 2 2 3" xfId="20699" xr:uid="{C38EFF6E-CCF4-49F6-B35E-0EC38242E735}"/>
    <cellStyle name="Milliers 2 25 2 2 2 2 3 2" xfId="31707" xr:uid="{185AC85C-257F-496C-9DCE-37E6BC696BF1}"/>
    <cellStyle name="Milliers 2 25 2 2 2 2 4" xfId="26398" xr:uid="{D1113EB9-1D61-480F-8F4C-79A69C3B1EBA}"/>
    <cellStyle name="Milliers 2 25 2 2 2 3" xfId="16676" xr:uid="{208CB5C0-1610-4BCE-89C5-C6877A4371E4}"/>
    <cellStyle name="Milliers 2 25 2 2 2 3 2" xfId="21985" xr:uid="{D4D22FFD-828F-432F-BE15-E54A558E5408}"/>
    <cellStyle name="Milliers 2 25 2 2 2 3 2 2" xfId="32993" xr:uid="{ECEACA04-0B08-40D7-8377-3AB5489B1AA9}"/>
    <cellStyle name="Milliers 2 25 2 2 2 3 3" xfId="27684" xr:uid="{94DC90CA-C97C-4072-AB14-094743A301D3}"/>
    <cellStyle name="Milliers 2 25 2 2 2 4" xfId="19357" xr:uid="{FEBBE26D-5323-4DFA-B0D6-A78AADA6EE16}"/>
    <cellStyle name="Milliers 2 25 2 2 2 4 2" xfId="30365" xr:uid="{6BA48E8C-7341-4007-8EBF-1FD1F5D20B69}"/>
    <cellStyle name="Milliers 2 25 2 2 2 5" xfId="25056" xr:uid="{DDBF8FB1-F2F8-46F5-8B7F-2BD1150F7C4B}"/>
    <cellStyle name="Milliers 2 25 2 2 3" xfId="14720" xr:uid="{A3C7564E-500D-4577-B1BF-38B097CB0F06}"/>
    <cellStyle name="Milliers 2 25 2 2 3 2" xfId="17348" xr:uid="{92EF8396-A04A-4B82-9C02-13C6FFC4D715}"/>
    <cellStyle name="Milliers 2 25 2 2 3 2 2" xfId="22657" xr:uid="{3A3A602B-E7CA-41EB-88A5-3D1ECB50E653}"/>
    <cellStyle name="Milliers 2 25 2 2 3 2 2 2" xfId="33665" xr:uid="{296D45A8-E071-44DC-885F-A1A96C96420F}"/>
    <cellStyle name="Milliers 2 25 2 2 3 2 3" xfId="28356" xr:uid="{07046324-F578-4B54-A202-79B2C0BC849D}"/>
    <cellStyle name="Milliers 2 25 2 2 3 3" xfId="20029" xr:uid="{B1A94DF2-69C5-4F4D-B0FE-5385B3F37832}"/>
    <cellStyle name="Milliers 2 25 2 2 3 3 2" xfId="31037" xr:uid="{FB5714A4-EC84-42BF-AF5F-09C55101A581}"/>
    <cellStyle name="Milliers 2 25 2 2 3 4" xfId="25728" xr:uid="{56CE0551-849C-4519-99CB-D20033C446AD}"/>
    <cellStyle name="Milliers 2 25 2 2 4" xfId="16006" xr:uid="{FE0143BB-792F-4732-B934-96C9788B9DF7}"/>
    <cellStyle name="Milliers 2 25 2 2 4 2" xfId="21315" xr:uid="{5037E524-44AC-4900-BEC5-8447C49D3A74}"/>
    <cellStyle name="Milliers 2 25 2 2 4 2 2" xfId="32323" xr:uid="{81B755EC-C5EA-4847-B30C-47B37696A4F9}"/>
    <cellStyle name="Milliers 2 25 2 2 4 3" xfId="27014" xr:uid="{354FED32-A667-42AA-8586-44B667A11EB1}"/>
    <cellStyle name="Milliers 2 25 2 2 5" xfId="18687" xr:uid="{B809413F-08A4-4D56-91BF-1AE45315B5F2}"/>
    <cellStyle name="Milliers 2 25 2 2 5 2" xfId="29695" xr:uid="{A6868802-8793-43D7-A22A-E7A222DF5A32}"/>
    <cellStyle name="Milliers 2 25 2 2 6" xfId="24386" xr:uid="{E7ABB214-2A26-48CF-887C-674385AAF089}"/>
    <cellStyle name="Milliers 2 25 2 3" xfId="13712" xr:uid="{7B23C612-31A6-4213-9EE6-B5EAAE4A387A}"/>
    <cellStyle name="Milliers 2 25 2 3 2" xfId="15054" xr:uid="{3907C015-D843-46CD-BCF0-4D0A02016AB5}"/>
    <cellStyle name="Milliers 2 25 2 3 2 2" xfId="17682" xr:uid="{9906BC8A-7C13-4872-A9E9-3ABE14776D7E}"/>
    <cellStyle name="Milliers 2 25 2 3 2 2 2" xfId="22991" xr:uid="{5A1F4743-19E0-4781-B54B-C4D017838653}"/>
    <cellStyle name="Milliers 2 25 2 3 2 2 2 2" xfId="33999" xr:uid="{21FDE904-EBAA-4F8E-BC40-B59011DAD89C}"/>
    <cellStyle name="Milliers 2 25 2 3 2 2 3" xfId="28690" xr:uid="{D48AD257-733C-4162-8A30-E7F1C146A8BF}"/>
    <cellStyle name="Milliers 2 25 2 3 2 3" xfId="20363" xr:uid="{D7ADA493-1569-439D-BB6C-A667AF0DFD1C}"/>
    <cellStyle name="Milliers 2 25 2 3 2 3 2" xfId="31371" xr:uid="{62FFDE8D-34F5-45E5-9081-28039390330D}"/>
    <cellStyle name="Milliers 2 25 2 3 2 4" xfId="26062" xr:uid="{E0FBCCCD-C448-4D0D-9BFE-C81C5B8E9C04}"/>
    <cellStyle name="Milliers 2 25 2 3 3" xfId="16340" xr:uid="{9F53BAA3-D4DE-4FD7-A5C5-85414B42FCB3}"/>
    <cellStyle name="Milliers 2 25 2 3 3 2" xfId="21649" xr:uid="{51F27081-5F02-41DB-894C-8ADB8EE67EB1}"/>
    <cellStyle name="Milliers 2 25 2 3 3 2 2" xfId="32657" xr:uid="{ABC07E7E-7269-4767-BC01-AE482CDC8907}"/>
    <cellStyle name="Milliers 2 25 2 3 3 3" xfId="27348" xr:uid="{AD800C98-2DCF-4E1C-85D8-A8C3DE868022}"/>
    <cellStyle name="Milliers 2 25 2 3 4" xfId="19021" xr:uid="{CB48E1CB-BE52-4635-83EC-00335B557636}"/>
    <cellStyle name="Milliers 2 25 2 3 4 2" xfId="30029" xr:uid="{382576B6-561E-481B-A8D3-9FBC4EF50C78}"/>
    <cellStyle name="Milliers 2 25 2 3 5" xfId="24720" xr:uid="{26A9D1DE-94E0-488A-9707-E9047358988E}"/>
    <cellStyle name="Milliers 2 25 2 4" xfId="14384" xr:uid="{8F063C7B-3521-40D8-AB31-1A55F775F5F0}"/>
    <cellStyle name="Milliers 2 25 2 4 2" xfId="17012" xr:uid="{AC0D7043-7A24-40B2-9432-61BC77543DFD}"/>
    <cellStyle name="Milliers 2 25 2 4 2 2" xfId="22321" xr:uid="{068D3424-F187-43B2-9FD5-BC5B84AFC2D9}"/>
    <cellStyle name="Milliers 2 25 2 4 2 2 2" xfId="33329" xr:uid="{C2CA25CA-BB37-4742-BB13-A2C2A9FAF484}"/>
    <cellStyle name="Milliers 2 25 2 4 2 3" xfId="28020" xr:uid="{43AB2DEF-4DDE-4443-9862-A43EB0D22DC2}"/>
    <cellStyle name="Milliers 2 25 2 4 3" xfId="19693" xr:uid="{40DE35C0-0059-455D-B585-15746C1379D2}"/>
    <cellStyle name="Milliers 2 25 2 4 3 2" xfId="30701" xr:uid="{F7836231-D989-4112-A713-5AF8AF0B94C5}"/>
    <cellStyle name="Milliers 2 25 2 4 4" xfId="25392" xr:uid="{5BEC20A5-B0CE-4068-98B4-F62DB50F0860}"/>
    <cellStyle name="Milliers 2 25 2 5" xfId="15671" xr:uid="{4D7A2921-9CD1-4E3A-B66F-B23899AB2A01}"/>
    <cellStyle name="Milliers 2 25 2 5 2" xfId="20980" xr:uid="{D1619491-898D-4B7F-A9E3-0984DA7E141F}"/>
    <cellStyle name="Milliers 2 25 2 5 2 2" xfId="31988" xr:uid="{6ED823B2-5989-4D86-BF84-56DABC19DEC8}"/>
    <cellStyle name="Milliers 2 25 2 5 3" xfId="26679" xr:uid="{42815D87-F97A-4645-8464-9B1CC8E233D7}"/>
    <cellStyle name="Milliers 2 25 2 6" xfId="18352" xr:uid="{C3714F8B-EC76-46A3-A0ED-D631A9E07109}"/>
    <cellStyle name="Milliers 2 25 2 6 2" xfId="29360" xr:uid="{45E1EDF8-D343-4C7E-9FA2-D5C2D54B518F}"/>
    <cellStyle name="Milliers 2 25 2 7" xfId="24051" xr:uid="{809FE74F-0443-43CE-B21A-B89EFAD737BF}"/>
    <cellStyle name="Milliers 2 25 3" xfId="13316" xr:uid="{A6C94678-0C16-4416-88D1-650005F3C207}"/>
    <cellStyle name="Milliers 2 25 3 2" xfId="13986" xr:uid="{2E0B3958-1EFF-4248-8D07-52130B4C931D}"/>
    <cellStyle name="Milliers 2 25 3 2 2" xfId="15328" xr:uid="{111A4D51-E15F-461A-9D2E-C4B59208D01B}"/>
    <cellStyle name="Milliers 2 25 3 2 2 2" xfId="17956" xr:uid="{CE1B2CCE-9201-4694-AF9C-34F1CD4F050B}"/>
    <cellStyle name="Milliers 2 25 3 2 2 2 2" xfId="23265" xr:uid="{BCDE56E5-A52D-4CC2-B5A7-DC7C75B85E68}"/>
    <cellStyle name="Milliers 2 25 3 2 2 2 2 2" xfId="34273" xr:uid="{FD0229D1-3E7B-41BA-B432-E1276ABEC3D4}"/>
    <cellStyle name="Milliers 2 25 3 2 2 2 3" xfId="28964" xr:uid="{E72846EA-A777-4BE3-82B6-3FACEAFD743E}"/>
    <cellStyle name="Milliers 2 25 3 2 2 3" xfId="20637" xr:uid="{907FB196-CEBB-4418-9035-19FC67F26DBD}"/>
    <cellStyle name="Milliers 2 25 3 2 2 3 2" xfId="31645" xr:uid="{033615E5-4C4C-449A-98FA-8F0DD3D8B5C9}"/>
    <cellStyle name="Milliers 2 25 3 2 2 4" xfId="26336" xr:uid="{B5522CF8-7657-46C9-8923-43A9D882CC73}"/>
    <cellStyle name="Milliers 2 25 3 2 3" xfId="16614" xr:uid="{28240267-E894-453F-8C81-CA69DFD11E0F}"/>
    <cellStyle name="Milliers 2 25 3 2 3 2" xfId="21923" xr:uid="{B2CE20F8-5581-4CA4-BA44-04EE0D9E2445}"/>
    <cellStyle name="Milliers 2 25 3 2 3 2 2" xfId="32931" xr:uid="{84743163-4B69-43A9-B319-7A91A7482040}"/>
    <cellStyle name="Milliers 2 25 3 2 3 3" xfId="27622" xr:uid="{0E60B9E3-5C08-47DA-9141-330D397AD390}"/>
    <cellStyle name="Milliers 2 25 3 2 4" xfId="19295" xr:uid="{6EAA3A0B-8DDB-4A2F-8A5E-F6543C840CD6}"/>
    <cellStyle name="Milliers 2 25 3 2 4 2" xfId="30303" xr:uid="{3B6EBD13-8F27-404B-AAB6-0615C9594E7D}"/>
    <cellStyle name="Milliers 2 25 3 2 5" xfId="24994" xr:uid="{7D702B8B-5A82-415E-BB60-A40B24E332F3}"/>
    <cellStyle name="Milliers 2 25 3 3" xfId="14658" xr:uid="{27F50756-365B-46EE-8CCD-1FF99F930D40}"/>
    <cellStyle name="Milliers 2 25 3 3 2" xfId="17286" xr:uid="{62DC999D-995F-4641-B5E6-0024ED2E36E7}"/>
    <cellStyle name="Milliers 2 25 3 3 2 2" xfId="22595" xr:uid="{BD398FC3-EAFC-446B-8C14-30CEEB285E33}"/>
    <cellStyle name="Milliers 2 25 3 3 2 2 2" xfId="33603" xr:uid="{A439A802-D505-4C0F-B095-1C0EA0E52DA4}"/>
    <cellStyle name="Milliers 2 25 3 3 2 3" xfId="28294" xr:uid="{D5384566-BC24-46D3-9E46-FD51725A4431}"/>
    <cellStyle name="Milliers 2 25 3 3 3" xfId="19967" xr:uid="{2B927974-092B-4D3C-9B9D-D0B0AAF14C32}"/>
    <cellStyle name="Milliers 2 25 3 3 3 2" xfId="30975" xr:uid="{B15FCD3B-907D-443F-A458-A20419F95983}"/>
    <cellStyle name="Milliers 2 25 3 3 4" xfId="25666" xr:uid="{0337D608-515F-4EDA-9999-0A5D270D207F}"/>
    <cellStyle name="Milliers 2 25 3 4" xfId="15944" xr:uid="{977649C3-81ED-43DD-AAF8-5F175B840783}"/>
    <cellStyle name="Milliers 2 25 3 4 2" xfId="21253" xr:uid="{54F5E269-CBF7-4881-8BF1-44EA638E6466}"/>
    <cellStyle name="Milliers 2 25 3 4 2 2" xfId="32261" xr:uid="{90181845-3EC6-4AF6-AF9C-6B6496B51563}"/>
    <cellStyle name="Milliers 2 25 3 4 3" xfId="26952" xr:uid="{636964BC-95C7-4A0C-BBFB-3E75A3688CB2}"/>
    <cellStyle name="Milliers 2 25 3 5" xfId="18625" xr:uid="{15FB036F-C2B9-4C94-B23B-90564D6DA49F}"/>
    <cellStyle name="Milliers 2 25 3 5 2" xfId="29633" xr:uid="{05203A21-E338-487B-8068-78944C00882B}"/>
    <cellStyle name="Milliers 2 25 3 6" xfId="24324" xr:uid="{19B0C0B2-FE97-439D-B886-AC2B9534AE6F}"/>
    <cellStyle name="Milliers 2 25 4" xfId="13650" xr:uid="{2C5DA5A7-900E-4975-A3DD-4A6EBEE43222}"/>
    <cellStyle name="Milliers 2 25 4 2" xfId="14992" xr:uid="{20D461E6-EFA7-40E7-8C49-7E90BB2825EF}"/>
    <cellStyle name="Milliers 2 25 4 2 2" xfId="17620" xr:uid="{D70364F9-11E5-4ED6-AD00-0F50218E859B}"/>
    <cellStyle name="Milliers 2 25 4 2 2 2" xfId="22929" xr:uid="{037047D1-6B21-45C3-8CA1-23967F92D49A}"/>
    <cellStyle name="Milliers 2 25 4 2 2 2 2" xfId="33937" xr:uid="{827808A4-C61C-454A-8927-63B958FB1941}"/>
    <cellStyle name="Milliers 2 25 4 2 2 3" xfId="28628" xr:uid="{BE16F181-46FE-4972-A6C4-70DC86D85483}"/>
    <cellStyle name="Milliers 2 25 4 2 3" xfId="20301" xr:uid="{061D8913-8C6F-49BE-A20C-75F9D5DB4FC2}"/>
    <cellStyle name="Milliers 2 25 4 2 3 2" xfId="31309" xr:uid="{AFCA4FA4-CB6F-464C-B97C-B32D7D83F8AD}"/>
    <cellStyle name="Milliers 2 25 4 2 4" xfId="26000" xr:uid="{95893C74-C7A5-4F89-BF33-A6B9BA6170C1}"/>
    <cellStyle name="Milliers 2 25 4 3" xfId="16278" xr:uid="{F13AFC24-F996-464D-AC41-A79A99EDFE3F}"/>
    <cellStyle name="Milliers 2 25 4 3 2" xfId="21587" xr:uid="{CDEEE67E-A9D5-43D7-A8F2-1E847D74C863}"/>
    <cellStyle name="Milliers 2 25 4 3 2 2" xfId="32595" xr:uid="{D7D0E37C-51AB-40B3-A888-0976FA9BFC0A}"/>
    <cellStyle name="Milliers 2 25 4 3 3" xfId="27286" xr:uid="{285A7ED9-CD2D-4418-A1DE-D4C87F692BF3}"/>
    <cellStyle name="Milliers 2 25 4 4" xfId="18959" xr:uid="{EC518EA7-94B3-4100-A442-91740EFC5CCC}"/>
    <cellStyle name="Milliers 2 25 4 4 2" xfId="29967" xr:uid="{A811C0CB-41A2-49D7-8DF4-272CCB36B3DE}"/>
    <cellStyle name="Milliers 2 25 4 5" xfId="24658" xr:uid="{05E3F1F4-963F-470A-9B9D-BCDA3FC46698}"/>
    <cellStyle name="Milliers 2 25 5" xfId="14322" xr:uid="{1294EA9A-0720-4E97-81ED-0BE4D028A1E9}"/>
    <cellStyle name="Milliers 2 25 5 2" xfId="16950" xr:uid="{EE4ED9F8-C1E6-4FD7-A8BB-08C8FD396180}"/>
    <cellStyle name="Milliers 2 25 5 2 2" xfId="22259" xr:uid="{9E59C26A-6B8E-4353-BAFB-F7EB23677BB0}"/>
    <cellStyle name="Milliers 2 25 5 2 2 2" xfId="33267" xr:uid="{42C71353-F2A9-4664-A5E1-143DA57091F5}"/>
    <cellStyle name="Milliers 2 25 5 2 3" xfId="27958" xr:uid="{93D8F42C-AB9F-4B77-B4E8-556FF48CAEB0}"/>
    <cellStyle name="Milliers 2 25 5 3" xfId="19631" xr:uid="{EBF774AE-9B7B-4B32-82F1-65D0D2C91388}"/>
    <cellStyle name="Milliers 2 25 5 3 2" xfId="30639" xr:uid="{01F928BC-30F5-424C-B42E-7DC11236492E}"/>
    <cellStyle name="Milliers 2 25 5 4" xfId="25330" xr:uid="{B6161758-62C7-4D73-A76E-339B96CA896C}"/>
    <cellStyle name="Milliers 2 25 6" xfId="15609" xr:uid="{557833FB-F604-4FEC-AD4F-CB0E46BB0E34}"/>
    <cellStyle name="Milliers 2 25 6 2" xfId="20918" xr:uid="{6122B85F-0325-42CC-B2E7-BCF7367EF537}"/>
    <cellStyle name="Milliers 2 25 6 2 2" xfId="31926" xr:uid="{516CB702-0523-4122-AC29-EE4044AF74CE}"/>
    <cellStyle name="Milliers 2 25 6 3" xfId="26617" xr:uid="{388B6D9A-721F-4188-BC5E-37A615C96BD1}"/>
    <cellStyle name="Milliers 2 25 7" xfId="18290" xr:uid="{6D8CD90D-BCE0-412F-AF56-EBCF2469C8B7}"/>
    <cellStyle name="Milliers 2 25 7 2" xfId="29298" xr:uid="{574E580C-BBA3-48A2-A162-5423D48DF7F7}"/>
    <cellStyle name="Milliers 2 25 8" xfId="23989" xr:uid="{88FEA04F-552B-4459-AA52-32AC36049A4C}"/>
    <cellStyle name="Milliers 2 25_Nucléaire" xfId="11907" xr:uid="{195F4995-9BBC-407F-A601-751292D71DC2}"/>
    <cellStyle name="Milliers 2 26" xfId="7413" xr:uid="{41F3AD3F-D56E-4A41-B781-669731A9CBFE}"/>
    <cellStyle name="Milliers 2 26 2" xfId="9898" xr:uid="{4CCBDD6B-857C-40CE-ABB8-9A0364751DF1}"/>
    <cellStyle name="Milliers 2 26 2 2" xfId="13379" xr:uid="{3DAA3C58-83AE-4FDF-9F4C-0AD9F04C1569}"/>
    <cellStyle name="Milliers 2 26 2 2 2" xfId="14049" xr:uid="{B53E5770-9917-45A5-BB60-31C3DBAD1EE2}"/>
    <cellStyle name="Milliers 2 26 2 2 2 2" xfId="15391" xr:uid="{FA259819-2407-488D-A6A6-1933397040D7}"/>
    <cellStyle name="Milliers 2 26 2 2 2 2 2" xfId="18019" xr:uid="{D7E5982C-AC63-4C44-BFC6-86B9139536A2}"/>
    <cellStyle name="Milliers 2 26 2 2 2 2 2 2" xfId="23328" xr:uid="{FBFC7E27-8ADA-4730-9F1E-FFD728DF74AB}"/>
    <cellStyle name="Milliers 2 26 2 2 2 2 2 2 2" xfId="34336" xr:uid="{0DE0597D-A0A7-4688-99DF-EA08505E029E}"/>
    <cellStyle name="Milliers 2 26 2 2 2 2 2 3" xfId="29027" xr:uid="{D945AAD6-8ADB-4EE4-B674-6096FA096886}"/>
    <cellStyle name="Milliers 2 26 2 2 2 2 3" xfId="20700" xr:uid="{563B5E86-8180-48C9-B758-DF442E3B1913}"/>
    <cellStyle name="Milliers 2 26 2 2 2 2 3 2" xfId="31708" xr:uid="{E0F5398E-FC78-438A-9DE5-C1886349FA14}"/>
    <cellStyle name="Milliers 2 26 2 2 2 2 4" xfId="26399" xr:uid="{4F058771-6FF3-4F44-9003-3AF2BF25E381}"/>
    <cellStyle name="Milliers 2 26 2 2 2 3" xfId="16677" xr:uid="{10508F78-1C58-42BF-B31C-4D54D40DB19B}"/>
    <cellStyle name="Milliers 2 26 2 2 2 3 2" xfId="21986" xr:uid="{16B8DC42-7834-4368-BE43-17DD5B52C03C}"/>
    <cellStyle name="Milliers 2 26 2 2 2 3 2 2" xfId="32994" xr:uid="{BF01AF6E-3598-43D9-8DE8-2C89D4A4C97D}"/>
    <cellStyle name="Milliers 2 26 2 2 2 3 3" xfId="27685" xr:uid="{EF20DAAF-F731-42E4-A9C4-EF69E8D166CC}"/>
    <cellStyle name="Milliers 2 26 2 2 2 4" xfId="19358" xr:uid="{D9831CB7-255C-45AC-A326-E1B1CDFDF673}"/>
    <cellStyle name="Milliers 2 26 2 2 2 4 2" xfId="30366" xr:uid="{A7DF8134-15B1-4322-BD1E-38A985B44F9F}"/>
    <cellStyle name="Milliers 2 26 2 2 2 5" xfId="25057" xr:uid="{558E4180-12C5-4116-A2BE-B89BF105258C}"/>
    <cellStyle name="Milliers 2 26 2 2 3" xfId="14721" xr:uid="{23791A73-2994-4388-9015-0BF7A17E8E25}"/>
    <cellStyle name="Milliers 2 26 2 2 3 2" xfId="17349" xr:uid="{235D9226-00D3-4627-A37B-AA6EF1E43136}"/>
    <cellStyle name="Milliers 2 26 2 2 3 2 2" xfId="22658" xr:uid="{6B65AA33-25BA-4E61-AE3A-D07904CBC242}"/>
    <cellStyle name="Milliers 2 26 2 2 3 2 2 2" xfId="33666" xr:uid="{3BC66F11-305D-48A6-90D9-1CD2C9EEA138}"/>
    <cellStyle name="Milliers 2 26 2 2 3 2 3" xfId="28357" xr:uid="{DE059274-1218-48FC-9612-2E459EE53530}"/>
    <cellStyle name="Milliers 2 26 2 2 3 3" xfId="20030" xr:uid="{E30B36E9-8DE2-4416-AE77-40D4728D9458}"/>
    <cellStyle name="Milliers 2 26 2 2 3 3 2" xfId="31038" xr:uid="{DF51B5DE-7EE0-4244-AB81-E370A8B71CC1}"/>
    <cellStyle name="Milliers 2 26 2 2 3 4" xfId="25729" xr:uid="{9E7CCC7F-119F-43D1-987F-9E62F5EE43FC}"/>
    <cellStyle name="Milliers 2 26 2 2 4" xfId="16007" xr:uid="{9BA8490B-E7B6-4D3A-8510-97DB2B49BDAD}"/>
    <cellStyle name="Milliers 2 26 2 2 4 2" xfId="21316" xr:uid="{A8348CE5-7375-447F-A8C0-BCEF7C539074}"/>
    <cellStyle name="Milliers 2 26 2 2 4 2 2" xfId="32324" xr:uid="{6378CB84-5E7A-425A-AD5D-665454A64D06}"/>
    <cellStyle name="Milliers 2 26 2 2 4 3" xfId="27015" xr:uid="{0265A52C-C03C-446E-8BF9-940F3ED097E5}"/>
    <cellStyle name="Milliers 2 26 2 2 5" xfId="18688" xr:uid="{84132217-5F25-41C5-8E27-D6441B0A12D1}"/>
    <cellStyle name="Milliers 2 26 2 2 5 2" xfId="29696" xr:uid="{251435AD-93BC-49B3-8E80-1E9820776CF3}"/>
    <cellStyle name="Milliers 2 26 2 2 6" xfId="24387" xr:uid="{2E6AA917-9998-4C43-AB23-CCA408232FC7}"/>
    <cellStyle name="Milliers 2 26 2 3" xfId="13713" xr:uid="{26997CFF-AF9A-4CD9-95CF-FC4429DD3558}"/>
    <cellStyle name="Milliers 2 26 2 3 2" xfId="15055" xr:uid="{342DAA03-119C-4F51-8DE4-B7EEE09D7FF8}"/>
    <cellStyle name="Milliers 2 26 2 3 2 2" xfId="17683" xr:uid="{A5733406-B83B-4EE5-847A-4B960D83E5DD}"/>
    <cellStyle name="Milliers 2 26 2 3 2 2 2" xfId="22992" xr:uid="{1B93FB74-3DA6-4FEF-98C9-DB9DFF2AC423}"/>
    <cellStyle name="Milliers 2 26 2 3 2 2 2 2" xfId="34000" xr:uid="{677705DE-8642-4B51-9513-A678788C61CF}"/>
    <cellStyle name="Milliers 2 26 2 3 2 2 3" xfId="28691" xr:uid="{52EDD6DB-860D-4731-9121-A6FDFCADBD20}"/>
    <cellStyle name="Milliers 2 26 2 3 2 3" xfId="20364" xr:uid="{F20A3492-7B6A-4414-A216-E4B16A06C659}"/>
    <cellStyle name="Milliers 2 26 2 3 2 3 2" xfId="31372" xr:uid="{DAA9BCD8-6472-4FBE-A8A5-39955922A51A}"/>
    <cellStyle name="Milliers 2 26 2 3 2 4" xfId="26063" xr:uid="{B5FB4499-EFCF-4CDF-84FD-DAF1738C8C8B}"/>
    <cellStyle name="Milliers 2 26 2 3 3" xfId="16341" xr:uid="{8B258457-6BF2-43B9-B55B-33764DE82FA8}"/>
    <cellStyle name="Milliers 2 26 2 3 3 2" xfId="21650" xr:uid="{62BF3187-7DCC-4943-9BA9-333A03AF8A2A}"/>
    <cellStyle name="Milliers 2 26 2 3 3 2 2" xfId="32658" xr:uid="{33D4E26A-4912-493A-8FFB-339B4E26F3DF}"/>
    <cellStyle name="Milliers 2 26 2 3 3 3" xfId="27349" xr:uid="{62AA5F2C-C96D-4D21-A557-F3B93D2928E5}"/>
    <cellStyle name="Milliers 2 26 2 3 4" xfId="19022" xr:uid="{72BC5886-9DA1-4D79-B577-83FDF979F068}"/>
    <cellStyle name="Milliers 2 26 2 3 4 2" xfId="30030" xr:uid="{E7476F53-8285-4E3E-9272-EA76D0EE2CC1}"/>
    <cellStyle name="Milliers 2 26 2 3 5" xfId="24721" xr:uid="{D76F0A97-1209-4381-A202-8DA18D013088}"/>
    <cellStyle name="Milliers 2 26 2 4" xfId="14385" xr:uid="{FF948A52-482D-44A4-B0FF-5EB783281863}"/>
    <cellStyle name="Milliers 2 26 2 4 2" xfId="17013" xr:uid="{37EC5F19-7D6D-414A-8A6E-73CE5BEE7489}"/>
    <cellStyle name="Milliers 2 26 2 4 2 2" xfId="22322" xr:uid="{7B374E13-5B66-47EC-A677-BFA745CA23D9}"/>
    <cellStyle name="Milliers 2 26 2 4 2 2 2" xfId="33330" xr:uid="{B55C81A0-C393-4F94-8C3C-A19D30A23640}"/>
    <cellStyle name="Milliers 2 26 2 4 2 3" xfId="28021" xr:uid="{F9F5CA29-1CB2-4AFF-8866-762853C813C5}"/>
    <cellStyle name="Milliers 2 26 2 4 3" xfId="19694" xr:uid="{8E13E085-4A6D-4C17-92F3-68D0ED26BD91}"/>
    <cellStyle name="Milliers 2 26 2 4 3 2" xfId="30702" xr:uid="{494C6DB4-DB16-480E-AAF8-3356C9F16680}"/>
    <cellStyle name="Milliers 2 26 2 4 4" xfId="25393" xr:uid="{DEF1D358-63E3-4E48-99F3-C1BFD94907D1}"/>
    <cellStyle name="Milliers 2 26 2 5" xfId="15672" xr:uid="{26316603-0736-4CDD-9F3D-CBF344163529}"/>
    <cellStyle name="Milliers 2 26 2 5 2" xfId="20981" xr:uid="{5B090306-0C12-41B2-A559-1D6A2FDC7485}"/>
    <cellStyle name="Milliers 2 26 2 5 2 2" xfId="31989" xr:uid="{91C9F408-179A-4432-9EF5-3A1DB4480914}"/>
    <cellStyle name="Milliers 2 26 2 5 3" xfId="26680" xr:uid="{DF7CB2AF-7EE6-482B-B60C-75CCBE5F74A1}"/>
    <cellStyle name="Milliers 2 26 2 6" xfId="18353" xr:uid="{73F91929-DFA8-4F9D-8350-96F531CE87A0}"/>
    <cellStyle name="Milliers 2 26 2 6 2" xfId="29361" xr:uid="{F48FC05D-7BFA-48C6-90EB-B098753AB797}"/>
    <cellStyle name="Milliers 2 26 2 7" xfId="24052" xr:uid="{736501FD-56B1-4DC1-91F6-63EE5900759A}"/>
    <cellStyle name="Milliers 2 26 3" xfId="13317" xr:uid="{6701A677-81C2-4C40-93AE-A643A11407A2}"/>
    <cellStyle name="Milliers 2 26 3 2" xfId="13987" xr:uid="{ED2DD630-0BA4-4ECC-87F4-42E5A14F8CA2}"/>
    <cellStyle name="Milliers 2 26 3 2 2" xfId="15329" xr:uid="{797B25B3-9A09-47DD-88E5-70B7EA4F04E3}"/>
    <cellStyle name="Milliers 2 26 3 2 2 2" xfId="17957" xr:uid="{D21DE83F-1794-421C-A839-E8E9BD5AE569}"/>
    <cellStyle name="Milliers 2 26 3 2 2 2 2" xfId="23266" xr:uid="{B8789C14-4CC8-4C39-9E49-385C46D79272}"/>
    <cellStyle name="Milliers 2 26 3 2 2 2 2 2" xfId="34274" xr:uid="{6A201986-7A3A-4153-9531-BBC2C3FF999B}"/>
    <cellStyle name="Milliers 2 26 3 2 2 2 3" xfId="28965" xr:uid="{36AD786C-2468-4145-9B35-AD56B9187AD3}"/>
    <cellStyle name="Milliers 2 26 3 2 2 3" xfId="20638" xr:uid="{18382FC2-5221-484E-8DF1-E825B2162E2E}"/>
    <cellStyle name="Milliers 2 26 3 2 2 3 2" xfId="31646" xr:uid="{A7E16755-DFDF-4003-B903-CE2B0ECFB2D2}"/>
    <cellStyle name="Milliers 2 26 3 2 2 4" xfId="26337" xr:uid="{B73C4138-A6F5-41BD-A7F3-E0C415E1AE3B}"/>
    <cellStyle name="Milliers 2 26 3 2 3" xfId="16615" xr:uid="{577B05CC-765B-4649-86E9-EBC930D3031B}"/>
    <cellStyle name="Milliers 2 26 3 2 3 2" xfId="21924" xr:uid="{BCF9BD54-4CF7-4A24-8F44-0F904DA28C3F}"/>
    <cellStyle name="Milliers 2 26 3 2 3 2 2" xfId="32932" xr:uid="{1DF2C6F9-61D1-4B50-A3CC-A9C5042B8490}"/>
    <cellStyle name="Milliers 2 26 3 2 3 3" xfId="27623" xr:uid="{FD4A7BB5-1FFA-414C-91FB-BD04E4A8E84D}"/>
    <cellStyle name="Milliers 2 26 3 2 4" xfId="19296" xr:uid="{4316B364-7474-44D6-9714-04C2D0A05696}"/>
    <cellStyle name="Milliers 2 26 3 2 4 2" xfId="30304" xr:uid="{081DBCA7-7621-4B9B-BE61-54927BBD536E}"/>
    <cellStyle name="Milliers 2 26 3 2 5" xfId="24995" xr:uid="{3ABF28E3-1E02-4F57-9F40-D763944064A5}"/>
    <cellStyle name="Milliers 2 26 3 3" xfId="14659" xr:uid="{4330932F-9953-479A-A2DD-E471D54BFFFB}"/>
    <cellStyle name="Milliers 2 26 3 3 2" xfId="17287" xr:uid="{9DB102E3-5E49-461C-A211-F85AD3D5640A}"/>
    <cellStyle name="Milliers 2 26 3 3 2 2" xfId="22596" xr:uid="{D8E4529B-6209-4736-80BE-54044A474063}"/>
    <cellStyle name="Milliers 2 26 3 3 2 2 2" xfId="33604" xr:uid="{B48003E5-AA90-4145-B65B-B552EC7315BE}"/>
    <cellStyle name="Milliers 2 26 3 3 2 3" xfId="28295" xr:uid="{B9BF296B-57B3-48A2-AF2E-E87AC1C7519F}"/>
    <cellStyle name="Milliers 2 26 3 3 3" xfId="19968" xr:uid="{C0857805-56DB-4AB4-B7B3-F1D29BC03ED2}"/>
    <cellStyle name="Milliers 2 26 3 3 3 2" xfId="30976" xr:uid="{C0E8CABE-9A48-49DF-8D75-27D34E4A8DD9}"/>
    <cellStyle name="Milliers 2 26 3 3 4" xfId="25667" xr:uid="{ED510983-D8AA-4E74-8391-BBC7EF157131}"/>
    <cellStyle name="Milliers 2 26 3 4" xfId="15945" xr:uid="{721CFD62-3865-4975-8651-6FD2806F48F8}"/>
    <cellStyle name="Milliers 2 26 3 4 2" xfId="21254" xr:uid="{740A2755-89E6-42C9-906C-A8429F23A56F}"/>
    <cellStyle name="Milliers 2 26 3 4 2 2" xfId="32262" xr:uid="{FBF45A94-8214-44E0-B687-A32B151408DE}"/>
    <cellStyle name="Milliers 2 26 3 4 3" xfId="26953" xr:uid="{253EE178-4997-4515-AD09-CE8BDCEE0585}"/>
    <cellStyle name="Milliers 2 26 3 5" xfId="18626" xr:uid="{2495118E-CE10-434E-AFB3-F6C959BD13EE}"/>
    <cellStyle name="Milliers 2 26 3 5 2" xfId="29634" xr:uid="{E82670DB-0F0B-4BF0-862A-6A2769B635AA}"/>
    <cellStyle name="Milliers 2 26 3 6" xfId="24325" xr:uid="{9C875B7F-5476-4AD7-B722-897DA9073872}"/>
    <cellStyle name="Milliers 2 26 4" xfId="13651" xr:uid="{3B410154-096E-46E7-9746-46593BB91C67}"/>
    <cellStyle name="Milliers 2 26 4 2" xfId="14993" xr:uid="{9862B3B8-1FB0-460D-B71A-0849F8658BD4}"/>
    <cellStyle name="Milliers 2 26 4 2 2" xfId="17621" xr:uid="{4F78716C-30F2-49BA-9904-D99E091EB549}"/>
    <cellStyle name="Milliers 2 26 4 2 2 2" xfId="22930" xr:uid="{D96F19C0-01DC-43BE-AE93-A09DE744E8D9}"/>
    <cellStyle name="Milliers 2 26 4 2 2 2 2" xfId="33938" xr:uid="{014231B2-2083-4046-842F-A6C198429484}"/>
    <cellStyle name="Milliers 2 26 4 2 2 3" xfId="28629" xr:uid="{830FF695-6B9D-4484-82FB-D662FF2F6055}"/>
    <cellStyle name="Milliers 2 26 4 2 3" xfId="20302" xr:uid="{FB67CA90-34B8-4DCC-9706-A9AB1F3936CD}"/>
    <cellStyle name="Milliers 2 26 4 2 3 2" xfId="31310" xr:uid="{CDD248AA-CD6A-401A-81ED-05804301AEF9}"/>
    <cellStyle name="Milliers 2 26 4 2 4" xfId="26001" xr:uid="{B845A87D-FB36-472A-9469-0ED663583277}"/>
    <cellStyle name="Milliers 2 26 4 3" xfId="16279" xr:uid="{13E57B44-A7E4-4175-9285-7536982B06BD}"/>
    <cellStyle name="Milliers 2 26 4 3 2" xfId="21588" xr:uid="{AB24EA86-1BE8-46C5-A2F4-899C6D57F7BC}"/>
    <cellStyle name="Milliers 2 26 4 3 2 2" xfId="32596" xr:uid="{210FA677-23BC-4515-A69C-60DA835088EE}"/>
    <cellStyle name="Milliers 2 26 4 3 3" xfId="27287" xr:uid="{5CB9F280-4D74-4562-B63F-A9AEC5B12E42}"/>
    <cellStyle name="Milliers 2 26 4 4" xfId="18960" xr:uid="{74358E90-9A7D-40E9-AC37-399EBC9AB6EC}"/>
    <cellStyle name="Milliers 2 26 4 4 2" xfId="29968" xr:uid="{195EF945-4195-4CE8-80EB-D81CC2B3FAE6}"/>
    <cellStyle name="Milliers 2 26 4 5" xfId="24659" xr:uid="{C53F3F36-291B-40A0-9939-7CDA9F8B1C05}"/>
    <cellStyle name="Milliers 2 26 5" xfId="14323" xr:uid="{A13DFFA5-DE2C-4A35-9F5F-1394DE803BD5}"/>
    <cellStyle name="Milliers 2 26 5 2" xfId="16951" xr:uid="{47A42EF0-EF1E-47C1-AB18-65632C3DC84E}"/>
    <cellStyle name="Milliers 2 26 5 2 2" xfId="22260" xr:uid="{2E0294AA-DD83-483F-AC47-66C1CF7AA55F}"/>
    <cellStyle name="Milliers 2 26 5 2 2 2" xfId="33268" xr:uid="{7AADDF7E-8458-4FA3-A486-26EC6688F96D}"/>
    <cellStyle name="Milliers 2 26 5 2 3" xfId="27959" xr:uid="{B32D824F-0747-4BB1-8E75-3B562FA2D4EB}"/>
    <cellStyle name="Milliers 2 26 5 3" xfId="19632" xr:uid="{9BBF2D33-9355-4FF7-A8FD-E1CC76491244}"/>
    <cellStyle name="Milliers 2 26 5 3 2" xfId="30640" xr:uid="{6CC1AC66-CA8E-44F1-B149-4D172173295A}"/>
    <cellStyle name="Milliers 2 26 5 4" xfId="25331" xr:uid="{B93816D8-DDBF-40B7-825D-28E97EB8D570}"/>
    <cellStyle name="Milliers 2 26 6" xfId="15610" xr:uid="{EF30FDAE-6D4B-40AB-A83D-807DCC178055}"/>
    <cellStyle name="Milliers 2 26 6 2" xfId="20919" xr:uid="{9AD2AD1D-A32F-44C4-AB4E-775BE34BF2D1}"/>
    <cellStyle name="Milliers 2 26 6 2 2" xfId="31927" xr:uid="{E1EA013A-8226-4BC2-879A-720658C91949}"/>
    <cellStyle name="Milliers 2 26 6 3" xfId="26618" xr:uid="{43B2D54D-EC67-4CAE-BD63-4F4CEE995A11}"/>
    <cellStyle name="Milliers 2 26 7" xfId="18291" xr:uid="{68B2BFC7-62B3-426F-9748-5894F08522A5}"/>
    <cellStyle name="Milliers 2 26 7 2" xfId="29299" xr:uid="{97A48495-E6EC-4C62-9633-2C335CA291B8}"/>
    <cellStyle name="Milliers 2 26 8" xfId="23990" xr:uid="{AA2B9075-025F-4C56-A257-9CE84CF72AE1}"/>
    <cellStyle name="Milliers 2 26_Nucléaire" xfId="11908" xr:uid="{AA85C9C9-B0D6-4E34-B8BA-CEBE68BB2FCF}"/>
    <cellStyle name="Milliers 2 27" xfId="7414" xr:uid="{BD0C2A7F-0C48-4A70-BA36-8E872CF2C6D3}"/>
    <cellStyle name="Milliers 2 27 2" xfId="9899" xr:uid="{8207A6EB-C2B8-4C29-B8D2-88CDA39E88DF}"/>
    <cellStyle name="Milliers 2 27 2 2" xfId="13380" xr:uid="{43951A57-C161-4E0A-AD95-9AA77A557432}"/>
    <cellStyle name="Milliers 2 27 2 2 2" xfId="14050" xr:uid="{0298643B-3B7F-484C-9871-A10F9871AA4E}"/>
    <cellStyle name="Milliers 2 27 2 2 2 2" xfId="15392" xr:uid="{5A60E93C-C1FB-45A6-88A1-9FE3DE8BBBFC}"/>
    <cellStyle name="Milliers 2 27 2 2 2 2 2" xfId="18020" xr:uid="{328CE531-A8BF-408A-87CF-089C358D397E}"/>
    <cellStyle name="Milliers 2 27 2 2 2 2 2 2" xfId="23329" xr:uid="{4917523A-7F31-4D60-8875-B8D6F10284D9}"/>
    <cellStyle name="Milliers 2 27 2 2 2 2 2 2 2" xfId="34337" xr:uid="{382B3061-8B7F-4EA6-9284-375055F70C3C}"/>
    <cellStyle name="Milliers 2 27 2 2 2 2 2 3" xfId="29028" xr:uid="{AB2082DA-C165-43B4-AED1-01AC62F6E3E3}"/>
    <cellStyle name="Milliers 2 27 2 2 2 2 3" xfId="20701" xr:uid="{460DE07D-20B6-455D-9EFE-8926367BD3B1}"/>
    <cellStyle name="Milliers 2 27 2 2 2 2 3 2" xfId="31709" xr:uid="{41A752FE-4130-47E2-8583-092E7449C12F}"/>
    <cellStyle name="Milliers 2 27 2 2 2 2 4" xfId="26400" xr:uid="{503729F0-5A21-44E4-A124-CB948A89D4A9}"/>
    <cellStyle name="Milliers 2 27 2 2 2 3" xfId="16678" xr:uid="{80CD4A82-E8DD-4B4C-8442-687068A4140F}"/>
    <cellStyle name="Milliers 2 27 2 2 2 3 2" xfId="21987" xr:uid="{FB7F0645-0F41-428D-BFD2-CFD429EBE25F}"/>
    <cellStyle name="Milliers 2 27 2 2 2 3 2 2" xfId="32995" xr:uid="{DFC921CF-1CDB-480C-BCD4-AE9589EA1207}"/>
    <cellStyle name="Milliers 2 27 2 2 2 3 3" xfId="27686" xr:uid="{9DA06221-BC68-4054-BE38-ED78818B471F}"/>
    <cellStyle name="Milliers 2 27 2 2 2 4" xfId="19359" xr:uid="{BF46A588-8495-438C-9F7C-0B6073B54F73}"/>
    <cellStyle name="Milliers 2 27 2 2 2 4 2" xfId="30367" xr:uid="{66634C0F-8865-479D-B8BC-073573951DB5}"/>
    <cellStyle name="Milliers 2 27 2 2 2 5" xfId="25058" xr:uid="{54731870-9E4B-4379-A1BD-8951967237D5}"/>
    <cellStyle name="Milliers 2 27 2 2 3" xfId="14722" xr:uid="{F8CDA1A2-9A8D-4551-9712-08AADAB19603}"/>
    <cellStyle name="Milliers 2 27 2 2 3 2" xfId="17350" xr:uid="{23FB3EDC-F7C7-4F11-95B1-A7EFFCF1B716}"/>
    <cellStyle name="Milliers 2 27 2 2 3 2 2" xfId="22659" xr:uid="{70706BDD-D87F-4A16-BAA4-2462395E957E}"/>
    <cellStyle name="Milliers 2 27 2 2 3 2 2 2" xfId="33667" xr:uid="{F9CABB98-6A4F-4C71-A4A2-DAE3E52C3CA8}"/>
    <cellStyle name="Milliers 2 27 2 2 3 2 3" xfId="28358" xr:uid="{59510966-F462-4518-8B31-A26D6BC54463}"/>
    <cellStyle name="Milliers 2 27 2 2 3 3" xfId="20031" xr:uid="{4142AEF4-0B42-45B0-A746-92C6DD5AB2D1}"/>
    <cellStyle name="Milliers 2 27 2 2 3 3 2" xfId="31039" xr:uid="{C866594E-30CA-486B-B36B-D1C380472327}"/>
    <cellStyle name="Milliers 2 27 2 2 3 4" xfId="25730" xr:uid="{9CB62918-D9BB-4D89-874B-A352D12C5584}"/>
    <cellStyle name="Milliers 2 27 2 2 4" xfId="16008" xr:uid="{119F1534-7FE2-46AA-B85F-5EB892578229}"/>
    <cellStyle name="Milliers 2 27 2 2 4 2" xfId="21317" xr:uid="{1262DD07-229C-48EC-B2E9-8CB037694694}"/>
    <cellStyle name="Milliers 2 27 2 2 4 2 2" xfId="32325" xr:uid="{ACADDF36-34C0-452B-B7AE-43CF832AACE8}"/>
    <cellStyle name="Milliers 2 27 2 2 4 3" xfId="27016" xr:uid="{7D9AC3D3-E79D-4AD9-85A5-B2619419A103}"/>
    <cellStyle name="Milliers 2 27 2 2 5" xfId="18689" xr:uid="{B58D5C74-7457-4053-8ADA-1943F74923BD}"/>
    <cellStyle name="Milliers 2 27 2 2 5 2" xfId="29697" xr:uid="{6D30121E-CA5C-43DE-8F19-387CAF11E2DE}"/>
    <cellStyle name="Milliers 2 27 2 2 6" xfId="24388" xr:uid="{4F20AB88-9D7E-413B-AD26-AFA766B739F8}"/>
    <cellStyle name="Milliers 2 27 2 3" xfId="13714" xr:uid="{341D9CC7-A9A5-4984-ACF6-0E1BA4714C44}"/>
    <cellStyle name="Milliers 2 27 2 3 2" xfId="15056" xr:uid="{A724B323-8506-456F-BBC0-05404098D793}"/>
    <cellStyle name="Milliers 2 27 2 3 2 2" xfId="17684" xr:uid="{5B91254D-6F86-4ADA-BD89-9C54C4E40962}"/>
    <cellStyle name="Milliers 2 27 2 3 2 2 2" xfId="22993" xr:uid="{2C26A2E7-CEF7-4013-826C-CC947061E167}"/>
    <cellStyle name="Milliers 2 27 2 3 2 2 2 2" xfId="34001" xr:uid="{87E3EC74-2089-47DD-BC4B-037BC92D0A56}"/>
    <cellStyle name="Milliers 2 27 2 3 2 2 3" xfId="28692" xr:uid="{A241C822-43BD-4400-962D-9EAC3D833DA7}"/>
    <cellStyle name="Milliers 2 27 2 3 2 3" xfId="20365" xr:uid="{95A0B7B0-CD0B-4BCB-8621-9BBF0865F4CC}"/>
    <cellStyle name="Milliers 2 27 2 3 2 3 2" xfId="31373" xr:uid="{904E6E7A-288D-4A26-8ACB-15AADDBA8415}"/>
    <cellStyle name="Milliers 2 27 2 3 2 4" xfId="26064" xr:uid="{B4EB8B75-42DD-461C-9C5D-E914BA470F3C}"/>
    <cellStyle name="Milliers 2 27 2 3 3" xfId="16342" xr:uid="{92645347-416A-447C-AE39-7EC49CE52C64}"/>
    <cellStyle name="Milliers 2 27 2 3 3 2" xfId="21651" xr:uid="{580D878A-2079-4CA0-946E-96F2BBE9110F}"/>
    <cellStyle name="Milliers 2 27 2 3 3 2 2" xfId="32659" xr:uid="{91241E5F-F062-42D3-A11C-5F6B1C85AA5D}"/>
    <cellStyle name="Milliers 2 27 2 3 3 3" xfId="27350" xr:uid="{4CDD6C3C-9220-475A-AD35-F2C53EE2F51A}"/>
    <cellStyle name="Milliers 2 27 2 3 4" xfId="19023" xr:uid="{9B231D4F-C661-4BE3-9DF6-A3B296D256DC}"/>
    <cellStyle name="Milliers 2 27 2 3 4 2" xfId="30031" xr:uid="{58DF5F2C-B510-45A2-8234-634DFC297484}"/>
    <cellStyle name="Milliers 2 27 2 3 5" xfId="24722" xr:uid="{A5B08B48-9245-4850-A1E0-C85A19BBE53C}"/>
    <cellStyle name="Milliers 2 27 2 4" xfId="14386" xr:uid="{5280BCE1-9A3F-4A0D-BC01-DDBB8E9C6140}"/>
    <cellStyle name="Milliers 2 27 2 4 2" xfId="17014" xr:uid="{022E775E-F687-4E07-859F-CB65515B9D0C}"/>
    <cellStyle name="Milliers 2 27 2 4 2 2" xfId="22323" xr:uid="{7A5EA908-188F-4B43-AA4B-365D845BFA62}"/>
    <cellStyle name="Milliers 2 27 2 4 2 2 2" xfId="33331" xr:uid="{DD7394D5-EB48-4C4A-B5B6-C4FEC7D76997}"/>
    <cellStyle name="Milliers 2 27 2 4 2 3" xfId="28022" xr:uid="{F5209E49-42AA-4012-8615-63E2E1706461}"/>
    <cellStyle name="Milliers 2 27 2 4 3" xfId="19695" xr:uid="{EF0546E0-D001-4793-92C2-F7145F8BEE39}"/>
    <cellStyle name="Milliers 2 27 2 4 3 2" xfId="30703" xr:uid="{36B28364-9652-4D84-BD83-2A95B9A98709}"/>
    <cellStyle name="Milliers 2 27 2 4 4" xfId="25394" xr:uid="{78F73AE6-7CDE-4051-9E3C-B6FEB9856A43}"/>
    <cellStyle name="Milliers 2 27 2 5" xfId="15673" xr:uid="{9ACF53FF-8809-40BD-9839-8080E0013DEA}"/>
    <cellStyle name="Milliers 2 27 2 5 2" xfId="20982" xr:uid="{54FED2D4-37CF-42AC-ADCF-D788DC04951E}"/>
    <cellStyle name="Milliers 2 27 2 5 2 2" xfId="31990" xr:uid="{6D25F456-9DBC-4C61-8FAC-DE3BEA62F307}"/>
    <cellStyle name="Milliers 2 27 2 5 3" xfId="26681" xr:uid="{38608200-49C2-4279-AF02-53FC1C7CA0A0}"/>
    <cellStyle name="Milliers 2 27 2 6" xfId="18354" xr:uid="{7C53C42D-C4D0-425B-A2A9-E7C41A221647}"/>
    <cellStyle name="Milliers 2 27 2 6 2" xfId="29362" xr:uid="{BD71BE08-D164-42A6-A7A6-46B10BA080E6}"/>
    <cellStyle name="Milliers 2 27 2 7" xfId="24053" xr:uid="{DD72D9E5-C62B-4863-B774-42E9A7938A58}"/>
    <cellStyle name="Milliers 2 27 3" xfId="13318" xr:uid="{A3FC02AA-1C77-42F6-A39B-0CF19B43F27B}"/>
    <cellStyle name="Milliers 2 27 3 2" xfId="13988" xr:uid="{07BB6E2F-0608-409A-8B4F-8A7135E2C375}"/>
    <cellStyle name="Milliers 2 27 3 2 2" xfId="15330" xr:uid="{37EA07A9-C08D-48D9-9272-E1F69B226520}"/>
    <cellStyle name="Milliers 2 27 3 2 2 2" xfId="17958" xr:uid="{5B5AF4BD-D597-4804-BC14-3D7D4A62F153}"/>
    <cellStyle name="Milliers 2 27 3 2 2 2 2" xfId="23267" xr:uid="{38745C26-24C2-451A-8F5A-5F0227F20DAD}"/>
    <cellStyle name="Milliers 2 27 3 2 2 2 2 2" xfId="34275" xr:uid="{95DA5C04-659B-4261-AB29-E5A31ED9EF16}"/>
    <cellStyle name="Milliers 2 27 3 2 2 2 3" xfId="28966" xr:uid="{AE105493-6824-4F18-8452-83DF6D3A1F25}"/>
    <cellStyle name="Milliers 2 27 3 2 2 3" xfId="20639" xr:uid="{F78750FC-8789-4B62-A378-91C3C715A1E6}"/>
    <cellStyle name="Milliers 2 27 3 2 2 3 2" xfId="31647" xr:uid="{D12C0AA3-EC6E-48A2-A1A5-04B7B37278CA}"/>
    <cellStyle name="Milliers 2 27 3 2 2 4" xfId="26338" xr:uid="{26DBC902-C5B8-4603-9769-4CAFE8E197DD}"/>
    <cellStyle name="Milliers 2 27 3 2 3" xfId="16616" xr:uid="{C2E58E32-AEF7-41A7-BACC-60CA90BC21AF}"/>
    <cellStyle name="Milliers 2 27 3 2 3 2" xfId="21925" xr:uid="{E3A81143-8ED0-46A9-8A48-8151BDE209FB}"/>
    <cellStyle name="Milliers 2 27 3 2 3 2 2" xfId="32933" xr:uid="{E4223695-F18C-4CE2-ADC1-2037610E172B}"/>
    <cellStyle name="Milliers 2 27 3 2 3 3" xfId="27624" xr:uid="{FFBFF1D3-623A-425F-AFEB-C4758E267FDD}"/>
    <cellStyle name="Milliers 2 27 3 2 4" xfId="19297" xr:uid="{FF1CF6C0-DFB7-4357-ACFF-3DA6F5115AF3}"/>
    <cellStyle name="Milliers 2 27 3 2 4 2" xfId="30305" xr:uid="{B0324249-1DC5-4904-8043-A7DE475DE498}"/>
    <cellStyle name="Milliers 2 27 3 2 5" xfId="24996" xr:uid="{0E684DEA-80AE-4F8E-A06E-BB88B586EBCC}"/>
    <cellStyle name="Milliers 2 27 3 3" xfId="14660" xr:uid="{A4E6CF54-47CB-49D8-9E72-21219CCA06D5}"/>
    <cellStyle name="Milliers 2 27 3 3 2" xfId="17288" xr:uid="{C8592451-1DEC-4B27-A7DB-1578878B7C1E}"/>
    <cellStyle name="Milliers 2 27 3 3 2 2" xfId="22597" xr:uid="{68D7B5AE-752B-45AE-827A-16A49EACD9B9}"/>
    <cellStyle name="Milliers 2 27 3 3 2 2 2" xfId="33605" xr:uid="{B3B94CC0-497E-4493-8E52-5AD08439E60D}"/>
    <cellStyle name="Milliers 2 27 3 3 2 3" xfId="28296" xr:uid="{22EE0D93-1B7F-4D70-9349-6913EFAC3784}"/>
    <cellStyle name="Milliers 2 27 3 3 3" xfId="19969" xr:uid="{5BE74581-AF98-44EC-90E3-0C1003D49BA1}"/>
    <cellStyle name="Milliers 2 27 3 3 3 2" xfId="30977" xr:uid="{91C0AD7E-66E2-4720-B74F-F946FEE6DEAC}"/>
    <cellStyle name="Milliers 2 27 3 3 4" xfId="25668" xr:uid="{23070879-E1E8-4CD0-B0AD-C63221C2DAE0}"/>
    <cellStyle name="Milliers 2 27 3 4" xfId="15946" xr:uid="{4736F644-9C5A-44EA-AC62-1DADA5AC94A7}"/>
    <cellStyle name="Milliers 2 27 3 4 2" xfId="21255" xr:uid="{FDF237F4-8CDA-4C0F-BABF-74250879E5FE}"/>
    <cellStyle name="Milliers 2 27 3 4 2 2" xfId="32263" xr:uid="{EDAB0D60-F862-43E3-A95A-5FFABF96B5A9}"/>
    <cellStyle name="Milliers 2 27 3 4 3" xfId="26954" xr:uid="{B20F9376-9336-441A-9532-FA68B75C5D21}"/>
    <cellStyle name="Milliers 2 27 3 5" xfId="18627" xr:uid="{03F8BF1D-608C-4154-A00F-04FBB1818B47}"/>
    <cellStyle name="Milliers 2 27 3 5 2" xfId="29635" xr:uid="{0F32A670-AAFD-4029-96C8-D8434D46B933}"/>
    <cellStyle name="Milliers 2 27 3 6" xfId="24326" xr:uid="{2566EF1D-411E-4864-899B-29FE19F4845A}"/>
    <cellStyle name="Milliers 2 27 4" xfId="13652" xr:uid="{3F8936D5-3B74-43FF-ADAC-C2CC67C25AAB}"/>
    <cellStyle name="Milliers 2 27 4 2" xfId="14994" xr:uid="{0EDE7AA5-D4D2-4F33-8F45-4166B2E63F52}"/>
    <cellStyle name="Milliers 2 27 4 2 2" xfId="17622" xr:uid="{1C56F650-0043-4620-A75C-B602E0B5617B}"/>
    <cellStyle name="Milliers 2 27 4 2 2 2" xfId="22931" xr:uid="{94C105AB-F95D-42D9-9F1C-7F7B3AAB747C}"/>
    <cellStyle name="Milliers 2 27 4 2 2 2 2" xfId="33939" xr:uid="{FA93FA94-E6A7-470D-AFCA-12C9E1CF0D24}"/>
    <cellStyle name="Milliers 2 27 4 2 2 3" xfId="28630" xr:uid="{5879104D-152A-4F51-AC93-47FFAC4D0DFE}"/>
    <cellStyle name="Milliers 2 27 4 2 3" xfId="20303" xr:uid="{7FA80026-C160-4F49-A5B5-AB1208ABAAC8}"/>
    <cellStyle name="Milliers 2 27 4 2 3 2" xfId="31311" xr:uid="{EAF60190-E7EB-428E-8BE0-51D3F26E2E49}"/>
    <cellStyle name="Milliers 2 27 4 2 4" xfId="26002" xr:uid="{2B4CFC6A-D877-4B60-A309-8711191FD48B}"/>
    <cellStyle name="Milliers 2 27 4 3" xfId="16280" xr:uid="{693DB8A1-56A1-4F79-AAE8-7839CD6FAE12}"/>
    <cellStyle name="Milliers 2 27 4 3 2" xfId="21589" xr:uid="{B3944664-53B8-4206-A325-93189B15918C}"/>
    <cellStyle name="Milliers 2 27 4 3 2 2" xfId="32597" xr:uid="{9A9A018E-DC2F-430D-8A4D-588C163C2EEB}"/>
    <cellStyle name="Milliers 2 27 4 3 3" xfId="27288" xr:uid="{EE191BEC-FFE6-4841-8E04-87C934426551}"/>
    <cellStyle name="Milliers 2 27 4 4" xfId="18961" xr:uid="{015CA780-DC29-4222-B03B-57AE95CE449B}"/>
    <cellStyle name="Milliers 2 27 4 4 2" xfId="29969" xr:uid="{00D4C231-7EC6-4854-A11F-6185261C0149}"/>
    <cellStyle name="Milliers 2 27 4 5" xfId="24660" xr:uid="{CC62427A-62EA-4C17-9E27-934C524068A8}"/>
    <cellStyle name="Milliers 2 27 5" xfId="14324" xr:uid="{B9FDA171-975D-4789-B018-40E623325344}"/>
    <cellStyle name="Milliers 2 27 5 2" xfId="16952" xr:uid="{FC4638A3-282C-465C-85A1-0926AEE45693}"/>
    <cellStyle name="Milliers 2 27 5 2 2" xfId="22261" xr:uid="{A88CD79B-8036-4902-8002-BD39E6E2B757}"/>
    <cellStyle name="Milliers 2 27 5 2 2 2" xfId="33269" xr:uid="{1978E457-BE46-4F0C-AC71-273953F106B2}"/>
    <cellStyle name="Milliers 2 27 5 2 3" xfId="27960" xr:uid="{D110347B-5C10-4F57-9590-C4ECDC439A4F}"/>
    <cellStyle name="Milliers 2 27 5 3" xfId="19633" xr:uid="{2A019D0B-82F2-47A5-8418-8F9D90F14A27}"/>
    <cellStyle name="Milliers 2 27 5 3 2" xfId="30641" xr:uid="{1594B096-FD16-4AB7-802C-E14AA5C002D6}"/>
    <cellStyle name="Milliers 2 27 5 4" xfId="25332" xr:uid="{ECF57841-ECCC-4EA3-87F9-C14DACDCE725}"/>
    <cellStyle name="Milliers 2 27 6" xfId="15611" xr:uid="{C6466179-67C6-4634-A9A4-A03BBB11C304}"/>
    <cellStyle name="Milliers 2 27 6 2" xfId="20920" xr:uid="{D3220D26-FFB9-47A6-BA40-E3D66807C0A1}"/>
    <cellStyle name="Milliers 2 27 6 2 2" xfId="31928" xr:uid="{52D6D8AD-E211-4558-AB85-6D6508FC44E9}"/>
    <cellStyle name="Milliers 2 27 6 3" xfId="26619" xr:uid="{2138F877-41D6-489D-A425-8BDF62638E88}"/>
    <cellStyle name="Milliers 2 27 7" xfId="18292" xr:uid="{8C65995F-2F82-44F6-A02C-D0956ED3D77B}"/>
    <cellStyle name="Milliers 2 27 7 2" xfId="29300" xr:uid="{209DCD65-681A-462F-9643-F4C129F5DCF9}"/>
    <cellStyle name="Milliers 2 27 8" xfId="23991" xr:uid="{C0CD586E-ED42-48ED-8CE8-1A004CCD3239}"/>
    <cellStyle name="Milliers 2 27_Nucléaire" xfId="11909" xr:uid="{829BDB9D-2973-4587-AB37-EC482D5336D0}"/>
    <cellStyle name="Milliers 2 28" xfId="9879" xr:uid="{D6E81C98-BD3A-4668-B290-D77E59D5C205}"/>
    <cellStyle name="Milliers 2 28 2" xfId="13360" xr:uid="{C141E8C8-2E05-4FF6-810D-FDC79CD4E567}"/>
    <cellStyle name="Milliers 2 28 2 2" xfId="14030" xr:uid="{1E75FED0-4591-49CB-B531-81033439D6D6}"/>
    <cellStyle name="Milliers 2 28 2 2 2" xfId="15372" xr:uid="{96439081-2B8C-4057-8F2E-0AB897D796B8}"/>
    <cellStyle name="Milliers 2 28 2 2 2 2" xfId="18000" xr:uid="{ED24AAB4-9698-4F58-B481-84C9C80A4060}"/>
    <cellStyle name="Milliers 2 28 2 2 2 2 2" xfId="23309" xr:uid="{BE9C8BFB-0850-4B17-811E-C4B36B4B8665}"/>
    <cellStyle name="Milliers 2 28 2 2 2 2 2 2" xfId="34317" xr:uid="{77F5D219-8345-476F-A7E8-CDEAADC9FCFE}"/>
    <cellStyle name="Milliers 2 28 2 2 2 2 3" xfId="29008" xr:uid="{D7095B19-A5BB-4422-B7EE-F216E264FD2C}"/>
    <cellStyle name="Milliers 2 28 2 2 2 3" xfId="20681" xr:uid="{82C84CC7-7273-4A5C-BC81-3E097042FCB4}"/>
    <cellStyle name="Milliers 2 28 2 2 2 3 2" xfId="31689" xr:uid="{B663FE27-DE8C-4744-B597-5421393E9277}"/>
    <cellStyle name="Milliers 2 28 2 2 2 4" xfId="26380" xr:uid="{4975BFED-576D-4AD5-BE17-C925D9C7B21B}"/>
    <cellStyle name="Milliers 2 28 2 2 3" xfId="16658" xr:uid="{93A933F6-07D9-4335-B9E6-A0C2C9D9375D}"/>
    <cellStyle name="Milliers 2 28 2 2 3 2" xfId="21967" xr:uid="{E6B817FC-A6DF-42A4-B728-2A676E6E6705}"/>
    <cellStyle name="Milliers 2 28 2 2 3 2 2" xfId="32975" xr:uid="{A62BAB82-7FDE-4BED-872F-C6A832D7559E}"/>
    <cellStyle name="Milliers 2 28 2 2 3 3" xfId="27666" xr:uid="{FFF0932A-BD0A-4D0A-91BA-FA0EF40BEB4F}"/>
    <cellStyle name="Milliers 2 28 2 2 4" xfId="19339" xr:uid="{578C833C-CF01-4240-977E-443468CEB5F6}"/>
    <cellStyle name="Milliers 2 28 2 2 4 2" xfId="30347" xr:uid="{2CE8CAE0-FF2A-44C7-9781-D38E0D3A29D4}"/>
    <cellStyle name="Milliers 2 28 2 2 5" xfId="25038" xr:uid="{66007B9F-41C0-4E77-AE1F-9F0AEA092BC4}"/>
    <cellStyle name="Milliers 2 28 2 3" xfId="14702" xr:uid="{9D3151ED-4944-49D0-B84F-A6BB0FEE6D1C}"/>
    <cellStyle name="Milliers 2 28 2 3 2" xfId="17330" xr:uid="{436993CC-2111-4F46-A27F-ACB6EF0E1740}"/>
    <cellStyle name="Milliers 2 28 2 3 2 2" xfId="22639" xr:uid="{EE14FBB6-8838-4929-8DDB-587C496A712E}"/>
    <cellStyle name="Milliers 2 28 2 3 2 2 2" xfId="33647" xr:uid="{B5174416-2B3E-400A-AEC3-AE49AA5A933D}"/>
    <cellStyle name="Milliers 2 28 2 3 2 3" xfId="28338" xr:uid="{15857CF5-9659-4DF5-B3E4-5E837598BCC1}"/>
    <cellStyle name="Milliers 2 28 2 3 3" xfId="20011" xr:uid="{0DA5CE00-DDF5-4CAE-B6FD-B7CEF64E0C5B}"/>
    <cellStyle name="Milliers 2 28 2 3 3 2" xfId="31019" xr:uid="{43AA4C80-928F-439E-84E9-716BE8C51310}"/>
    <cellStyle name="Milliers 2 28 2 3 4" xfId="25710" xr:uid="{04F5D19D-A85F-4677-B8C7-A47E1A0271DA}"/>
    <cellStyle name="Milliers 2 28 2 4" xfId="15988" xr:uid="{C4D4A59A-24ED-4BE5-8C51-4C3167C8C636}"/>
    <cellStyle name="Milliers 2 28 2 4 2" xfId="21297" xr:uid="{888C704E-1753-42DC-A9DC-ED780FA38C66}"/>
    <cellStyle name="Milliers 2 28 2 4 2 2" xfId="32305" xr:uid="{FE8352A6-323E-411E-B782-ABFABE251FDB}"/>
    <cellStyle name="Milliers 2 28 2 4 3" xfId="26996" xr:uid="{7E760093-E900-460C-8D4B-01052AD68753}"/>
    <cellStyle name="Milliers 2 28 2 5" xfId="18669" xr:uid="{AAF8B0A1-53A1-4F0D-BE9E-FDACBDE57BF1}"/>
    <cellStyle name="Milliers 2 28 2 5 2" xfId="29677" xr:uid="{185850F4-6C7C-4E21-891F-76F3CA529B7A}"/>
    <cellStyle name="Milliers 2 28 2 6" xfId="24368" xr:uid="{1653DB93-4A90-49DA-9549-835EAA13D0D3}"/>
    <cellStyle name="Milliers 2 28 3" xfId="13694" xr:uid="{2CB53D7E-DF37-4EB9-B760-8B145B30774D}"/>
    <cellStyle name="Milliers 2 28 3 2" xfId="15036" xr:uid="{582072F4-DFB8-4312-8869-54BA7DC77B72}"/>
    <cellStyle name="Milliers 2 28 3 2 2" xfId="17664" xr:uid="{E4CAE289-54CE-42A4-8541-F2DC3814AC21}"/>
    <cellStyle name="Milliers 2 28 3 2 2 2" xfId="22973" xr:uid="{4F860977-4F9A-422A-AC92-C2CCDF1DEBE0}"/>
    <cellStyle name="Milliers 2 28 3 2 2 2 2" xfId="33981" xr:uid="{69F25AC0-AE07-4D6C-942D-D25629663411}"/>
    <cellStyle name="Milliers 2 28 3 2 2 3" xfId="28672" xr:uid="{57A48F24-A755-4153-9507-1E36ACDE83E5}"/>
    <cellStyle name="Milliers 2 28 3 2 3" xfId="20345" xr:uid="{F3912A72-EDC8-4727-972F-9F325B6798A2}"/>
    <cellStyle name="Milliers 2 28 3 2 3 2" xfId="31353" xr:uid="{FF6050E7-CE46-49D7-BC82-1E9ED42DE342}"/>
    <cellStyle name="Milliers 2 28 3 2 4" xfId="26044" xr:uid="{C10FD2ED-C4A1-437C-9056-E978AC753482}"/>
    <cellStyle name="Milliers 2 28 3 3" xfId="16322" xr:uid="{E2CD0A78-7EDA-4E21-ACE4-41E7CBB87D3F}"/>
    <cellStyle name="Milliers 2 28 3 3 2" xfId="21631" xr:uid="{05828D03-D5CC-44C7-AF3B-E8BDFF3FA92E}"/>
    <cellStyle name="Milliers 2 28 3 3 2 2" xfId="32639" xr:uid="{EF80CBC5-2EBB-4E2F-8817-86D47D47A86B}"/>
    <cellStyle name="Milliers 2 28 3 3 3" xfId="27330" xr:uid="{2E3BB5DB-BCD0-49A6-A98C-2D88F91F0DD9}"/>
    <cellStyle name="Milliers 2 28 3 4" xfId="19003" xr:uid="{C9A2E0B9-1DCC-4953-A204-8F6FE0322835}"/>
    <cellStyle name="Milliers 2 28 3 4 2" xfId="30011" xr:uid="{E1CC876E-AE96-4AF5-9677-C55BB54043C4}"/>
    <cellStyle name="Milliers 2 28 3 5" xfId="24702" xr:uid="{9C0150E1-4498-438F-9216-74FFB5E5E00C}"/>
    <cellStyle name="Milliers 2 28 4" xfId="14366" xr:uid="{28941509-9279-42E7-A943-D4E5B2E5364A}"/>
    <cellStyle name="Milliers 2 28 4 2" xfId="16994" xr:uid="{8FF5B41D-CA23-45DD-9440-56B5AF70286A}"/>
    <cellStyle name="Milliers 2 28 4 2 2" xfId="22303" xr:uid="{0B5F3234-DF7D-42E5-BDFF-118A6029362C}"/>
    <cellStyle name="Milliers 2 28 4 2 2 2" xfId="33311" xr:uid="{8957847E-527B-4585-A8C1-4EFBD96CA296}"/>
    <cellStyle name="Milliers 2 28 4 2 3" xfId="28002" xr:uid="{08FA6CEC-C28D-41E8-B2E6-A2D281B5AF0A}"/>
    <cellStyle name="Milliers 2 28 4 3" xfId="19675" xr:uid="{B52BB1DC-5CA6-4861-B66E-BA6D6CE6B3D1}"/>
    <cellStyle name="Milliers 2 28 4 3 2" xfId="30683" xr:uid="{77A7E7B2-9082-48BE-A210-1119A249EEE2}"/>
    <cellStyle name="Milliers 2 28 4 4" xfId="25374" xr:uid="{5A734D03-1DB9-442D-AF22-4729D3D29AAE}"/>
    <cellStyle name="Milliers 2 28 5" xfId="15653" xr:uid="{C02C8C71-22E5-457F-88A5-D6B80D85361E}"/>
    <cellStyle name="Milliers 2 28 5 2" xfId="20962" xr:uid="{68D8CAE9-35FB-4BDF-A147-F107F9A87BDC}"/>
    <cellStyle name="Milliers 2 28 5 2 2" xfId="31970" xr:uid="{263D69BE-78D9-4916-9EB9-A075737B15A1}"/>
    <cellStyle name="Milliers 2 28 5 3" xfId="26661" xr:uid="{F13CD8D2-EA06-4EA0-8802-5AB44319C709}"/>
    <cellStyle name="Milliers 2 28 6" xfId="18334" xr:uid="{19E475A4-60E4-4F8A-9505-FEBD20C121D3}"/>
    <cellStyle name="Milliers 2 28 6 2" xfId="29342" xr:uid="{D651DEFB-B587-48F4-AA7C-891BCD18EF35}"/>
    <cellStyle name="Milliers 2 28 7" xfId="24033" xr:uid="{90061400-08A4-41A2-861F-AD131FC79D12}"/>
    <cellStyle name="Milliers 2 29" xfId="13298" xr:uid="{D1F711D7-CC1A-4EFC-8F36-5A87900EB11C}"/>
    <cellStyle name="Milliers 2 29 2" xfId="13968" xr:uid="{08D18033-252D-4188-8012-17921E4F1F93}"/>
    <cellStyle name="Milliers 2 29 2 2" xfId="15310" xr:uid="{5157607D-C31C-4516-9967-7CB122B15458}"/>
    <cellStyle name="Milliers 2 29 2 2 2" xfId="17938" xr:uid="{368C92FA-4974-4B93-BF4F-6CC49BF18A06}"/>
    <cellStyle name="Milliers 2 29 2 2 2 2" xfId="23247" xr:uid="{A4786B01-4AC6-4B25-8BCB-6107B71F283B}"/>
    <cellStyle name="Milliers 2 29 2 2 2 2 2" xfId="34255" xr:uid="{0823EE2B-C1BC-450D-A071-28A4F741F92C}"/>
    <cellStyle name="Milliers 2 29 2 2 2 3" xfId="28946" xr:uid="{7A84252B-634D-429C-952C-CB55061737FD}"/>
    <cellStyle name="Milliers 2 29 2 2 3" xfId="20619" xr:uid="{ECF1F439-EDB3-409A-99E9-C763213B1C7B}"/>
    <cellStyle name="Milliers 2 29 2 2 3 2" xfId="31627" xr:uid="{29836E2B-9A41-4A73-9AAB-94C516936EC0}"/>
    <cellStyle name="Milliers 2 29 2 2 4" xfId="26318" xr:uid="{B06F1C4D-9E8A-4D1B-8F4F-29DB934BAEB8}"/>
    <cellStyle name="Milliers 2 29 2 3" xfId="16596" xr:uid="{D1D6C853-B0C5-426B-AEEE-144105B4D212}"/>
    <cellStyle name="Milliers 2 29 2 3 2" xfId="21905" xr:uid="{46DCAFF2-47A5-426B-A876-5D3CD2D85925}"/>
    <cellStyle name="Milliers 2 29 2 3 2 2" xfId="32913" xr:uid="{F6E86112-EE7F-460A-BE3D-1AF477C38D2C}"/>
    <cellStyle name="Milliers 2 29 2 3 3" xfId="27604" xr:uid="{97251679-50A5-4F08-8D09-2BD2E1ED87BE}"/>
    <cellStyle name="Milliers 2 29 2 4" xfId="19277" xr:uid="{16B5B0C2-B12E-4977-A51B-F1366BD0FFFB}"/>
    <cellStyle name="Milliers 2 29 2 4 2" xfId="30285" xr:uid="{C9CA407D-93AB-4D0F-ACE0-F868DAA6FFFE}"/>
    <cellStyle name="Milliers 2 29 2 5" xfId="24976" xr:uid="{9FE2DF22-B7F5-4BE8-A33C-011DA10AC7E8}"/>
    <cellStyle name="Milliers 2 29 3" xfId="14640" xr:uid="{8EEEB5AC-DF03-430D-9E15-581D3DEE4D5A}"/>
    <cellStyle name="Milliers 2 29 3 2" xfId="17268" xr:uid="{921E9550-8E09-4818-9EEC-000FA5EF2414}"/>
    <cellStyle name="Milliers 2 29 3 2 2" xfId="22577" xr:uid="{C02987C4-7344-4678-9ACF-D4DDCC03FAD4}"/>
    <cellStyle name="Milliers 2 29 3 2 2 2" xfId="33585" xr:uid="{4206E8F7-F925-403B-8DE3-71074FA42F1F}"/>
    <cellStyle name="Milliers 2 29 3 2 3" xfId="28276" xr:uid="{3F866E0B-AF22-4D8C-AF5D-C6C92EBE7355}"/>
    <cellStyle name="Milliers 2 29 3 3" xfId="19949" xr:uid="{BC1F0BA6-F391-41A2-A355-F62AA28AC16D}"/>
    <cellStyle name="Milliers 2 29 3 3 2" xfId="30957" xr:uid="{D50EA38A-4A57-467F-9C7F-406CEF99A3F2}"/>
    <cellStyle name="Milliers 2 29 3 4" xfId="25648" xr:uid="{FD7ECD2F-318D-40EB-BBBE-D2226230B67E}"/>
    <cellStyle name="Milliers 2 29 4" xfId="15926" xr:uid="{CBCA77A9-50BC-4B1F-824F-E2744620929B}"/>
    <cellStyle name="Milliers 2 29 4 2" xfId="21235" xr:uid="{11F14EA0-B1DD-4518-B6AB-B7735A7D78F6}"/>
    <cellStyle name="Milliers 2 29 4 2 2" xfId="32243" xr:uid="{51CE8016-2AE9-488F-AEA0-7AA2EFB5DC25}"/>
    <cellStyle name="Milliers 2 29 4 3" xfId="26934" xr:uid="{45FBE4E6-73DE-4EFF-A4FD-F5C51DA8EF11}"/>
    <cellStyle name="Milliers 2 29 5" xfId="18607" xr:uid="{D5D01D74-97F1-43DA-9307-7AC6EACEC9A9}"/>
    <cellStyle name="Milliers 2 29 5 2" xfId="29615" xr:uid="{DCE0C207-55AD-4B21-A478-1FA9D09B3246}"/>
    <cellStyle name="Milliers 2 29 6" xfId="24306" xr:uid="{D27FE16A-4C9D-4B49-AE1A-3A0608DECFEB}"/>
    <cellStyle name="Milliers 2 3" xfId="7415" xr:uid="{F4B91DC6-995A-4162-9AF6-687A41E96284}"/>
    <cellStyle name="Milliers 2 3 2" xfId="9900" xr:uid="{4FEAE7BC-F09B-40F2-8D97-A68484845294}"/>
    <cellStyle name="Milliers 2 3 2 2" xfId="13381" xr:uid="{FF32F4EC-55BD-42A1-8292-725AD68E92CC}"/>
    <cellStyle name="Milliers 2 3 2 2 2" xfId="14051" xr:uid="{4BD28115-85E1-4EFA-911C-597C10EDB418}"/>
    <cellStyle name="Milliers 2 3 2 2 2 2" xfId="15393" xr:uid="{334A81B0-99E9-40D9-9F74-7FAC37B5A72A}"/>
    <cellStyle name="Milliers 2 3 2 2 2 2 2" xfId="18021" xr:uid="{0D4C25C0-3839-429C-8FEE-3E8F287ED836}"/>
    <cellStyle name="Milliers 2 3 2 2 2 2 2 2" xfId="23330" xr:uid="{609891F2-31F1-4D0F-A7B4-D36D589EB9B3}"/>
    <cellStyle name="Milliers 2 3 2 2 2 2 2 2 2" xfId="34338" xr:uid="{5D7964E7-2AB7-40DF-88FA-E7A18F0C2F10}"/>
    <cellStyle name="Milliers 2 3 2 2 2 2 2 3" xfId="29029" xr:uid="{4B180599-266D-49B3-A2C4-93A4D71C12E6}"/>
    <cellStyle name="Milliers 2 3 2 2 2 2 3" xfId="20702" xr:uid="{7AFE3E18-8D8B-4A2A-9A82-37B1FEE2EF6B}"/>
    <cellStyle name="Milliers 2 3 2 2 2 2 3 2" xfId="31710" xr:uid="{D303F2F8-9D3A-4DBA-BE4B-74C7AF03FBB6}"/>
    <cellStyle name="Milliers 2 3 2 2 2 2 4" xfId="26401" xr:uid="{38190B1B-5671-49E1-A534-672AFA5D086B}"/>
    <cellStyle name="Milliers 2 3 2 2 2 3" xfId="16679" xr:uid="{776BCFA2-E627-4770-8C55-257B3E6D4541}"/>
    <cellStyle name="Milliers 2 3 2 2 2 3 2" xfId="21988" xr:uid="{7B540933-A141-49DF-88DF-9FA62602C787}"/>
    <cellStyle name="Milliers 2 3 2 2 2 3 2 2" xfId="32996" xr:uid="{34E95019-6B2D-42C9-A0E8-74F25CB2B408}"/>
    <cellStyle name="Milliers 2 3 2 2 2 3 3" xfId="27687" xr:uid="{75FABAF8-C044-4AF1-9993-2D2BCAE60C4B}"/>
    <cellStyle name="Milliers 2 3 2 2 2 4" xfId="19360" xr:uid="{0BDB9C48-79FA-4713-9B66-CAB5CC200FEA}"/>
    <cellStyle name="Milliers 2 3 2 2 2 4 2" xfId="30368" xr:uid="{93A54770-0CEF-4C20-9A1C-0CA3A10430D6}"/>
    <cellStyle name="Milliers 2 3 2 2 2 5" xfId="25059" xr:uid="{3B524F49-2933-418C-819E-10A5DBC88BC5}"/>
    <cellStyle name="Milliers 2 3 2 2 3" xfId="14723" xr:uid="{36EEBE2C-F6A1-4D00-BFB2-06D84F10CD97}"/>
    <cellStyle name="Milliers 2 3 2 2 3 2" xfId="17351" xr:uid="{97AF10E7-4D25-4BB8-A841-42D3491966F2}"/>
    <cellStyle name="Milliers 2 3 2 2 3 2 2" xfId="22660" xr:uid="{C0D5D9A3-6DE4-4492-9982-CAAE9F0C8C80}"/>
    <cellStyle name="Milliers 2 3 2 2 3 2 2 2" xfId="33668" xr:uid="{6BF2E94A-2515-4CAB-890F-2C753C0A2034}"/>
    <cellStyle name="Milliers 2 3 2 2 3 2 3" xfId="28359" xr:uid="{160B34B6-259D-4489-86BC-31800491CC52}"/>
    <cellStyle name="Milliers 2 3 2 2 3 3" xfId="20032" xr:uid="{F28A24D8-FBD3-4FC5-93B9-71D9416BCCE0}"/>
    <cellStyle name="Milliers 2 3 2 2 3 3 2" xfId="31040" xr:uid="{1863669D-BF06-421B-8889-6CB6CF7C7E70}"/>
    <cellStyle name="Milliers 2 3 2 2 3 4" xfId="25731" xr:uid="{B872FE4D-70B4-4C46-BEC8-5527C038AA95}"/>
    <cellStyle name="Milliers 2 3 2 2 4" xfId="16009" xr:uid="{77990B99-F81B-4983-B7DF-1ED91AB43211}"/>
    <cellStyle name="Milliers 2 3 2 2 4 2" xfId="21318" xr:uid="{7367F447-307B-4534-9BC7-9713C2D5721C}"/>
    <cellStyle name="Milliers 2 3 2 2 4 2 2" xfId="32326" xr:uid="{21E5D98B-0C56-432F-A4F8-E2BEE7694F67}"/>
    <cellStyle name="Milliers 2 3 2 2 4 3" xfId="27017" xr:uid="{374758CE-6B95-4FCA-9F63-484CBDD0605C}"/>
    <cellStyle name="Milliers 2 3 2 2 5" xfId="18690" xr:uid="{9F85BA7F-9BFB-42CB-81C0-E660F04923F6}"/>
    <cellStyle name="Milliers 2 3 2 2 5 2" xfId="29698" xr:uid="{8890F03A-1A59-490E-B881-072C005142F4}"/>
    <cellStyle name="Milliers 2 3 2 2 6" xfId="24389" xr:uid="{6040CEB1-0893-4293-9669-F20AEB230B72}"/>
    <cellStyle name="Milliers 2 3 2 3" xfId="13715" xr:uid="{97181A2B-D387-444D-9F03-C73D00DF0464}"/>
    <cellStyle name="Milliers 2 3 2 3 2" xfId="15057" xr:uid="{1C304B7F-ACD9-4079-8DB3-A5EAB1FA29A4}"/>
    <cellStyle name="Milliers 2 3 2 3 2 2" xfId="17685" xr:uid="{E51FAE58-5FC5-4567-80D9-22F1BEA2EFB0}"/>
    <cellStyle name="Milliers 2 3 2 3 2 2 2" xfId="22994" xr:uid="{FFA255B2-F68E-4F7D-B0DE-0AD6AC5A8542}"/>
    <cellStyle name="Milliers 2 3 2 3 2 2 2 2" xfId="34002" xr:uid="{F8AE5506-9393-488A-B408-2AFE0C989FA8}"/>
    <cellStyle name="Milliers 2 3 2 3 2 2 3" xfId="28693" xr:uid="{EDE93F41-C818-457E-999B-DAE476524AFB}"/>
    <cellStyle name="Milliers 2 3 2 3 2 3" xfId="20366" xr:uid="{FE3C675A-D59B-4C36-8389-EF43625A414F}"/>
    <cellStyle name="Milliers 2 3 2 3 2 3 2" xfId="31374" xr:uid="{D5F05A1A-23D0-4E72-8A4E-94DE64528F08}"/>
    <cellStyle name="Milliers 2 3 2 3 2 4" xfId="26065" xr:uid="{9C39EFF2-0525-4C40-A7A4-7918F65FDAAC}"/>
    <cellStyle name="Milliers 2 3 2 3 3" xfId="16343" xr:uid="{2713D79F-06C2-4705-804E-8ED1E8E5B68C}"/>
    <cellStyle name="Milliers 2 3 2 3 3 2" xfId="21652" xr:uid="{79ACD221-8B33-4735-99BF-AD8A2CFAB659}"/>
    <cellStyle name="Milliers 2 3 2 3 3 2 2" xfId="32660" xr:uid="{155E1CDC-6F96-433C-85C8-4535E6523A71}"/>
    <cellStyle name="Milliers 2 3 2 3 3 3" xfId="27351" xr:uid="{D5A5A1AF-7954-4F62-8AE8-7223C2F9D614}"/>
    <cellStyle name="Milliers 2 3 2 3 4" xfId="19024" xr:uid="{64BA634B-BBDB-4755-973B-59D7CA01BCEB}"/>
    <cellStyle name="Milliers 2 3 2 3 4 2" xfId="30032" xr:uid="{DF7981DA-CFCB-4F8B-8713-F2FE07BF0B84}"/>
    <cellStyle name="Milliers 2 3 2 3 5" xfId="24723" xr:uid="{6A4128A9-2C39-4775-9B10-58D3DB23FC47}"/>
    <cellStyle name="Milliers 2 3 2 4" xfId="14387" xr:uid="{458BC38E-C52E-459D-AD33-F6E573C2BFF3}"/>
    <cellStyle name="Milliers 2 3 2 4 2" xfId="17015" xr:uid="{901B86C8-7236-46B4-A890-6F7E02A3BB7E}"/>
    <cellStyle name="Milliers 2 3 2 4 2 2" xfId="22324" xr:uid="{C0E694A7-C27C-4BA7-91E7-FE05581E2450}"/>
    <cellStyle name="Milliers 2 3 2 4 2 2 2" xfId="33332" xr:uid="{17EC79D6-E3A2-4422-A6B5-3F925B61E120}"/>
    <cellStyle name="Milliers 2 3 2 4 2 3" xfId="28023" xr:uid="{9C7AE470-E7BD-4A12-8A62-1DA588F6734E}"/>
    <cellStyle name="Milliers 2 3 2 4 3" xfId="19696" xr:uid="{16AD52A8-6491-47CF-85C3-693ED76613DB}"/>
    <cellStyle name="Milliers 2 3 2 4 3 2" xfId="30704" xr:uid="{A64ED0CD-DE6C-4A30-8E9E-A290B713E0AC}"/>
    <cellStyle name="Milliers 2 3 2 4 4" xfId="25395" xr:uid="{0BE75565-E3AE-4220-855F-3039BFD99D04}"/>
    <cellStyle name="Milliers 2 3 2 5" xfId="15674" xr:uid="{8AC03655-B8D0-467E-99E5-E14CD845E27B}"/>
    <cellStyle name="Milliers 2 3 2 5 2" xfId="20983" xr:uid="{99BA6C63-BB3A-4293-8F26-AF9CAA2A6908}"/>
    <cellStyle name="Milliers 2 3 2 5 2 2" xfId="31991" xr:uid="{72103A73-4CA1-4A61-B064-71EC41F590CB}"/>
    <cellStyle name="Milliers 2 3 2 5 3" xfId="26682" xr:uid="{499C25C9-DE38-44EE-A277-2520305406E3}"/>
    <cellStyle name="Milliers 2 3 2 6" xfId="18355" xr:uid="{2E50EB79-03F9-4D68-9065-FB3C5A4BDE8B}"/>
    <cellStyle name="Milliers 2 3 2 6 2" xfId="29363" xr:uid="{C2316310-AAE7-4981-9E96-F74300343A47}"/>
    <cellStyle name="Milliers 2 3 2 7" xfId="24054" xr:uid="{3691E7C6-6261-4F25-9E8A-C68665AF4CB1}"/>
    <cellStyle name="Milliers 2 3 3" xfId="13319" xr:uid="{EDFABF7D-2A1C-4D77-AD6A-2D3406C8C55E}"/>
    <cellStyle name="Milliers 2 3 3 2" xfId="13989" xr:uid="{A11D8EF8-8DA2-4EDA-95EC-585838E79628}"/>
    <cellStyle name="Milliers 2 3 3 2 2" xfId="15331" xr:uid="{95F4394F-AD11-4010-8CB1-81BB4A8D2532}"/>
    <cellStyle name="Milliers 2 3 3 2 2 2" xfId="17959" xr:uid="{1DAE499C-AC9F-4943-8331-EC10A4F9B520}"/>
    <cellStyle name="Milliers 2 3 3 2 2 2 2" xfId="23268" xr:uid="{5EC2ECC8-6055-4426-8F0B-017D410AF4AB}"/>
    <cellStyle name="Milliers 2 3 3 2 2 2 2 2" xfId="34276" xr:uid="{7EDE98E4-F637-4B39-8424-8EC5EBCAB2D9}"/>
    <cellStyle name="Milliers 2 3 3 2 2 2 3" xfId="28967" xr:uid="{72CEDDAA-F46E-463E-A21C-8E3741231586}"/>
    <cellStyle name="Milliers 2 3 3 2 2 3" xfId="20640" xr:uid="{02597AFB-6A48-4784-9A6B-9331B4F0814D}"/>
    <cellStyle name="Milliers 2 3 3 2 2 3 2" xfId="31648" xr:uid="{FD52EF83-6187-4709-8CA4-E5F2DB7FEE4F}"/>
    <cellStyle name="Milliers 2 3 3 2 2 4" xfId="26339" xr:uid="{FA7AA03C-D2FF-42A2-96AC-CFD4238277FB}"/>
    <cellStyle name="Milliers 2 3 3 2 3" xfId="16617" xr:uid="{9C98FB1B-B7E1-4671-9CBC-ABA09E42D9CA}"/>
    <cellStyle name="Milliers 2 3 3 2 3 2" xfId="21926" xr:uid="{8C327217-0617-46C1-B0DD-6C088B98982D}"/>
    <cellStyle name="Milliers 2 3 3 2 3 2 2" xfId="32934" xr:uid="{0474F281-EFD5-4AF6-B0CD-ED596F7FF74E}"/>
    <cellStyle name="Milliers 2 3 3 2 3 3" xfId="27625" xr:uid="{F2E50B1B-863A-4E98-A3F2-BCA0984EC68D}"/>
    <cellStyle name="Milliers 2 3 3 2 4" xfId="19298" xr:uid="{295B3D28-EB9C-4CF8-BE23-23F31398ADD1}"/>
    <cellStyle name="Milliers 2 3 3 2 4 2" xfId="30306" xr:uid="{90B69DEA-FE0B-4E0B-9D88-BB163297CACF}"/>
    <cellStyle name="Milliers 2 3 3 2 5" xfId="24997" xr:uid="{EEE1AB25-86A6-4B2A-B1D2-3E55A5118074}"/>
    <cellStyle name="Milliers 2 3 3 3" xfId="14661" xr:uid="{876F0C21-1266-4752-9217-9261CF1AA81D}"/>
    <cellStyle name="Milliers 2 3 3 3 2" xfId="17289" xr:uid="{A0DB0ED3-AD4F-443C-AD23-D67F549363BA}"/>
    <cellStyle name="Milliers 2 3 3 3 2 2" xfId="22598" xr:uid="{FED198B4-6420-4EA9-A50D-3F46CD754164}"/>
    <cellStyle name="Milliers 2 3 3 3 2 2 2" xfId="33606" xr:uid="{144B1D0D-C13F-4279-B54A-E92D408ABAAF}"/>
    <cellStyle name="Milliers 2 3 3 3 2 3" xfId="28297" xr:uid="{02C7B0B4-F49A-440D-B720-C872C0E1B341}"/>
    <cellStyle name="Milliers 2 3 3 3 3" xfId="19970" xr:uid="{B18750F6-35F2-4752-9835-ECA4FEBAD8E8}"/>
    <cellStyle name="Milliers 2 3 3 3 3 2" xfId="30978" xr:uid="{1CC4DA53-382C-4FC6-AB00-F70175866A61}"/>
    <cellStyle name="Milliers 2 3 3 3 4" xfId="25669" xr:uid="{3C1BEB67-71DA-4AB4-A140-690904A8C5C4}"/>
    <cellStyle name="Milliers 2 3 3 4" xfId="15947" xr:uid="{83589627-C623-4A53-A14E-99B9D829BC61}"/>
    <cellStyle name="Milliers 2 3 3 4 2" xfId="21256" xr:uid="{007CD5C8-EB7F-462F-A4C2-BBCBE2E65F4F}"/>
    <cellStyle name="Milliers 2 3 3 4 2 2" xfId="32264" xr:uid="{C374CC8C-BDEF-463C-944F-E8FB2AD1D5A2}"/>
    <cellStyle name="Milliers 2 3 3 4 3" xfId="26955" xr:uid="{0A42EDAE-6AC4-4343-A8CD-51E232A1E2A4}"/>
    <cellStyle name="Milliers 2 3 3 5" xfId="18628" xr:uid="{40A901CC-F3AC-4B13-9A17-25F85E7B646D}"/>
    <cellStyle name="Milliers 2 3 3 5 2" xfId="29636" xr:uid="{DC0225BD-14A6-488C-A4B8-09D509592927}"/>
    <cellStyle name="Milliers 2 3 3 6" xfId="24327" xr:uid="{0DFFC06A-3285-4525-9AB3-1D18B0866CBD}"/>
    <cellStyle name="Milliers 2 3 4" xfId="13653" xr:uid="{772958D6-775A-4362-8BED-25472E97E65E}"/>
    <cellStyle name="Milliers 2 3 4 2" xfId="14995" xr:uid="{24DECB68-A0D7-4DC8-BF63-90AFDDCE7BC6}"/>
    <cellStyle name="Milliers 2 3 4 2 2" xfId="17623" xr:uid="{D0CABCC7-D4BE-4E2E-9EA5-0E7E0DAF2D05}"/>
    <cellStyle name="Milliers 2 3 4 2 2 2" xfId="22932" xr:uid="{EBAF4386-750F-4F3C-AD21-3F67C4743252}"/>
    <cellStyle name="Milliers 2 3 4 2 2 2 2" xfId="33940" xr:uid="{3E18E6F2-C10A-4D07-B884-C53140A2E971}"/>
    <cellStyle name="Milliers 2 3 4 2 2 3" xfId="28631" xr:uid="{7C8E8C57-6D42-42A4-A12F-5CD5BD03F099}"/>
    <cellStyle name="Milliers 2 3 4 2 3" xfId="20304" xr:uid="{671D5790-0234-4E16-B25A-126E5A9D787A}"/>
    <cellStyle name="Milliers 2 3 4 2 3 2" xfId="31312" xr:uid="{3E9F98A2-2D39-4D2F-874E-09BAFA4B77A7}"/>
    <cellStyle name="Milliers 2 3 4 2 4" xfId="26003" xr:uid="{F18EB822-F081-4B1E-8257-3C0906B2129F}"/>
    <cellStyle name="Milliers 2 3 4 3" xfId="16281" xr:uid="{7F76C8AC-3A50-42BC-956F-C02DFE38F603}"/>
    <cellStyle name="Milliers 2 3 4 3 2" xfId="21590" xr:uid="{50457067-7654-46C3-9770-86D2B31FB699}"/>
    <cellStyle name="Milliers 2 3 4 3 2 2" xfId="32598" xr:uid="{E750A047-AAE6-48B6-804E-52196EC5F6C0}"/>
    <cellStyle name="Milliers 2 3 4 3 3" xfId="27289" xr:uid="{E19EA39C-D905-4678-953F-747A6FBA349E}"/>
    <cellStyle name="Milliers 2 3 4 4" xfId="18962" xr:uid="{E6C38124-8F2F-47EA-BDAD-878D594C6DF8}"/>
    <cellStyle name="Milliers 2 3 4 4 2" xfId="29970" xr:uid="{CC63DF51-2241-4E47-AB36-0BB293F85793}"/>
    <cellStyle name="Milliers 2 3 4 5" xfId="24661" xr:uid="{2716B3F1-A2FB-4695-AC28-10D4FFC391B0}"/>
    <cellStyle name="Milliers 2 3 5" xfId="14325" xr:uid="{11793417-1456-47B7-8528-2124E62AAFD0}"/>
    <cellStyle name="Milliers 2 3 5 2" xfId="16953" xr:uid="{D30E4901-F7B7-4C5A-B2F4-F81F1F9BC518}"/>
    <cellStyle name="Milliers 2 3 5 2 2" xfId="22262" xr:uid="{13F91EFB-A27F-4FFC-8386-42D0E0ABA317}"/>
    <cellStyle name="Milliers 2 3 5 2 2 2" xfId="33270" xr:uid="{F856A4CF-E3CE-4B5D-9EA2-3D8B5AE352F5}"/>
    <cellStyle name="Milliers 2 3 5 2 3" xfId="27961" xr:uid="{602C4AB9-5E4A-48D4-86A4-3CF55868E81F}"/>
    <cellStyle name="Milliers 2 3 5 3" xfId="19634" xr:uid="{086282E1-8166-493B-B893-692A9543CC72}"/>
    <cellStyle name="Milliers 2 3 5 3 2" xfId="30642" xr:uid="{D6F1BED9-8ECC-4C51-AED7-A619ACE419D0}"/>
    <cellStyle name="Milliers 2 3 5 4" xfId="25333" xr:uid="{89BC3FA0-1757-4359-8884-69D9DDE26C44}"/>
    <cellStyle name="Milliers 2 3 6" xfId="15612" xr:uid="{E4A2EBDD-A6A2-4E08-BF91-BD5426FDB02C}"/>
    <cellStyle name="Milliers 2 3 6 2" xfId="20921" xr:uid="{1B44DB7C-D4A0-42A3-A50A-8FA9FE9FB22B}"/>
    <cellStyle name="Milliers 2 3 6 2 2" xfId="31929" xr:uid="{765C592B-4EBE-4D20-8974-C75378CF2283}"/>
    <cellStyle name="Milliers 2 3 6 3" xfId="26620" xr:uid="{F93DCB1B-9B5D-42A6-8A01-CE3CC368F99C}"/>
    <cellStyle name="Milliers 2 3 7" xfId="18293" xr:uid="{0229110E-E06D-469B-9305-26224D259036}"/>
    <cellStyle name="Milliers 2 3 7 2" xfId="29301" xr:uid="{721B9819-053F-4125-BD76-0053224CDB2F}"/>
    <cellStyle name="Milliers 2 3 8" xfId="23992" xr:uid="{F7844E36-CB29-4CCA-904F-95A31964CDA0}"/>
    <cellStyle name="Milliers 2 3_Nucléaire" xfId="11910" xr:uid="{990924B1-0660-42E7-AD23-48CA8DAA765F}"/>
    <cellStyle name="Milliers 2 30" xfId="13273" xr:uid="{9C70B4DB-27A5-4355-863A-6DB2D740FCEC}"/>
    <cellStyle name="Milliers 2 30 2" xfId="13943" xr:uid="{6B4AEB38-7C3E-493E-9401-2A3A3BC0F2FB}"/>
    <cellStyle name="Milliers 2 30 2 2" xfId="15285" xr:uid="{17E66AB5-90B4-4423-BC5F-5F1D7791B852}"/>
    <cellStyle name="Milliers 2 30 2 2 2" xfId="17913" xr:uid="{F3AC3FFF-3783-4704-9733-4E7E6D71D864}"/>
    <cellStyle name="Milliers 2 30 2 2 2 2" xfId="23222" xr:uid="{58350DB1-2B4F-4334-B262-4BE727EE4604}"/>
    <cellStyle name="Milliers 2 30 2 2 2 2 2" xfId="34230" xr:uid="{D5D92174-4CB7-4A95-A42B-37DC3F3F688D}"/>
    <cellStyle name="Milliers 2 30 2 2 2 3" xfId="28921" xr:uid="{5048FD60-880A-4032-AA3D-B7325828E669}"/>
    <cellStyle name="Milliers 2 30 2 2 3" xfId="20594" xr:uid="{5D6D696F-EFCA-41C1-8D72-5A2C70CEF0AE}"/>
    <cellStyle name="Milliers 2 30 2 2 3 2" xfId="31602" xr:uid="{477C90E1-4E54-4B95-864A-CABA77452B0E}"/>
    <cellStyle name="Milliers 2 30 2 2 4" xfId="26293" xr:uid="{9A553949-748E-45EF-A32A-95D11335303C}"/>
    <cellStyle name="Milliers 2 30 2 3" xfId="16571" xr:uid="{35D6CF41-7B7B-48D2-A646-B56E03C27C16}"/>
    <cellStyle name="Milliers 2 30 2 3 2" xfId="21880" xr:uid="{2F7FD485-5E71-41C0-8470-2E1E98397FA5}"/>
    <cellStyle name="Milliers 2 30 2 3 2 2" xfId="32888" xr:uid="{7FD54E5B-7A04-491C-B5D3-33F0B53DA8FC}"/>
    <cellStyle name="Milliers 2 30 2 3 3" xfId="27579" xr:uid="{1CB26A35-E99E-4442-A33A-FE5125618016}"/>
    <cellStyle name="Milliers 2 30 2 4" xfId="19252" xr:uid="{22B30C58-8727-41CA-9967-AA96573CCB33}"/>
    <cellStyle name="Milliers 2 30 2 4 2" xfId="30260" xr:uid="{62AF89C1-43AD-43E7-BA82-DB31F1F99ED7}"/>
    <cellStyle name="Milliers 2 30 2 5" xfId="24951" xr:uid="{41BCDBF2-39A8-466F-AA30-C462EFC5BC84}"/>
    <cellStyle name="Milliers 2 30 3" xfId="14615" xr:uid="{3900055B-FA73-4B0A-BB31-2BBC8BBE00FB}"/>
    <cellStyle name="Milliers 2 30 3 2" xfId="17243" xr:uid="{55D3C501-7359-4C2A-AB17-133D9D836EA9}"/>
    <cellStyle name="Milliers 2 30 3 2 2" xfId="22552" xr:uid="{85F535DA-AF17-42D9-B85F-C1C799555321}"/>
    <cellStyle name="Milliers 2 30 3 2 2 2" xfId="33560" xr:uid="{B1BC42CD-B011-4CDF-A976-FDBE2165B37D}"/>
    <cellStyle name="Milliers 2 30 3 2 3" xfId="28251" xr:uid="{92431D20-AB7C-4918-BED4-316DBB43737E}"/>
    <cellStyle name="Milliers 2 30 3 3" xfId="19924" xr:uid="{C0C0A354-1D7C-48E2-BECB-6CFD90B3C47E}"/>
    <cellStyle name="Milliers 2 30 3 3 2" xfId="30932" xr:uid="{F3384DE8-7AF2-471F-9117-6A800C27436E}"/>
    <cellStyle name="Milliers 2 30 3 4" xfId="25623" xr:uid="{E89A0A2D-8841-4B19-82E2-C11BC648C154}"/>
    <cellStyle name="Milliers 2 30 4" xfId="15901" xr:uid="{2EB2B8D3-F1A5-4013-AEC2-7F78939BB50C}"/>
    <cellStyle name="Milliers 2 30 4 2" xfId="21210" xr:uid="{51493A7C-9C71-4B16-85B7-DBE6F0A7827E}"/>
    <cellStyle name="Milliers 2 30 4 2 2" xfId="32218" xr:uid="{6AC937D3-EAA5-4C95-B264-3C9268ABB7AA}"/>
    <cellStyle name="Milliers 2 30 4 3" xfId="26909" xr:uid="{CEE7AFF1-BFC3-40F2-8D3D-272F7924AAF0}"/>
    <cellStyle name="Milliers 2 30 5" xfId="18582" xr:uid="{3E4C8F9F-A9AE-45C7-B1E0-93BBAC85FD5B}"/>
    <cellStyle name="Milliers 2 30 5 2" xfId="29590" xr:uid="{05F476A9-868C-4C9D-91F8-4815566B6990}"/>
    <cellStyle name="Milliers 2 30 6" xfId="24281" xr:uid="{5A66B248-4B75-4D28-A32D-A090C7F871E9}"/>
    <cellStyle name="Milliers 2 31" xfId="13272" xr:uid="{5276244E-9BA3-40D4-9AD1-409D60ECE12A}"/>
    <cellStyle name="Milliers 2 31 2" xfId="13942" xr:uid="{41FE88C6-2442-45DF-ABF4-B2045F34DFE2}"/>
    <cellStyle name="Milliers 2 31 2 2" xfId="15284" xr:uid="{4448AAF4-EBA4-4FC8-AB95-0BF08AADDABE}"/>
    <cellStyle name="Milliers 2 31 2 2 2" xfId="17912" xr:uid="{A75B594D-D99E-456C-83B7-CB1312D82214}"/>
    <cellStyle name="Milliers 2 31 2 2 2 2" xfId="23221" xr:uid="{A2649767-7A1A-4BD4-BAF0-CF5CB2BA21ED}"/>
    <cellStyle name="Milliers 2 31 2 2 2 2 2" xfId="34229" xr:uid="{DF382719-0947-4AC9-978D-7282BFD9A7D1}"/>
    <cellStyle name="Milliers 2 31 2 2 2 3" xfId="28920" xr:uid="{BD91A8C4-1177-40EA-9C1F-6F609A0F1FBF}"/>
    <cellStyle name="Milliers 2 31 2 2 3" xfId="20593" xr:uid="{F8D6271E-F8B7-4830-B248-71BC2D8257AD}"/>
    <cellStyle name="Milliers 2 31 2 2 3 2" xfId="31601" xr:uid="{46F1CFA4-A29B-4177-AB58-3EA6888FF608}"/>
    <cellStyle name="Milliers 2 31 2 2 4" xfId="26292" xr:uid="{2720FF97-9961-4B2F-A2E6-0246B233FC85}"/>
    <cellStyle name="Milliers 2 31 2 3" xfId="16570" xr:uid="{5DD7A15B-DDA2-4AFB-9091-10A3B75A5CCD}"/>
    <cellStyle name="Milliers 2 31 2 3 2" xfId="21879" xr:uid="{C417DDBC-C2BC-4DF2-A57E-73EC165A7EF3}"/>
    <cellStyle name="Milliers 2 31 2 3 2 2" xfId="32887" xr:uid="{3FDC57F3-9819-4B32-A8E1-34CB85887BC2}"/>
    <cellStyle name="Milliers 2 31 2 3 3" xfId="27578" xr:uid="{F1D2F25D-3AA8-478A-8BF8-F3987C5BCE86}"/>
    <cellStyle name="Milliers 2 31 2 4" xfId="19251" xr:uid="{FAC402BF-4CAC-4BD4-B1A4-6CB336F4974A}"/>
    <cellStyle name="Milliers 2 31 2 4 2" xfId="30259" xr:uid="{82DBE154-49BB-4821-A547-BC677125205A}"/>
    <cellStyle name="Milliers 2 31 2 5" xfId="24950" xr:uid="{5F715704-D3C9-4E9B-85E1-50030ACD44FE}"/>
    <cellStyle name="Milliers 2 31 3" xfId="14614" xr:uid="{DFF5BE40-F715-47C4-A2AE-0750B6A3B412}"/>
    <cellStyle name="Milliers 2 31 3 2" xfId="17242" xr:uid="{3E222652-F0FE-43B5-8948-C7FBD4A5CEB2}"/>
    <cellStyle name="Milliers 2 31 3 2 2" xfId="22551" xr:uid="{C19477B5-FE8B-4813-B130-E24A84E90F6B}"/>
    <cellStyle name="Milliers 2 31 3 2 2 2" xfId="33559" xr:uid="{518E8060-046C-4083-A987-52211A89C257}"/>
    <cellStyle name="Milliers 2 31 3 2 3" xfId="28250" xr:uid="{A4DEBE22-54F5-4A63-8489-0B0A9EAD9148}"/>
    <cellStyle name="Milliers 2 31 3 3" xfId="19923" xr:uid="{8B9A9E13-AFD9-4DAC-83B5-F8FF5A43D81F}"/>
    <cellStyle name="Milliers 2 31 3 3 2" xfId="30931" xr:uid="{88E01FA9-BD4D-4116-B6BD-4C78E53461DE}"/>
    <cellStyle name="Milliers 2 31 3 4" xfId="25622" xr:uid="{69C50F10-9DDD-4C4A-84B3-F2A0E3D11149}"/>
    <cellStyle name="Milliers 2 31 4" xfId="15900" xr:uid="{813A33C0-89AC-491A-84F1-044CA54F809F}"/>
    <cellStyle name="Milliers 2 31 4 2" xfId="21209" xr:uid="{41B74DFE-152F-447D-B3A4-BA0D4F11F700}"/>
    <cellStyle name="Milliers 2 31 4 2 2" xfId="32217" xr:uid="{784FDD2C-A2A6-4BC8-832C-E45106F2425F}"/>
    <cellStyle name="Milliers 2 31 4 3" xfId="26908" xr:uid="{CA0D7223-9E36-4338-8E08-EDE8CD02BDC6}"/>
    <cellStyle name="Milliers 2 31 5" xfId="18581" xr:uid="{2ED1C06B-EDF1-4666-ACB7-3F609205F6DC}"/>
    <cellStyle name="Milliers 2 31 5 2" xfId="29589" xr:uid="{7A8702C8-412D-45BE-AADC-340CCD27F996}"/>
    <cellStyle name="Milliers 2 31 6" xfId="24280" xr:uid="{F6BCEDF9-5CB2-4242-B289-7609C0807DC9}"/>
    <cellStyle name="Milliers 2 32" xfId="13632" xr:uid="{82EFD294-75A0-4D36-855E-710CE0AD7568}"/>
    <cellStyle name="Milliers 2 32 2" xfId="14974" xr:uid="{DA6F5566-3DFD-4A1D-B581-719A07C44428}"/>
    <cellStyle name="Milliers 2 32 2 2" xfId="17602" xr:uid="{79B9A013-6C5F-494C-90AD-DC9DAE20E057}"/>
    <cellStyle name="Milliers 2 32 2 2 2" xfId="22911" xr:uid="{14CC9C4D-9471-4324-9617-B82889756880}"/>
    <cellStyle name="Milliers 2 32 2 2 2 2" xfId="33919" xr:uid="{868E5152-092B-4BAC-B11F-681A6E062D35}"/>
    <cellStyle name="Milliers 2 32 2 2 3" xfId="28610" xr:uid="{68E2BE63-8A7F-494B-BEFE-576EEA2171FA}"/>
    <cellStyle name="Milliers 2 32 2 3" xfId="20283" xr:uid="{C4DB8B31-227E-4B67-8EAC-46A59DED7C1B}"/>
    <cellStyle name="Milliers 2 32 2 3 2" xfId="31291" xr:uid="{276AFECD-633E-4D05-B270-ADE35D46EFB7}"/>
    <cellStyle name="Milliers 2 32 2 4" xfId="25982" xr:uid="{80A32E36-AB95-4492-A72C-BB92EFA0B2BC}"/>
    <cellStyle name="Milliers 2 32 3" xfId="16260" xr:uid="{4CDB87CE-8610-43FE-AB87-67DBD52F247A}"/>
    <cellStyle name="Milliers 2 32 3 2" xfId="21569" xr:uid="{5CA53510-52CA-4697-B41E-298A72AC35DB}"/>
    <cellStyle name="Milliers 2 32 3 2 2" xfId="32577" xr:uid="{F1E3873B-6C4D-4517-9788-C1FDC957227F}"/>
    <cellStyle name="Milliers 2 32 3 3" xfId="27268" xr:uid="{2F29DC0C-E4E2-468A-8449-440FF8D7867F}"/>
    <cellStyle name="Milliers 2 32 4" xfId="18941" xr:uid="{C3056B18-E445-4EB8-A5D4-6871774E780C}"/>
    <cellStyle name="Milliers 2 32 4 2" xfId="29949" xr:uid="{6F0F3E77-CB7B-4E20-A557-3F1EED2A5580}"/>
    <cellStyle name="Milliers 2 32 5" xfId="24640" xr:uid="{9ED50EC7-459C-40F1-9BB2-321A4980E825}"/>
    <cellStyle name="Milliers 2 33" xfId="13607" xr:uid="{9A9F7388-F1D0-4023-9273-B4C08E82E0EF}"/>
    <cellStyle name="Milliers 2 33 2" xfId="14949" xr:uid="{8056EF37-FF97-4B44-B8C8-D15E9447D55D}"/>
    <cellStyle name="Milliers 2 33 2 2" xfId="17577" xr:uid="{0E98FC71-C227-44FB-A915-D30C73DBCE92}"/>
    <cellStyle name="Milliers 2 33 2 2 2" xfId="22886" xr:uid="{2F4F24CA-E081-44BE-B742-F0B69B69E30D}"/>
    <cellStyle name="Milliers 2 33 2 2 2 2" xfId="33894" xr:uid="{CCBEA66A-840D-45AA-839C-6CB619117E7B}"/>
    <cellStyle name="Milliers 2 33 2 2 3" xfId="28585" xr:uid="{7B12CA01-6BE8-4A97-B2A0-FA5EEECC7D3B}"/>
    <cellStyle name="Milliers 2 33 2 3" xfId="20258" xr:uid="{A2B88F45-8C95-4E9D-A2AC-AB5C46D8B2CB}"/>
    <cellStyle name="Milliers 2 33 2 3 2" xfId="31266" xr:uid="{0F8239B8-A8BF-4A22-ABF3-2CE385A75CA7}"/>
    <cellStyle name="Milliers 2 33 2 4" xfId="25957" xr:uid="{614C5D47-AE76-469B-B6BE-C337C92D4BCD}"/>
    <cellStyle name="Milliers 2 33 3" xfId="16235" xr:uid="{218C53AD-0816-4D0C-BA57-3E4205AA620C}"/>
    <cellStyle name="Milliers 2 33 3 2" xfId="21544" xr:uid="{4B99D31C-E557-4D67-A30C-FFFA782B2ADD}"/>
    <cellStyle name="Milliers 2 33 3 2 2" xfId="32552" xr:uid="{52F66824-5F18-431E-B080-543A25E314FD}"/>
    <cellStyle name="Milliers 2 33 3 3" xfId="27243" xr:uid="{45DAAB41-877F-4568-A850-10B988673E93}"/>
    <cellStyle name="Milliers 2 33 4" xfId="18916" xr:uid="{BBEB5776-E64B-4C79-8C6B-D32C4A94E0C2}"/>
    <cellStyle name="Milliers 2 33 4 2" xfId="29924" xr:uid="{6441AF18-0021-4483-8333-2168896C90D1}"/>
    <cellStyle name="Milliers 2 33 5" xfId="24615" xr:uid="{B29381E7-FEAB-44BC-BB3D-C6511AD2E824}"/>
    <cellStyle name="Milliers 2 34" xfId="13732" xr:uid="{C65955F8-B58B-46E4-BA11-AB00E560A7B5}"/>
    <cellStyle name="Milliers 2 34 2" xfId="15074" xr:uid="{17A721F7-D996-43AC-AEE9-A186D6C6B887}"/>
    <cellStyle name="Milliers 2 34 2 2" xfId="17702" xr:uid="{B5D9847A-AC4B-4FF3-A6BA-9E6FC453EFFF}"/>
    <cellStyle name="Milliers 2 34 2 2 2" xfId="23011" xr:uid="{FEC70B9D-2A8F-48E4-B98C-6BD50BF69C7C}"/>
    <cellStyle name="Milliers 2 34 2 2 2 2" xfId="34019" xr:uid="{342CD530-EDD7-4ECC-8BD7-494759C8038E}"/>
    <cellStyle name="Milliers 2 34 2 2 3" xfId="28710" xr:uid="{346BDD2C-CB64-4642-84A1-D3930744B419}"/>
    <cellStyle name="Milliers 2 34 2 3" xfId="20383" xr:uid="{B65EFA68-2491-4824-B8E8-A247BFD3344D}"/>
    <cellStyle name="Milliers 2 34 2 3 2" xfId="31391" xr:uid="{F15439CD-F0D6-4E6D-9DC0-826B603FC562}"/>
    <cellStyle name="Milliers 2 34 2 4" xfId="26082" xr:uid="{BB5387F8-473B-49E4-99D3-527BB4D415ED}"/>
    <cellStyle name="Milliers 2 34 3" xfId="16360" xr:uid="{79605430-AD24-4B66-9D1D-281D8B599008}"/>
    <cellStyle name="Milliers 2 34 3 2" xfId="21669" xr:uid="{1C2AF734-3205-4F72-9865-41758A1E7BB3}"/>
    <cellStyle name="Milliers 2 34 3 2 2" xfId="32677" xr:uid="{FE213495-9B78-4677-962E-1BF166FCFC63}"/>
    <cellStyle name="Milliers 2 34 3 3" xfId="27368" xr:uid="{E99DAB3A-331F-4269-BA4D-15D435208306}"/>
    <cellStyle name="Milliers 2 34 4" xfId="19041" xr:uid="{7FA0189F-3B57-49C2-8CDF-E0C3F486B5FE}"/>
    <cellStyle name="Milliers 2 34 4 2" xfId="30049" xr:uid="{1CE933FB-836B-4512-A736-024C08F213DB}"/>
    <cellStyle name="Milliers 2 34 5" xfId="24740" xr:uid="{BEC21E35-519C-4201-95B9-010F9B900CA4}"/>
    <cellStyle name="Milliers 2 35" xfId="14304" xr:uid="{55911F45-BAE0-4EE2-9DA5-9CAC71D1255D}"/>
    <cellStyle name="Milliers 2 35 2" xfId="16932" xr:uid="{26B2F905-EB79-4B71-AE7C-3D7F22A15442}"/>
    <cellStyle name="Milliers 2 35 2 2" xfId="22241" xr:uid="{6E29258F-C12B-4713-BFE8-070920CE1DF2}"/>
    <cellStyle name="Milliers 2 35 2 2 2" xfId="33249" xr:uid="{93873EB3-7008-45B6-A33D-FF788A3317B2}"/>
    <cellStyle name="Milliers 2 35 2 3" xfId="27940" xr:uid="{16B92DCB-E6D7-41CB-881E-3ECC5EFF2DD2}"/>
    <cellStyle name="Milliers 2 35 3" xfId="19613" xr:uid="{79F14892-3DC3-4FF0-9D53-F5C417BA527E}"/>
    <cellStyle name="Milliers 2 35 3 2" xfId="30621" xr:uid="{1F15740E-8E0F-48C2-9B4A-15FD43B6C806}"/>
    <cellStyle name="Milliers 2 35 4" xfId="25312" xr:uid="{E7C58320-79AA-4BFD-928B-423F15159223}"/>
    <cellStyle name="Milliers 2 36" xfId="14277" xr:uid="{704EB09D-4731-4CB9-90D0-8B2990BC7149}"/>
    <cellStyle name="Milliers 2 36 2" xfId="16905" xr:uid="{7735435F-A29C-4F02-9F52-4F7D98399195}"/>
    <cellStyle name="Milliers 2 36 2 2" xfId="22214" xr:uid="{8C380C4B-CD68-4355-B189-29BAFF550CE2}"/>
    <cellStyle name="Milliers 2 36 2 2 2" xfId="33222" xr:uid="{4C5F10EF-6211-40DA-8128-1945C40E1A91}"/>
    <cellStyle name="Milliers 2 36 2 3" xfId="27913" xr:uid="{A13CCAED-ECC4-423A-8D17-DB4D12415264}"/>
    <cellStyle name="Milliers 2 36 3" xfId="19586" xr:uid="{9318F8CB-6D76-48A1-B004-FB40A4646065}"/>
    <cellStyle name="Milliers 2 36 3 2" xfId="30594" xr:uid="{EE078FFB-E327-41EE-A094-E98DF3DD90E8}"/>
    <cellStyle name="Milliers 2 36 4" xfId="25285" xr:uid="{802449EA-A190-4DC6-BAB4-780AA5128BF1}"/>
    <cellStyle name="Milliers 2 37" xfId="14279" xr:uid="{8865D6FD-1AD3-4E88-9B0D-A6E5CD3BE1E9}"/>
    <cellStyle name="Milliers 2 37 2" xfId="16907" xr:uid="{555BF9D0-B57C-4C84-93FD-9C98F18B2BF7}"/>
    <cellStyle name="Milliers 2 37 2 2" xfId="22216" xr:uid="{3371C1AC-1439-49A2-B97B-6BCFDCBA0FF0}"/>
    <cellStyle name="Milliers 2 37 2 2 2" xfId="33224" xr:uid="{229E4DBF-4A3D-43BC-9501-CFECEC44EC79}"/>
    <cellStyle name="Milliers 2 37 2 3" xfId="27915" xr:uid="{947C9C3D-1928-4287-A6A2-158CC44A4079}"/>
    <cellStyle name="Milliers 2 37 3" xfId="19588" xr:uid="{CB1EEDED-E9D6-4C0E-8A2C-280F16DF32ED}"/>
    <cellStyle name="Milliers 2 37 3 2" xfId="30596" xr:uid="{153F72E7-C4F4-4C5D-BC4C-D91558481496}"/>
    <cellStyle name="Milliers 2 37 4" xfId="25287" xr:uid="{F64D220B-2127-4DB1-B782-8629C04FAA60}"/>
    <cellStyle name="Milliers 2 38" xfId="14404" xr:uid="{B2A3B14A-6356-4455-B167-47FBC740C3B2}"/>
    <cellStyle name="Milliers 2 38 2" xfId="17032" xr:uid="{517B7FFF-CC98-49D2-8AFC-BFC2B84E8704}"/>
    <cellStyle name="Milliers 2 38 2 2" xfId="22341" xr:uid="{42B2F2B3-5AEC-491C-8043-07B2319526B1}"/>
    <cellStyle name="Milliers 2 38 2 2 2" xfId="33349" xr:uid="{F0222F38-265C-4875-8FD9-091037339AE7}"/>
    <cellStyle name="Milliers 2 38 2 3" xfId="28040" xr:uid="{995EAC85-B0E9-4F98-BD16-4A60F5634DEC}"/>
    <cellStyle name="Milliers 2 38 3" xfId="19713" xr:uid="{52A3BCC1-D962-4CA0-8E3C-1AA9ED2CAA74}"/>
    <cellStyle name="Milliers 2 38 3 2" xfId="30721" xr:uid="{C611D27B-34E8-4D55-8D6A-F5EA28E3F47F}"/>
    <cellStyle name="Milliers 2 38 4" xfId="25412" xr:uid="{B373FD68-DDA1-4EC0-8459-F2F8B47A2078}"/>
    <cellStyle name="Milliers 2 39" xfId="14278" xr:uid="{4389200E-2174-4162-B021-02508FBD8261}"/>
    <cellStyle name="Milliers 2 39 2" xfId="16906" xr:uid="{5DDB56A9-911B-4DED-A56B-44BC719EAE66}"/>
    <cellStyle name="Milliers 2 39 2 2" xfId="22215" xr:uid="{CF2E06FC-A313-470B-9D85-631240DCF5C3}"/>
    <cellStyle name="Milliers 2 39 2 2 2" xfId="33223" xr:uid="{DC7B4326-BA6F-4C0D-9DF1-18860A9AC598}"/>
    <cellStyle name="Milliers 2 39 2 3" xfId="27914" xr:uid="{D04C328B-85E1-4DEA-9CB6-2F9C50BC9DD6}"/>
    <cellStyle name="Milliers 2 39 3" xfId="19587" xr:uid="{09875701-9893-49F1-8F18-7193745C63EC}"/>
    <cellStyle name="Milliers 2 39 3 2" xfId="30595" xr:uid="{B28F8859-FF82-47C3-B5A4-794E8E51DDB6}"/>
    <cellStyle name="Milliers 2 39 4" xfId="25286" xr:uid="{C529DED2-9AA3-49AF-98BC-422ED1B57296}"/>
    <cellStyle name="Milliers 2 4" xfId="7416" xr:uid="{CBD107E2-7892-464D-8EAB-106E531ECECA}"/>
    <cellStyle name="Milliers 2 4 2" xfId="9901" xr:uid="{10A4677F-9FAB-4C59-A5C6-A8B3BC1BF956}"/>
    <cellStyle name="Milliers 2 4 2 2" xfId="13382" xr:uid="{B9F1B368-3469-4380-BC0C-9DC268A0601A}"/>
    <cellStyle name="Milliers 2 4 2 2 2" xfId="14052" xr:uid="{FE66DD54-9827-400B-A19D-D93C0EF3704E}"/>
    <cellStyle name="Milliers 2 4 2 2 2 2" xfId="15394" xr:uid="{0E39D674-5B6B-42C4-A95B-BD80F109CBB9}"/>
    <cellStyle name="Milliers 2 4 2 2 2 2 2" xfId="18022" xr:uid="{6EFEBD21-7E65-4FC8-A84C-3B402B1DADAC}"/>
    <cellStyle name="Milliers 2 4 2 2 2 2 2 2" xfId="23331" xr:uid="{FD1EF1FA-A91B-4DDA-BAE6-CC93DA00561A}"/>
    <cellStyle name="Milliers 2 4 2 2 2 2 2 2 2" xfId="34339" xr:uid="{2B63ECB5-6644-45CF-ACBE-D3B25ED9A088}"/>
    <cellStyle name="Milliers 2 4 2 2 2 2 2 3" xfId="29030" xr:uid="{1C2BE902-1BF8-42DA-8C57-145DD00A207A}"/>
    <cellStyle name="Milliers 2 4 2 2 2 2 3" xfId="20703" xr:uid="{4ECB8A07-669F-469C-8203-EFA7A4269CE9}"/>
    <cellStyle name="Milliers 2 4 2 2 2 2 3 2" xfId="31711" xr:uid="{EF1EF773-4A9F-4750-90DF-FD657388FD99}"/>
    <cellStyle name="Milliers 2 4 2 2 2 2 4" xfId="26402" xr:uid="{825B2139-2CB5-4C65-9026-FC640526F774}"/>
    <cellStyle name="Milliers 2 4 2 2 2 3" xfId="16680" xr:uid="{8199FDA2-1028-4D7F-B848-830DCB607869}"/>
    <cellStyle name="Milliers 2 4 2 2 2 3 2" xfId="21989" xr:uid="{4E288ADE-6FAE-4F6B-8564-D49245BF0966}"/>
    <cellStyle name="Milliers 2 4 2 2 2 3 2 2" xfId="32997" xr:uid="{69F2590F-5C1A-4A1A-9600-A84121EE3257}"/>
    <cellStyle name="Milliers 2 4 2 2 2 3 3" xfId="27688" xr:uid="{70C6E362-4D4F-49AD-98DA-00269D32BD48}"/>
    <cellStyle name="Milliers 2 4 2 2 2 4" xfId="19361" xr:uid="{6BB1E406-F7CB-41A3-A103-189E114204E8}"/>
    <cellStyle name="Milliers 2 4 2 2 2 4 2" xfId="30369" xr:uid="{87C21141-BEED-49CD-A516-15C57CCC43A3}"/>
    <cellStyle name="Milliers 2 4 2 2 2 5" xfId="25060" xr:uid="{0D97C72F-7226-481D-8B2D-DBFECD19F8CC}"/>
    <cellStyle name="Milliers 2 4 2 2 3" xfId="14724" xr:uid="{C391A070-1009-4FA2-9C96-9681C59D8AB0}"/>
    <cellStyle name="Milliers 2 4 2 2 3 2" xfId="17352" xr:uid="{902B3B08-203F-418A-AC7C-A755EB150568}"/>
    <cellStyle name="Milliers 2 4 2 2 3 2 2" xfId="22661" xr:uid="{C43E7255-9D9A-47CB-B3BC-F04E1AE7070B}"/>
    <cellStyle name="Milliers 2 4 2 2 3 2 2 2" xfId="33669" xr:uid="{6A7641AA-4754-490F-8CA6-01F1FE3B0E98}"/>
    <cellStyle name="Milliers 2 4 2 2 3 2 3" xfId="28360" xr:uid="{FE8F8A31-C215-41F6-8310-331815763B65}"/>
    <cellStyle name="Milliers 2 4 2 2 3 3" xfId="20033" xr:uid="{B3659F35-14E8-4ADF-9CA0-4417C40BBE32}"/>
    <cellStyle name="Milliers 2 4 2 2 3 3 2" xfId="31041" xr:uid="{ED7F1D3B-6931-491D-B462-EB4562033B92}"/>
    <cellStyle name="Milliers 2 4 2 2 3 4" xfId="25732" xr:uid="{733AD5A0-C5E3-4C31-9DC5-15A2BF90C1A4}"/>
    <cellStyle name="Milliers 2 4 2 2 4" xfId="16010" xr:uid="{D17D5F62-B6AA-45B5-9808-C5FFD91C2A41}"/>
    <cellStyle name="Milliers 2 4 2 2 4 2" xfId="21319" xr:uid="{C83ADC1D-1B4A-440F-B0FC-F36EE11260FA}"/>
    <cellStyle name="Milliers 2 4 2 2 4 2 2" xfId="32327" xr:uid="{FA182F1F-BB41-47E4-A539-9A2514062D42}"/>
    <cellStyle name="Milliers 2 4 2 2 4 3" xfId="27018" xr:uid="{B57CDE7D-7022-4E42-8E65-D32C24A2C121}"/>
    <cellStyle name="Milliers 2 4 2 2 5" xfId="18691" xr:uid="{86018F84-9D0E-470A-AB4A-DFF4EA6974B0}"/>
    <cellStyle name="Milliers 2 4 2 2 5 2" xfId="29699" xr:uid="{88C4A68B-E28B-4AAF-8563-1371400410C5}"/>
    <cellStyle name="Milliers 2 4 2 2 6" xfId="24390" xr:uid="{9F33F891-3AD7-4C88-9B1E-4FD657E47FC4}"/>
    <cellStyle name="Milliers 2 4 2 3" xfId="13716" xr:uid="{5CBCF22A-2CE7-4B82-96AF-E57103BE205B}"/>
    <cellStyle name="Milliers 2 4 2 3 2" xfId="15058" xr:uid="{A33AE9B5-9458-4C8E-86DD-0A8E6C6B7925}"/>
    <cellStyle name="Milliers 2 4 2 3 2 2" xfId="17686" xr:uid="{570B5192-146C-494C-96B7-9D7E0C7C8314}"/>
    <cellStyle name="Milliers 2 4 2 3 2 2 2" xfId="22995" xr:uid="{60FBDCE9-65E2-4500-BF0F-9102016E0F32}"/>
    <cellStyle name="Milliers 2 4 2 3 2 2 2 2" xfId="34003" xr:uid="{854A7CFD-6591-4E9C-BB61-B7825B1AEF49}"/>
    <cellStyle name="Milliers 2 4 2 3 2 2 3" xfId="28694" xr:uid="{F2D058AA-6E1F-4932-BFDA-D59C6CA4E1DD}"/>
    <cellStyle name="Milliers 2 4 2 3 2 3" xfId="20367" xr:uid="{BB079F2C-30A7-408A-A848-E9EF86F5257F}"/>
    <cellStyle name="Milliers 2 4 2 3 2 3 2" xfId="31375" xr:uid="{D7E20416-DD76-4982-9AC6-B4E037B9D348}"/>
    <cellStyle name="Milliers 2 4 2 3 2 4" xfId="26066" xr:uid="{6DA8F2C1-1E37-404A-B317-76BFB9A56ED2}"/>
    <cellStyle name="Milliers 2 4 2 3 3" xfId="16344" xr:uid="{25E99453-5A2D-425C-8611-E2AEFB43A363}"/>
    <cellStyle name="Milliers 2 4 2 3 3 2" xfId="21653" xr:uid="{46DAB34A-9D3F-410D-956E-3D5AF09314E0}"/>
    <cellStyle name="Milliers 2 4 2 3 3 2 2" xfId="32661" xr:uid="{D15141DA-5352-43C2-9DB7-70FB91128AE8}"/>
    <cellStyle name="Milliers 2 4 2 3 3 3" xfId="27352" xr:uid="{E7F0AD98-CF3C-4CE6-B6CB-AF36F9166A18}"/>
    <cellStyle name="Milliers 2 4 2 3 4" xfId="19025" xr:uid="{3230230C-0D71-48A2-8DFD-AA0CA0ED46FD}"/>
    <cellStyle name="Milliers 2 4 2 3 4 2" xfId="30033" xr:uid="{2A4279E6-5BFD-409F-A6FA-85D053759E9E}"/>
    <cellStyle name="Milliers 2 4 2 3 5" xfId="24724" xr:uid="{71769E28-2ADD-4292-9133-231D989D7AEF}"/>
    <cellStyle name="Milliers 2 4 2 4" xfId="14388" xr:uid="{4DE91E41-E207-4D96-97D5-D7B2823E2957}"/>
    <cellStyle name="Milliers 2 4 2 4 2" xfId="17016" xr:uid="{D2868099-35CB-4D11-B85E-8E7FDB71D3AB}"/>
    <cellStyle name="Milliers 2 4 2 4 2 2" xfId="22325" xr:uid="{C3172680-B3FD-4ABD-83CE-1B7C883747FD}"/>
    <cellStyle name="Milliers 2 4 2 4 2 2 2" xfId="33333" xr:uid="{9A6BA604-F4C9-4813-9394-DC43CC1F1AE1}"/>
    <cellStyle name="Milliers 2 4 2 4 2 3" xfId="28024" xr:uid="{18831D5D-860B-4353-8B7E-840E79A8D34C}"/>
    <cellStyle name="Milliers 2 4 2 4 3" xfId="19697" xr:uid="{BDC12239-CDE1-446A-9DE6-D9280BE697DE}"/>
    <cellStyle name="Milliers 2 4 2 4 3 2" xfId="30705" xr:uid="{18F81852-BA85-475A-A73D-EFD1DCADD7E7}"/>
    <cellStyle name="Milliers 2 4 2 4 4" xfId="25396" xr:uid="{62785C94-A183-4A7F-BDFA-3DC9BF60BBED}"/>
    <cellStyle name="Milliers 2 4 2 5" xfId="15675" xr:uid="{E988B747-55AD-4600-92CC-34D8503DE44D}"/>
    <cellStyle name="Milliers 2 4 2 5 2" xfId="20984" xr:uid="{800C4822-DFF8-4FAB-BA37-656A7E2A5F1A}"/>
    <cellStyle name="Milliers 2 4 2 5 2 2" xfId="31992" xr:uid="{F4299E4B-A48F-4865-953D-88B867DD4E2B}"/>
    <cellStyle name="Milliers 2 4 2 5 3" xfId="26683" xr:uid="{453E0E91-508C-4EA2-BEF2-0344A039B423}"/>
    <cellStyle name="Milliers 2 4 2 6" xfId="18356" xr:uid="{CC36EC50-6BB4-4361-A582-84483A57A03B}"/>
    <cellStyle name="Milliers 2 4 2 6 2" xfId="29364" xr:uid="{48154ECD-0ABA-4A60-9969-EA1275223F49}"/>
    <cellStyle name="Milliers 2 4 2 7" xfId="24055" xr:uid="{A41D921B-F4FC-4203-B12C-7D48780851F5}"/>
    <cellStyle name="Milliers 2 4 3" xfId="13320" xr:uid="{1BF59194-15F3-4FD5-AF6D-5587889315D7}"/>
    <cellStyle name="Milliers 2 4 3 2" xfId="13990" xr:uid="{A81861D3-110F-4E48-8CAC-7CFF99CB4868}"/>
    <cellStyle name="Milliers 2 4 3 2 2" xfId="15332" xr:uid="{9A1FFF6C-BA79-4A1F-B15C-362579EB850F}"/>
    <cellStyle name="Milliers 2 4 3 2 2 2" xfId="17960" xr:uid="{61DC452F-07FD-45BE-857F-4390A1D06710}"/>
    <cellStyle name="Milliers 2 4 3 2 2 2 2" xfId="23269" xr:uid="{940E50D7-C36C-42CE-81FC-39A24C3AB654}"/>
    <cellStyle name="Milliers 2 4 3 2 2 2 2 2" xfId="34277" xr:uid="{DDA604E5-835A-45AC-BE64-756A8E4ACD2B}"/>
    <cellStyle name="Milliers 2 4 3 2 2 2 3" xfId="28968" xr:uid="{09C8EBC2-3DF4-45BE-80A7-16F9FCE37B11}"/>
    <cellStyle name="Milliers 2 4 3 2 2 3" xfId="20641" xr:uid="{1ACEB258-0809-4325-BFB2-BEBFB64A2672}"/>
    <cellStyle name="Milliers 2 4 3 2 2 3 2" xfId="31649" xr:uid="{3C0C4E9D-5D84-4FBB-9A7D-A73CAA3C055A}"/>
    <cellStyle name="Milliers 2 4 3 2 2 4" xfId="26340" xr:uid="{A6866286-EC2A-426D-BBF4-5F72C14953E8}"/>
    <cellStyle name="Milliers 2 4 3 2 3" xfId="16618" xr:uid="{2AAF9D9A-3283-44CE-8B87-A6B09CC6F28F}"/>
    <cellStyle name="Milliers 2 4 3 2 3 2" xfId="21927" xr:uid="{884D85F7-5998-428E-AAC6-6C83DD825196}"/>
    <cellStyle name="Milliers 2 4 3 2 3 2 2" xfId="32935" xr:uid="{1CD128F0-EB33-44E4-BB19-44DED7643A2A}"/>
    <cellStyle name="Milliers 2 4 3 2 3 3" xfId="27626" xr:uid="{11A23DB6-52D9-4CC4-9D98-2CF6605D7724}"/>
    <cellStyle name="Milliers 2 4 3 2 4" xfId="19299" xr:uid="{C5AA18CB-C00F-4602-9C05-ED5BD5C1EEAB}"/>
    <cellStyle name="Milliers 2 4 3 2 4 2" xfId="30307" xr:uid="{D616A83E-4E19-4AE4-99FE-5ACCD3D4D776}"/>
    <cellStyle name="Milliers 2 4 3 2 5" xfId="24998" xr:uid="{7679C9DF-E562-4597-9523-EB51A0ECBAB8}"/>
    <cellStyle name="Milliers 2 4 3 3" xfId="14662" xr:uid="{E7BF5972-B922-4076-A353-9285715A8FA4}"/>
    <cellStyle name="Milliers 2 4 3 3 2" xfId="17290" xr:uid="{5AB924A7-09CE-44A0-8ED3-00D9B4ADE15B}"/>
    <cellStyle name="Milliers 2 4 3 3 2 2" xfId="22599" xr:uid="{17ED0D3D-4A2D-491D-8FA6-46EB8D6F1A3C}"/>
    <cellStyle name="Milliers 2 4 3 3 2 2 2" xfId="33607" xr:uid="{A900D68B-9C68-4BDB-B228-D257D6C81B8C}"/>
    <cellStyle name="Milliers 2 4 3 3 2 3" xfId="28298" xr:uid="{7C4D50CE-B5EE-4EB8-9C0D-B37537B10EBE}"/>
    <cellStyle name="Milliers 2 4 3 3 3" xfId="19971" xr:uid="{A3A15F7B-291F-46D0-8DD8-0EA1C85945B6}"/>
    <cellStyle name="Milliers 2 4 3 3 3 2" xfId="30979" xr:uid="{64723080-67FC-4C75-8B9F-4C82D8ECF504}"/>
    <cellStyle name="Milliers 2 4 3 3 4" xfId="25670" xr:uid="{2677A9EC-2031-4BFC-8AD0-D1129131E30F}"/>
    <cellStyle name="Milliers 2 4 3 4" xfId="15948" xr:uid="{3EF8B8B0-85DF-4660-95A4-37897D03780A}"/>
    <cellStyle name="Milliers 2 4 3 4 2" xfId="21257" xr:uid="{647B4620-A7BB-4324-9766-2C5F763F8BC3}"/>
    <cellStyle name="Milliers 2 4 3 4 2 2" xfId="32265" xr:uid="{FD2A31FA-E06F-46E6-BC40-7B6C11CE1CE4}"/>
    <cellStyle name="Milliers 2 4 3 4 3" xfId="26956" xr:uid="{4870E424-1643-4B6E-8242-8E7596848559}"/>
    <cellStyle name="Milliers 2 4 3 5" xfId="18629" xr:uid="{98B71C71-BDA2-4B10-B49B-F68427674DAA}"/>
    <cellStyle name="Milliers 2 4 3 5 2" xfId="29637" xr:uid="{E234C11B-A22D-4740-9A40-0D8C5D7002FC}"/>
    <cellStyle name="Milliers 2 4 3 6" xfId="24328" xr:uid="{0C00BB5C-8790-44F8-9706-686F8FA2B16D}"/>
    <cellStyle name="Milliers 2 4 4" xfId="13654" xr:uid="{823A42F2-5DF3-49FC-9B9C-2818D9DCAF06}"/>
    <cellStyle name="Milliers 2 4 4 2" xfId="14996" xr:uid="{6F0544E5-8578-4955-965A-F8712E784B1A}"/>
    <cellStyle name="Milliers 2 4 4 2 2" xfId="17624" xr:uid="{AFFE705E-95FD-4532-AB81-8204FC2F66E7}"/>
    <cellStyle name="Milliers 2 4 4 2 2 2" xfId="22933" xr:uid="{1830E6BF-78C8-4D3F-BC48-DE18F69B1702}"/>
    <cellStyle name="Milliers 2 4 4 2 2 2 2" xfId="33941" xr:uid="{455D8EF4-7E27-45C3-9822-CC1749C42FD1}"/>
    <cellStyle name="Milliers 2 4 4 2 2 3" xfId="28632" xr:uid="{7FD46825-8C99-4736-BB5B-D9F58F678421}"/>
    <cellStyle name="Milliers 2 4 4 2 3" xfId="20305" xr:uid="{70F61462-C664-48CD-A23B-DEBAC9957073}"/>
    <cellStyle name="Milliers 2 4 4 2 3 2" xfId="31313" xr:uid="{5A27056B-937B-4AEF-8876-2645A55E6D34}"/>
    <cellStyle name="Milliers 2 4 4 2 4" xfId="26004" xr:uid="{3CBED7A0-BF73-4D46-A5DD-B23D0AC44D02}"/>
    <cellStyle name="Milliers 2 4 4 3" xfId="16282" xr:uid="{93E130FF-A00C-4AD6-A595-0E997B731AD6}"/>
    <cellStyle name="Milliers 2 4 4 3 2" xfId="21591" xr:uid="{873DCA7E-419B-47C9-AAF6-73A2522F3E05}"/>
    <cellStyle name="Milliers 2 4 4 3 2 2" xfId="32599" xr:uid="{2476B167-F970-4624-B297-8CC02B8B9990}"/>
    <cellStyle name="Milliers 2 4 4 3 3" xfId="27290" xr:uid="{B657AF0A-E4CF-430F-B379-778DA9F9D7D5}"/>
    <cellStyle name="Milliers 2 4 4 4" xfId="18963" xr:uid="{CED59180-A4B2-4AFD-9FA3-6CC5EB59D1FF}"/>
    <cellStyle name="Milliers 2 4 4 4 2" xfId="29971" xr:uid="{98B86B6A-BB4B-466C-A2B5-5028CAAD2AB3}"/>
    <cellStyle name="Milliers 2 4 4 5" xfId="24662" xr:uid="{CB3C7D27-1803-41CF-932E-3DA76298BE75}"/>
    <cellStyle name="Milliers 2 4 5" xfId="14326" xr:uid="{5690ABD5-A9D8-4903-8E3F-5BCB39BC2153}"/>
    <cellStyle name="Milliers 2 4 5 2" xfId="16954" xr:uid="{A2069B75-ADF0-4E66-980B-471E8DF059DF}"/>
    <cellStyle name="Milliers 2 4 5 2 2" xfId="22263" xr:uid="{675A238C-9177-436A-BE64-75B373EC4B23}"/>
    <cellStyle name="Milliers 2 4 5 2 2 2" xfId="33271" xr:uid="{89294C8D-0075-4B96-B0F0-A3F8E2487F67}"/>
    <cellStyle name="Milliers 2 4 5 2 3" xfId="27962" xr:uid="{6E68E33F-6C50-4878-90F7-51CE539F069E}"/>
    <cellStyle name="Milliers 2 4 5 3" xfId="19635" xr:uid="{1017AADD-41F1-4DEE-9825-3F004FA31D65}"/>
    <cellStyle name="Milliers 2 4 5 3 2" xfId="30643" xr:uid="{6B31449A-AAB4-417D-84D9-369AB5D5963E}"/>
    <cellStyle name="Milliers 2 4 5 4" xfId="25334" xr:uid="{005FE48E-4E94-4AEE-8B0F-23601D37295C}"/>
    <cellStyle name="Milliers 2 4 6" xfId="15613" xr:uid="{F4C9D4AA-5F8E-4670-B0AF-AE7159B79791}"/>
    <cellStyle name="Milliers 2 4 6 2" xfId="20922" xr:uid="{DC6D4AC2-6260-40D2-99E9-BA49FA368895}"/>
    <cellStyle name="Milliers 2 4 6 2 2" xfId="31930" xr:uid="{1F8C03D6-96D7-4D0C-9693-D02F8B06449F}"/>
    <cellStyle name="Milliers 2 4 6 3" xfId="26621" xr:uid="{F5DAA188-16A9-4002-AEEA-85E778CF0803}"/>
    <cellStyle name="Milliers 2 4 7" xfId="18294" xr:uid="{C06F27F8-8AC3-4210-AA2D-DD08F1DB130F}"/>
    <cellStyle name="Milliers 2 4 7 2" xfId="29302" xr:uid="{8EE747CA-95E7-4AD4-9DFC-FD8B8331CC87}"/>
    <cellStyle name="Milliers 2 4 8" xfId="23993" xr:uid="{F9B98709-623C-4F0F-8CE3-55571D9A3B72}"/>
    <cellStyle name="Milliers 2 4_Nucléaire" xfId="11911" xr:uid="{4250ED33-F11C-4034-8762-5C73E96BD35E}"/>
    <cellStyle name="Milliers 2 40" xfId="15591" xr:uid="{8E1B0841-CC13-47C9-8964-696A6E55D033}"/>
    <cellStyle name="Milliers 2 40 2" xfId="20900" xr:uid="{4D8797C9-F772-4B04-8F5B-C8209F9458C5}"/>
    <cellStyle name="Milliers 2 40 2 2" xfId="31908" xr:uid="{6DE325CE-B5EF-4E4E-8710-27435D012BE9}"/>
    <cellStyle name="Milliers 2 40 3" xfId="26599" xr:uid="{6593FAA0-54B8-406A-82CD-4B249CB42745}"/>
    <cellStyle name="Milliers 2 41" xfId="18272" xr:uid="{2A7594DF-F52E-4FD3-8872-7A74ED6A33BE}"/>
    <cellStyle name="Milliers 2 41 2" xfId="29280" xr:uid="{E9356A78-DB42-4877-9A5B-B85B8E0F0BE7}"/>
    <cellStyle name="Milliers 2 42" xfId="18247" xr:uid="{6D6D21B7-3078-41DD-978B-FA38DB5584B6}"/>
    <cellStyle name="Milliers 2 42 2" xfId="29255" xr:uid="{CA7909AE-32E0-4106-84E1-5EBB96DBAB41}"/>
    <cellStyle name="Milliers 2 43" xfId="23971" xr:uid="{3731E063-3837-4C07-AADD-D00BA33FC9CB}"/>
    <cellStyle name="Milliers 2 5" xfId="7417" xr:uid="{C3C63D3C-1977-463B-9813-7358060B0328}"/>
    <cellStyle name="Milliers 2 5 2" xfId="9902" xr:uid="{0CB36B87-C293-4D15-BC25-3F77709217CF}"/>
    <cellStyle name="Milliers 2 5 2 2" xfId="13383" xr:uid="{20F652CC-7CCF-4857-B66F-73B16C043033}"/>
    <cellStyle name="Milliers 2 5 2 2 2" xfId="14053" xr:uid="{2324A656-F86A-446E-A886-AAE6EC6BC13F}"/>
    <cellStyle name="Milliers 2 5 2 2 2 2" xfId="15395" xr:uid="{23D99ADB-CA4A-4043-8801-847CC5C4CD59}"/>
    <cellStyle name="Milliers 2 5 2 2 2 2 2" xfId="18023" xr:uid="{227AFB23-FED7-4E15-8348-6625DB6512A1}"/>
    <cellStyle name="Milliers 2 5 2 2 2 2 2 2" xfId="23332" xr:uid="{E451AE8D-9540-416C-95A7-F5994986F1C3}"/>
    <cellStyle name="Milliers 2 5 2 2 2 2 2 2 2" xfId="34340" xr:uid="{1A76C64F-7272-41A7-AB81-8431A67C85D2}"/>
    <cellStyle name="Milliers 2 5 2 2 2 2 2 3" xfId="29031" xr:uid="{DB0CF8E8-46BE-431D-8ED3-E07C395F7B19}"/>
    <cellStyle name="Milliers 2 5 2 2 2 2 3" xfId="20704" xr:uid="{B4502BBA-5AAC-4A8D-B848-8A3112A8CF1A}"/>
    <cellStyle name="Milliers 2 5 2 2 2 2 3 2" xfId="31712" xr:uid="{B95B6F6B-A849-4730-B497-DA16AC9092A9}"/>
    <cellStyle name="Milliers 2 5 2 2 2 2 4" xfId="26403" xr:uid="{1035007D-9792-418F-8381-2AABC8079FA9}"/>
    <cellStyle name="Milliers 2 5 2 2 2 3" xfId="16681" xr:uid="{4EEC8B1C-AA4E-4B59-A2BE-2EFFC70DDEBB}"/>
    <cellStyle name="Milliers 2 5 2 2 2 3 2" xfId="21990" xr:uid="{B0CAE897-4827-4C5B-A16D-FFFE471E3C31}"/>
    <cellStyle name="Milliers 2 5 2 2 2 3 2 2" xfId="32998" xr:uid="{3379428D-5818-443E-9B94-3BF4CBAAF6B7}"/>
    <cellStyle name="Milliers 2 5 2 2 2 3 3" xfId="27689" xr:uid="{F26ACE04-B446-4323-ACBD-9EA49E6B3253}"/>
    <cellStyle name="Milliers 2 5 2 2 2 4" xfId="19362" xr:uid="{D2492817-8F26-420F-98E2-A43E1724AB7D}"/>
    <cellStyle name="Milliers 2 5 2 2 2 4 2" xfId="30370" xr:uid="{7535798A-E422-48B2-8BCB-843F2DB7F5F8}"/>
    <cellStyle name="Milliers 2 5 2 2 2 5" xfId="25061" xr:uid="{CFAFF18B-3DB3-4B91-953F-4C234F286CC7}"/>
    <cellStyle name="Milliers 2 5 2 2 3" xfId="14725" xr:uid="{77E639D0-D1AA-4DA8-8EC2-518B3C95E682}"/>
    <cellStyle name="Milliers 2 5 2 2 3 2" xfId="17353" xr:uid="{F208081F-2296-44CE-96C1-757983702D29}"/>
    <cellStyle name="Milliers 2 5 2 2 3 2 2" xfId="22662" xr:uid="{2A6000E3-6BC4-4EC0-AE9E-8FAD64311DB4}"/>
    <cellStyle name="Milliers 2 5 2 2 3 2 2 2" xfId="33670" xr:uid="{8F01A835-533F-4033-BB5D-9A5213519FB4}"/>
    <cellStyle name="Milliers 2 5 2 2 3 2 3" xfId="28361" xr:uid="{72B9FCC8-C359-4771-AF70-528B8474D6EB}"/>
    <cellStyle name="Milliers 2 5 2 2 3 3" xfId="20034" xr:uid="{31915B88-D6EE-492D-972B-1576F0FD95F8}"/>
    <cellStyle name="Milliers 2 5 2 2 3 3 2" xfId="31042" xr:uid="{69AE7F24-67A2-4930-AB37-1E2B5611491A}"/>
    <cellStyle name="Milliers 2 5 2 2 3 4" xfId="25733" xr:uid="{4047897D-24A4-4141-B5AE-6372FB4F722B}"/>
    <cellStyle name="Milliers 2 5 2 2 4" xfId="16011" xr:uid="{D05776B7-93AA-408E-97F1-9BE9065697C4}"/>
    <cellStyle name="Milliers 2 5 2 2 4 2" xfId="21320" xr:uid="{0AFCC829-1697-4BB9-94C3-24E6A0395261}"/>
    <cellStyle name="Milliers 2 5 2 2 4 2 2" xfId="32328" xr:uid="{505BA19B-8B36-4A80-8CBE-D420DFF3226A}"/>
    <cellStyle name="Milliers 2 5 2 2 4 3" xfId="27019" xr:uid="{986A54D3-4B1B-48EC-8A4C-554D8908EB0D}"/>
    <cellStyle name="Milliers 2 5 2 2 5" xfId="18692" xr:uid="{A243D39E-BD99-48FD-8DD1-F1ED709E7B78}"/>
    <cellStyle name="Milliers 2 5 2 2 5 2" xfId="29700" xr:uid="{E391D194-6A8A-4EC8-A009-BB48393CEB27}"/>
    <cellStyle name="Milliers 2 5 2 2 6" xfId="24391" xr:uid="{F07CD02F-0BA8-4889-877E-49A5D0EA7D57}"/>
    <cellStyle name="Milliers 2 5 2 3" xfId="13717" xr:uid="{BC0D7F04-D5AF-4CC1-8071-AEB6FA2AB053}"/>
    <cellStyle name="Milliers 2 5 2 3 2" xfId="15059" xr:uid="{4AE3970B-2699-4037-BADA-181BCE9F1C75}"/>
    <cellStyle name="Milliers 2 5 2 3 2 2" xfId="17687" xr:uid="{2D4E9773-43CD-43DB-8761-7A611262D9CF}"/>
    <cellStyle name="Milliers 2 5 2 3 2 2 2" xfId="22996" xr:uid="{C1B82CEF-641B-4150-8DB2-6B6F09319BCC}"/>
    <cellStyle name="Milliers 2 5 2 3 2 2 2 2" xfId="34004" xr:uid="{7A6074BF-1C3E-4B22-BF26-7566FF4CCE8A}"/>
    <cellStyle name="Milliers 2 5 2 3 2 2 3" xfId="28695" xr:uid="{74762BDC-1689-4251-910D-CEA702E5D223}"/>
    <cellStyle name="Milliers 2 5 2 3 2 3" xfId="20368" xr:uid="{276017F6-0B54-40F5-BCDD-5962B3E326AA}"/>
    <cellStyle name="Milliers 2 5 2 3 2 3 2" xfId="31376" xr:uid="{4AC6AB4A-0C03-4140-B587-C85AB9C735E2}"/>
    <cellStyle name="Milliers 2 5 2 3 2 4" xfId="26067" xr:uid="{9BB4D447-89B7-4AC0-ACF8-D9C122891699}"/>
    <cellStyle name="Milliers 2 5 2 3 3" xfId="16345" xr:uid="{56FA1FC9-AF1A-4EC1-8393-72963A5872FA}"/>
    <cellStyle name="Milliers 2 5 2 3 3 2" xfId="21654" xr:uid="{9F36F027-4618-4407-9EA2-1D43E86B86FC}"/>
    <cellStyle name="Milliers 2 5 2 3 3 2 2" xfId="32662" xr:uid="{9C4A7EBF-7A9D-499B-8051-7E776E4ECF45}"/>
    <cellStyle name="Milliers 2 5 2 3 3 3" xfId="27353" xr:uid="{4FA449DC-34C3-4BD7-8C83-D32A9FF1C84D}"/>
    <cellStyle name="Milliers 2 5 2 3 4" xfId="19026" xr:uid="{87727F3E-A21F-4044-986A-CB61EF8091BF}"/>
    <cellStyle name="Milliers 2 5 2 3 4 2" xfId="30034" xr:uid="{0E3D1296-EBDB-4DC7-B8A5-C0937CBBA0B9}"/>
    <cellStyle name="Milliers 2 5 2 3 5" xfId="24725" xr:uid="{A10F1B42-3933-453C-A7FF-6FFEB468A5B4}"/>
    <cellStyle name="Milliers 2 5 2 4" xfId="14389" xr:uid="{4FC37878-121A-4206-B13C-C56B4D2AC086}"/>
    <cellStyle name="Milliers 2 5 2 4 2" xfId="17017" xr:uid="{75A1EE7B-33BE-4380-BAD9-CFD2BD034D01}"/>
    <cellStyle name="Milliers 2 5 2 4 2 2" xfId="22326" xr:uid="{E7B6B17B-9E5B-42AA-A2F0-106C26905F20}"/>
    <cellStyle name="Milliers 2 5 2 4 2 2 2" xfId="33334" xr:uid="{BE35D178-E06D-4C98-BA51-E15B2A3AE709}"/>
    <cellStyle name="Milliers 2 5 2 4 2 3" xfId="28025" xr:uid="{B0B36511-FBC6-4793-8849-10594BDB4DED}"/>
    <cellStyle name="Milliers 2 5 2 4 3" xfId="19698" xr:uid="{D0022347-5297-4B6B-9122-40BE783D9E63}"/>
    <cellStyle name="Milliers 2 5 2 4 3 2" xfId="30706" xr:uid="{DB5340FB-937A-4AA3-BC27-C45E7AC5222C}"/>
    <cellStyle name="Milliers 2 5 2 4 4" xfId="25397" xr:uid="{83B88848-FE01-4729-8A63-9C5A2B6E8B5A}"/>
    <cellStyle name="Milliers 2 5 2 5" xfId="15676" xr:uid="{A62C02D4-9648-45A2-80F8-7E727092352C}"/>
    <cellStyle name="Milliers 2 5 2 5 2" xfId="20985" xr:uid="{0C4F2E97-DB70-4729-A56C-52F68DBDBB5D}"/>
    <cellStyle name="Milliers 2 5 2 5 2 2" xfId="31993" xr:uid="{E5AA754B-2224-4516-8791-AA2275F1C8BC}"/>
    <cellStyle name="Milliers 2 5 2 5 3" xfId="26684" xr:uid="{BDD0241E-C3A6-4A4A-BF8B-40D378F5244F}"/>
    <cellStyle name="Milliers 2 5 2 6" xfId="18357" xr:uid="{1286C45A-79D8-4B99-9B6F-65B7A2ACAA00}"/>
    <cellStyle name="Milliers 2 5 2 6 2" xfId="29365" xr:uid="{DB1A5401-068D-402A-9609-749C8706BF3F}"/>
    <cellStyle name="Milliers 2 5 2 7" xfId="24056" xr:uid="{35013865-88AA-4646-8F9D-60E16F7C80CB}"/>
    <cellStyle name="Milliers 2 5 3" xfId="13321" xr:uid="{C4B332CD-2C7B-4DED-A9D4-8E14B14E473C}"/>
    <cellStyle name="Milliers 2 5 3 2" xfId="13991" xr:uid="{D215ECEB-945F-4B57-84F5-FEEA702CF0B4}"/>
    <cellStyle name="Milliers 2 5 3 2 2" xfId="15333" xr:uid="{85F28408-F76A-4972-97DD-4619F502E46E}"/>
    <cellStyle name="Milliers 2 5 3 2 2 2" xfId="17961" xr:uid="{CE40BF60-9F71-4A87-BB0F-A0F15214BDBF}"/>
    <cellStyle name="Milliers 2 5 3 2 2 2 2" xfId="23270" xr:uid="{C44AEE00-37C3-41D8-BCDE-249AE095D246}"/>
    <cellStyle name="Milliers 2 5 3 2 2 2 2 2" xfId="34278" xr:uid="{C5A771F5-396C-42FF-BD79-BF2CDB5B9774}"/>
    <cellStyle name="Milliers 2 5 3 2 2 2 3" xfId="28969" xr:uid="{FAD62D2F-B145-459C-8A56-79CE2D9FDCB2}"/>
    <cellStyle name="Milliers 2 5 3 2 2 3" xfId="20642" xr:uid="{B58CFFF3-FD4E-452E-BF96-312FCB77F156}"/>
    <cellStyle name="Milliers 2 5 3 2 2 3 2" xfId="31650" xr:uid="{FEC4D98D-8CD4-4973-AA96-421C86A701CF}"/>
    <cellStyle name="Milliers 2 5 3 2 2 4" xfId="26341" xr:uid="{91174016-2E9F-44E2-8688-9742A62FB81E}"/>
    <cellStyle name="Milliers 2 5 3 2 3" xfId="16619" xr:uid="{FFADCB9C-8B2C-4C61-B167-3E11939AF4E7}"/>
    <cellStyle name="Milliers 2 5 3 2 3 2" xfId="21928" xr:uid="{EAF016CF-766A-41A3-BAE9-FC25816DA293}"/>
    <cellStyle name="Milliers 2 5 3 2 3 2 2" xfId="32936" xr:uid="{D6017637-CA8F-460C-B9C6-AF43BD5A0C98}"/>
    <cellStyle name="Milliers 2 5 3 2 3 3" xfId="27627" xr:uid="{32D573E7-0301-40C6-9ACB-9549E9DA1BA0}"/>
    <cellStyle name="Milliers 2 5 3 2 4" xfId="19300" xr:uid="{779348DA-5645-4526-BABF-B1EF4E33C3E5}"/>
    <cellStyle name="Milliers 2 5 3 2 4 2" xfId="30308" xr:uid="{3DF9DE81-38B4-489B-9BF8-31023B4741CC}"/>
    <cellStyle name="Milliers 2 5 3 2 5" xfId="24999" xr:uid="{D4BD6931-619F-4BFE-84BD-7DC74CF0B7A5}"/>
    <cellStyle name="Milliers 2 5 3 3" xfId="14663" xr:uid="{2EE6EEFC-CA0A-499A-AE91-2B9C1F4ABA5B}"/>
    <cellStyle name="Milliers 2 5 3 3 2" xfId="17291" xr:uid="{C522826F-C60E-47EF-8DC1-3CEC976C866D}"/>
    <cellStyle name="Milliers 2 5 3 3 2 2" xfId="22600" xr:uid="{91A6BCE5-05A5-4CCF-A1FC-2D989FD01BF2}"/>
    <cellStyle name="Milliers 2 5 3 3 2 2 2" xfId="33608" xr:uid="{76D8CB47-3C97-48DC-AF05-B399890D4BBB}"/>
    <cellStyle name="Milliers 2 5 3 3 2 3" xfId="28299" xr:uid="{ABF04770-831E-4819-8664-6A56FC9EFFC1}"/>
    <cellStyle name="Milliers 2 5 3 3 3" xfId="19972" xr:uid="{79EC04E9-74EF-4A63-ADD9-6A998E3FD8F3}"/>
    <cellStyle name="Milliers 2 5 3 3 3 2" xfId="30980" xr:uid="{6DA89DB2-26FA-4BCE-8FAC-2E31EB59D6B2}"/>
    <cellStyle name="Milliers 2 5 3 3 4" xfId="25671" xr:uid="{F886648B-FE10-48C1-9CE5-1587FBB248A0}"/>
    <cellStyle name="Milliers 2 5 3 4" xfId="15949" xr:uid="{0B125349-40EC-4277-BD18-049708D11142}"/>
    <cellStyle name="Milliers 2 5 3 4 2" xfId="21258" xr:uid="{7812866F-C101-4C85-B709-DD361DB59075}"/>
    <cellStyle name="Milliers 2 5 3 4 2 2" xfId="32266" xr:uid="{F4F03590-6DE6-4BEA-A512-B63852C306AD}"/>
    <cellStyle name="Milliers 2 5 3 4 3" xfId="26957" xr:uid="{B1AF8EEA-AE4E-4E0C-8E63-740715C2BC6E}"/>
    <cellStyle name="Milliers 2 5 3 5" xfId="18630" xr:uid="{F5EBC531-7D05-4557-8459-BBECEBBB927C}"/>
    <cellStyle name="Milliers 2 5 3 5 2" xfId="29638" xr:uid="{460BA61A-F3B7-4408-9C3D-D6D9D506E184}"/>
    <cellStyle name="Milliers 2 5 3 6" xfId="24329" xr:uid="{5018D98E-A109-4145-9908-3352C2EC45D0}"/>
    <cellStyle name="Milliers 2 5 4" xfId="13655" xr:uid="{EE91DB6C-2ED4-422D-BE17-E37F7855D5B8}"/>
    <cellStyle name="Milliers 2 5 4 2" xfId="14997" xr:uid="{51F94822-64B8-4867-A701-637BA7C511B5}"/>
    <cellStyle name="Milliers 2 5 4 2 2" xfId="17625" xr:uid="{3B6050A5-6041-4D02-B228-7CA617A65FAF}"/>
    <cellStyle name="Milliers 2 5 4 2 2 2" xfId="22934" xr:uid="{933657B0-8612-488D-9DA0-78F0166E121E}"/>
    <cellStyle name="Milliers 2 5 4 2 2 2 2" xfId="33942" xr:uid="{D97A14F7-5540-440A-A6AD-EB9B31310EC1}"/>
    <cellStyle name="Milliers 2 5 4 2 2 3" xfId="28633" xr:uid="{F9260B7A-33D7-4565-BE21-81704253666F}"/>
    <cellStyle name="Milliers 2 5 4 2 3" xfId="20306" xr:uid="{4C898E1E-A209-40DF-9C83-0C331F16AE06}"/>
    <cellStyle name="Milliers 2 5 4 2 3 2" xfId="31314" xr:uid="{93EB55C4-D87D-471D-9071-1BE5F4261350}"/>
    <cellStyle name="Milliers 2 5 4 2 4" xfId="26005" xr:uid="{A0E23D5A-8D10-4936-8FF6-A50270EE4E9E}"/>
    <cellStyle name="Milliers 2 5 4 3" xfId="16283" xr:uid="{80720A27-8B6E-4E54-A612-9E9DF6F9CD4D}"/>
    <cellStyle name="Milliers 2 5 4 3 2" xfId="21592" xr:uid="{48F91CCE-E66D-4232-B611-72FB2B6233C7}"/>
    <cellStyle name="Milliers 2 5 4 3 2 2" xfId="32600" xr:uid="{C23BA824-5B7C-408B-A994-A3B1B62B5578}"/>
    <cellStyle name="Milliers 2 5 4 3 3" xfId="27291" xr:uid="{B9B366C0-6D78-4CE5-A016-9FC90F011974}"/>
    <cellStyle name="Milliers 2 5 4 4" xfId="18964" xr:uid="{C62B5054-11EE-4F7A-948F-DB3A3E412B3C}"/>
    <cellStyle name="Milliers 2 5 4 4 2" xfId="29972" xr:uid="{746CF97C-D0F7-4F61-8C6C-076F8E3FEF70}"/>
    <cellStyle name="Milliers 2 5 4 5" xfId="24663" xr:uid="{A9BC792F-BFE6-47E7-B682-C0BE8EC7F05E}"/>
    <cellStyle name="Milliers 2 5 5" xfId="14327" xr:uid="{F9039461-8534-4299-8318-3AE0D37743BA}"/>
    <cellStyle name="Milliers 2 5 5 2" xfId="16955" xr:uid="{0A181DB9-BCC9-43D6-9719-C17F1157C247}"/>
    <cellStyle name="Milliers 2 5 5 2 2" xfId="22264" xr:uid="{63F49BEA-2D19-4822-885D-C0EEE887DACF}"/>
    <cellStyle name="Milliers 2 5 5 2 2 2" xfId="33272" xr:uid="{15CC2A17-5473-4538-83C0-2B6A22791B4F}"/>
    <cellStyle name="Milliers 2 5 5 2 3" xfId="27963" xr:uid="{9C4C3707-D87E-4DC8-BA5F-3E901BC3AED9}"/>
    <cellStyle name="Milliers 2 5 5 3" xfId="19636" xr:uid="{2E2CEA40-EC60-4DE6-9B16-E97E72D2A2A2}"/>
    <cellStyle name="Milliers 2 5 5 3 2" xfId="30644" xr:uid="{DE8FB8B8-060C-46A0-9FDF-DB0976324099}"/>
    <cellStyle name="Milliers 2 5 5 4" xfId="25335" xr:uid="{FAF4A500-6243-44D8-BAAC-4AD48C99CB64}"/>
    <cellStyle name="Milliers 2 5 6" xfId="15614" xr:uid="{F5CBF3CC-B68A-4B1A-A943-E14A4D75775E}"/>
    <cellStyle name="Milliers 2 5 6 2" xfId="20923" xr:uid="{AE976BC8-478A-40D7-B2B7-A26CCBBB098A}"/>
    <cellStyle name="Milliers 2 5 6 2 2" xfId="31931" xr:uid="{44F3169B-E8F4-4913-BD41-10E3672F084A}"/>
    <cellStyle name="Milliers 2 5 6 3" xfId="26622" xr:uid="{CC860178-A0D5-49A3-891E-51DD42E1D8B2}"/>
    <cellStyle name="Milliers 2 5 7" xfId="18295" xr:uid="{B1BA9143-6ACA-4391-87C5-CEB31CCABD59}"/>
    <cellStyle name="Milliers 2 5 7 2" xfId="29303" xr:uid="{4C708882-DBE1-4132-A6FA-8E78A5527F87}"/>
    <cellStyle name="Milliers 2 5 8" xfId="23994" xr:uid="{866CE669-5427-4AEE-89C4-7C253063BE3C}"/>
    <cellStyle name="Milliers 2 5_Nucléaire" xfId="11912" xr:uid="{E20E6214-733D-4DCF-B681-220550AC3672}"/>
    <cellStyle name="Milliers 2 6" xfId="7418" xr:uid="{BDA6BB13-4616-4AB7-89DD-8D47577E17F0}"/>
    <cellStyle name="Milliers 2 6 2" xfId="9903" xr:uid="{47ABFCA1-ECCB-4BD0-985D-C2CE533F78D1}"/>
    <cellStyle name="Milliers 2 6 2 2" xfId="13384" xr:uid="{D61E30AA-B77E-4767-9094-DF562D0BB352}"/>
    <cellStyle name="Milliers 2 6 2 2 2" xfId="14054" xr:uid="{04B24877-9126-46F6-A576-C1DBE3992E09}"/>
    <cellStyle name="Milliers 2 6 2 2 2 2" xfId="15396" xr:uid="{262EDBEE-DCD2-45A8-947A-ECCE935A40F1}"/>
    <cellStyle name="Milliers 2 6 2 2 2 2 2" xfId="18024" xr:uid="{6805079C-3346-4E9F-BDBB-BEA55BB3DE65}"/>
    <cellStyle name="Milliers 2 6 2 2 2 2 2 2" xfId="23333" xr:uid="{3A9D44A4-7E26-4A5B-8D00-A641CE5DA856}"/>
    <cellStyle name="Milliers 2 6 2 2 2 2 2 2 2" xfId="34341" xr:uid="{1EF302A1-6A07-4A13-B54E-3EF4CD3737BC}"/>
    <cellStyle name="Milliers 2 6 2 2 2 2 2 3" xfId="29032" xr:uid="{1CBDD573-566E-4274-9F6F-1FAEB4B62D8C}"/>
    <cellStyle name="Milliers 2 6 2 2 2 2 3" xfId="20705" xr:uid="{4A994A88-C707-4C0B-98B7-A013FD356012}"/>
    <cellStyle name="Milliers 2 6 2 2 2 2 3 2" xfId="31713" xr:uid="{61A29CED-73E7-47A4-B251-73DE6B136940}"/>
    <cellStyle name="Milliers 2 6 2 2 2 2 4" xfId="26404" xr:uid="{0D058722-E34A-4927-B4AD-03D3105AE5A2}"/>
    <cellStyle name="Milliers 2 6 2 2 2 3" xfId="16682" xr:uid="{674381F2-6199-4B52-AFD1-E28C0BF0D310}"/>
    <cellStyle name="Milliers 2 6 2 2 2 3 2" xfId="21991" xr:uid="{57564643-13F2-46F7-B3C2-538DF05EF006}"/>
    <cellStyle name="Milliers 2 6 2 2 2 3 2 2" xfId="32999" xr:uid="{D7D7208B-4782-4A4D-AACB-61C4DC8414D3}"/>
    <cellStyle name="Milliers 2 6 2 2 2 3 3" xfId="27690" xr:uid="{7350B8B4-C0EA-4349-A5C7-644495EFE818}"/>
    <cellStyle name="Milliers 2 6 2 2 2 4" xfId="19363" xr:uid="{C637A022-8FBD-4F3D-89D1-D251A314426D}"/>
    <cellStyle name="Milliers 2 6 2 2 2 4 2" xfId="30371" xr:uid="{AB040335-B588-488A-B5FD-A9A84DC00AF9}"/>
    <cellStyle name="Milliers 2 6 2 2 2 5" xfId="25062" xr:uid="{E3EE1AB5-C2C4-4F8B-A2AC-272770811CE6}"/>
    <cellStyle name="Milliers 2 6 2 2 3" xfId="14726" xr:uid="{50077C50-B6D2-4B47-BDA3-D2903B1CF092}"/>
    <cellStyle name="Milliers 2 6 2 2 3 2" xfId="17354" xr:uid="{8D3649A9-4ED5-4503-BDEE-45659EF539C7}"/>
    <cellStyle name="Milliers 2 6 2 2 3 2 2" xfId="22663" xr:uid="{94255CD7-D842-47CC-8463-862B8EB4E184}"/>
    <cellStyle name="Milliers 2 6 2 2 3 2 2 2" xfId="33671" xr:uid="{788A9487-3DF6-41FA-B7CE-0716CCE10647}"/>
    <cellStyle name="Milliers 2 6 2 2 3 2 3" xfId="28362" xr:uid="{2C78DDDD-0658-47CF-A922-D41776CF6ED8}"/>
    <cellStyle name="Milliers 2 6 2 2 3 3" xfId="20035" xr:uid="{3BDD070F-BB28-4F16-A148-04ADDBB2E33A}"/>
    <cellStyle name="Milliers 2 6 2 2 3 3 2" xfId="31043" xr:uid="{0AEE6FC5-86EB-479C-B97B-82C0CD09C2BD}"/>
    <cellStyle name="Milliers 2 6 2 2 3 4" xfId="25734" xr:uid="{996F3475-1461-4056-AAA7-BFA251F94A32}"/>
    <cellStyle name="Milliers 2 6 2 2 4" xfId="16012" xr:uid="{CBE7D48E-8E4A-4EA9-83D3-B7AC7D3E91C3}"/>
    <cellStyle name="Milliers 2 6 2 2 4 2" xfId="21321" xr:uid="{0BF6C03B-F301-4177-BEBF-2D85F12BE389}"/>
    <cellStyle name="Milliers 2 6 2 2 4 2 2" xfId="32329" xr:uid="{874889A6-10D4-408A-9C5C-9A2B7656B42E}"/>
    <cellStyle name="Milliers 2 6 2 2 4 3" xfId="27020" xr:uid="{75EAF3B2-6957-444E-B332-F59714804A71}"/>
    <cellStyle name="Milliers 2 6 2 2 5" xfId="18693" xr:uid="{BBF8F641-25C6-42B1-820A-DE997D524F4B}"/>
    <cellStyle name="Milliers 2 6 2 2 5 2" xfId="29701" xr:uid="{D2FEA61A-92A9-4CD3-BF99-E3AE01630547}"/>
    <cellStyle name="Milliers 2 6 2 2 6" xfId="24392" xr:uid="{94192CAE-81EE-415E-8DB4-967B7A9C4E78}"/>
    <cellStyle name="Milliers 2 6 2 3" xfId="13718" xr:uid="{871C9F9F-1608-41FE-8BDF-95AA5DB8B773}"/>
    <cellStyle name="Milliers 2 6 2 3 2" xfId="15060" xr:uid="{2C6FEC2F-5F44-4A95-99E4-C7CD8D39FCD5}"/>
    <cellStyle name="Milliers 2 6 2 3 2 2" xfId="17688" xr:uid="{E7EC6D4B-DBBD-4AA8-97E2-A5D6B2A073E4}"/>
    <cellStyle name="Milliers 2 6 2 3 2 2 2" xfId="22997" xr:uid="{37821B93-64A6-403D-B078-6EF208BA3993}"/>
    <cellStyle name="Milliers 2 6 2 3 2 2 2 2" xfId="34005" xr:uid="{6351D430-A6B7-4A01-8AF4-E9D39567ACFE}"/>
    <cellStyle name="Milliers 2 6 2 3 2 2 3" xfId="28696" xr:uid="{FAA4AD75-7C87-4685-A3AE-25E409331DF0}"/>
    <cellStyle name="Milliers 2 6 2 3 2 3" xfId="20369" xr:uid="{96C88FB2-9EEB-438E-B9F7-2762C221EE08}"/>
    <cellStyle name="Milliers 2 6 2 3 2 3 2" xfId="31377" xr:uid="{F964AA5F-2DF9-4B4F-B94F-A2D149895550}"/>
    <cellStyle name="Milliers 2 6 2 3 2 4" xfId="26068" xr:uid="{AC4D10F8-9446-4109-9EF9-E731DC11D994}"/>
    <cellStyle name="Milliers 2 6 2 3 3" xfId="16346" xr:uid="{FA89B044-DEF7-47C8-AF39-8E6D4E4A0041}"/>
    <cellStyle name="Milliers 2 6 2 3 3 2" xfId="21655" xr:uid="{6163B504-022D-445C-83F9-09C6C76428FF}"/>
    <cellStyle name="Milliers 2 6 2 3 3 2 2" xfId="32663" xr:uid="{BF6DF773-913A-4EF5-A3E7-702E9E40B9E7}"/>
    <cellStyle name="Milliers 2 6 2 3 3 3" xfId="27354" xr:uid="{1BADA75C-414B-4DB2-8E9C-2DCC2A41065F}"/>
    <cellStyle name="Milliers 2 6 2 3 4" xfId="19027" xr:uid="{289029A3-00D1-4887-946F-E334D268FAED}"/>
    <cellStyle name="Milliers 2 6 2 3 4 2" xfId="30035" xr:uid="{C4D142F8-06E0-4DE9-9E44-EBEAF42D9570}"/>
    <cellStyle name="Milliers 2 6 2 3 5" xfId="24726" xr:uid="{7B0BC424-0A30-44F1-81EA-4AC333D31753}"/>
    <cellStyle name="Milliers 2 6 2 4" xfId="14390" xr:uid="{B5ECC31C-BDDD-40F8-86EB-6011DA503D4F}"/>
    <cellStyle name="Milliers 2 6 2 4 2" xfId="17018" xr:uid="{7BE215BD-B095-41B7-B5A9-4E5BD5AC42FE}"/>
    <cellStyle name="Milliers 2 6 2 4 2 2" xfId="22327" xr:uid="{5CD56C7D-5CE9-426B-BD69-A06F2CF61F32}"/>
    <cellStyle name="Milliers 2 6 2 4 2 2 2" xfId="33335" xr:uid="{7C7247A4-0D0B-4672-8DC8-B4FB126B91C1}"/>
    <cellStyle name="Milliers 2 6 2 4 2 3" xfId="28026" xr:uid="{4FF0D3B4-C7FC-4136-970D-293511B17441}"/>
    <cellStyle name="Milliers 2 6 2 4 3" xfId="19699" xr:uid="{6674082F-DE45-410A-856F-06D4269465E4}"/>
    <cellStyle name="Milliers 2 6 2 4 3 2" xfId="30707" xr:uid="{BFF3FEFA-0D3D-4D5A-AB9F-63F2A7F133E2}"/>
    <cellStyle name="Milliers 2 6 2 4 4" xfId="25398" xr:uid="{8A48AACD-BB0E-4ABF-979B-D4344C1866EF}"/>
    <cellStyle name="Milliers 2 6 2 5" xfId="15677" xr:uid="{D104C559-DED3-4E41-867F-7E759C1FB5E9}"/>
    <cellStyle name="Milliers 2 6 2 5 2" xfId="20986" xr:uid="{22A7E81B-AD9C-47CF-9637-135622DA6F4D}"/>
    <cellStyle name="Milliers 2 6 2 5 2 2" xfId="31994" xr:uid="{2453BC48-2E8E-41B6-99CA-2C5BD8A18D80}"/>
    <cellStyle name="Milliers 2 6 2 5 3" xfId="26685" xr:uid="{AF3ADD12-16E9-4467-B811-388C2DDB8A0E}"/>
    <cellStyle name="Milliers 2 6 2 6" xfId="18358" xr:uid="{12C355B8-931F-4AA5-A7F5-310D5C93BF25}"/>
    <cellStyle name="Milliers 2 6 2 6 2" xfId="29366" xr:uid="{EB7A29EB-013B-477E-8F64-1A12FBD2323B}"/>
    <cellStyle name="Milliers 2 6 2 7" xfId="24057" xr:uid="{FA4389E4-A39F-416D-A196-E03B484F9692}"/>
    <cellStyle name="Milliers 2 6 3" xfId="13322" xr:uid="{EFE0672E-32BD-43B0-80AD-76EA0E5A775B}"/>
    <cellStyle name="Milliers 2 6 3 2" xfId="13992" xr:uid="{92191CDA-E069-47BD-8514-626AD7ECDF87}"/>
    <cellStyle name="Milliers 2 6 3 2 2" xfId="15334" xr:uid="{DCF6A45C-9D7F-4D57-8668-D3ADB2227E25}"/>
    <cellStyle name="Milliers 2 6 3 2 2 2" xfId="17962" xr:uid="{C21DF519-DC15-43EF-BBC1-E3F01C32236A}"/>
    <cellStyle name="Milliers 2 6 3 2 2 2 2" xfId="23271" xr:uid="{50E87607-A552-4D02-A6FF-C2F3C9791B30}"/>
    <cellStyle name="Milliers 2 6 3 2 2 2 2 2" xfId="34279" xr:uid="{3E97ED1F-FC0C-4F65-A186-05EFE1701E96}"/>
    <cellStyle name="Milliers 2 6 3 2 2 2 3" xfId="28970" xr:uid="{4A0A4708-2E74-482D-862E-2A9567D8781A}"/>
    <cellStyle name="Milliers 2 6 3 2 2 3" xfId="20643" xr:uid="{02AD678F-5224-4DDC-A087-ACA120BB106D}"/>
    <cellStyle name="Milliers 2 6 3 2 2 3 2" xfId="31651" xr:uid="{FEE54826-5B8F-449C-A6BB-C6D005C8C3BD}"/>
    <cellStyle name="Milliers 2 6 3 2 2 4" xfId="26342" xr:uid="{3E3D20BF-0B30-4331-9AA5-68284020D285}"/>
    <cellStyle name="Milliers 2 6 3 2 3" xfId="16620" xr:uid="{7A3183BA-B630-49B2-B561-10E71DCE9EA9}"/>
    <cellStyle name="Milliers 2 6 3 2 3 2" xfId="21929" xr:uid="{554399EB-E192-4DEC-9301-D8E20341FE2C}"/>
    <cellStyle name="Milliers 2 6 3 2 3 2 2" xfId="32937" xr:uid="{DC900F25-CEBF-4642-8C5C-60CCF4BFD5B1}"/>
    <cellStyle name="Milliers 2 6 3 2 3 3" xfId="27628" xr:uid="{87C8CF34-0D51-4B00-ADB0-B3BE694F6E30}"/>
    <cellStyle name="Milliers 2 6 3 2 4" xfId="19301" xr:uid="{F367D5FD-E6AF-477D-8444-1E903A603083}"/>
    <cellStyle name="Milliers 2 6 3 2 4 2" xfId="30309" xr:uid="{CBD2165D-3D36-48E1-A0F9-809FB6F7FB63}"/>
    <cellStyle name="Milliers 2 6 3 2 5" xfId="25000" xr:uid="{7652B4F0-A842-4D44-969B-D91AE8CEFFE4}"/>
    <cellStyle name="Milliers 2 6 3 3" xfId="14664" xr:uid="{8507EE5D-71AD-413F-991C-B6037440A2A5}"/>
    <cellStyle name="Milliers 2 6 3 3 2" xfId="17292" xr:uid="{DDEAE5CC-6EEB-408B-8B47-C3E668B09717}"/>
    <cellStyle name="Milliers 2 6 3 3 2 2" xfId="22601" xr:uid="{69E28B3A-3D2F-4AD3-AAFE-43F9BA3F164A}"/>
    <cellStyle name="Milliers 2 6 3 3 2 2 2" xfId="33609" xr:uid="{F74C525F-D74B-437F-A1D4-B9A67AB288AC}"/>
    <cellStyle name="Milliers 2 6 3 3 2 3" xfId="28300" xr:uid="{0E2D3D31-52E3-45E3-97F9-E03B2166A271}"/>
    <cellStyle name="Milliers 2 6 3 3 3" xfId="19973" xr:uid="{4376083D-AAC3-4522-845A-2679424ED140}"/>
    <cellStyle name="Milliers 2 6 3 3 3 2" xfId="30981" xr:uid="{A0605DE0-69E6-4A5B-B6A5-C9747177F310}"/>
    <cellStyle name="Milliers 2 6 3 3 4" xfId="25672" xr:uid="{8A2539BE-7512-4475-992D-FD63D3922558}"/>
    <cellStyle name="Milliers 2 6 3 4" xfId="15950" xr:uid="{A4793ED4-344D-4CD3-87BE-6B6F3F16DBF4}"/>
    <cellStyle name="Milliers 2 6 3 4 2" xfId="21259" xr:uid="{D6D7B427-AF27-4D5A-9D8C-EE5ABEE79456}"/>
    <cellStyle name="Milliers 2 6 3 4 2 2" xfId="32267" xr:uid="{07BD3BA5-4587-4946-87FE-0319750BD053}"/>
    <cellStyle name="Milliers 2 6 3 4 3" xfId="26958" xr:uid="{799AC6B6-B00A-4D17-8D7E-04BA75040E4C}"/>
    <cellStyle name="Milliers 2 6 3 5" xfId="18631" xr:uid="{972AFE97-507D-48CD-A569-1FF69E9F500A}"/>
    <cellStyle name="Milliers 2 6 3 5 2" xfId="29639" xr:uid="{10E4779F-9658-48DC-B10B-91138C71F645}"/>
    <cellStyle name="Milliers 2 6 3 6" xfId="24330" xr:uid="{2BA80F13-1F8D-42B1-B6ED-C4146D1FF6E2}"/>
    <cellStyle name="Milliers 2 6 4" xfId="13656" xr:uid="{D16C8922-03C7-4288-A738-0719790DEF44}"/>
    <cellStyle name="Milliers 2 6 4 2" xfId="14998" xr:uid="{259333E3-4733-4B53-8B4A-9B9097A1C6B5}"/>
    <cellStyle name="Milliers 2 6 4 2 2" xfId="17626" xr:uid="{F188F67C-522C-47C0-BC6C-A1F0BC98BBDC}"/>
    <cellStyle name="Milliers 2 6 4 2 2 2" xfId="22935" xr:uid="{7A060759-F208-4EAF-8C62-2E5D42CAF7AD}"/>
    <cellStyle name="Milliers 2 6 4 2 2 2 2" xfId="33943" xr:uid="{BD874B68-1DAE-4494-BE39-41FD33975F60}"/>
    <cellStyle name="Milliers 2 6 4 2 2 3" xfId="28634" xr:uid="{6BF2F1C4-C533-485A-AE30-E3386B629084}"/>
    <cellStyle name="Milliers 2 6 4 2 3" xfId="20307" xr:uid="{2488CF5D-1F4E-49AD-A2E9-24894018FCAA}"/>
    <cellStyle name="Milliers 2 6 4 2 3 2" xfId="31315" xr:uid="{ED8AA635-A1D8-4CB2-9D5C-89E4CE264EF6}"/>
    <cellStyle name="Milliers 2 6 4 2 4" xfId="26006" xr:uid="{B33A3B3F-F80E-4510-B691-D9E99CD14D38}"/>
    <cellStyle name="Milliers 2 6 4 3" xfId="16284" xr:uid="{85C7C3D7-FA9B-41F7-9A99-1FE7B5518F86}"/>
    <cellStyle name="Milliers 2 6 4 3 2" xfId="21593" xr:uid="{0F0B23E3-8650-43B2-8097-7510843C877E}"/>
    <cellStyle name="Milliers 2 6 4 3 2 2" xfId="32601" xr:uid="{E64E8399-7B2A-4191-9ABA-E1325EA68F69}"/>
    <cellStyle name="Milliers 2 6 4 3 3" xfId="27292" xr:uid="{57501BCE-2BBA-4A85-BCD6-9B901836904C}"/>
    <cellStyle name="Milliers 2 6 4 4" xfId="18965" xr:uid="{989416F4-10D7-4A91-84ED-16015D40CED7}"/>
    <cellStyle name="Milliers 2 6 4 4 2" xfId="29973" xr:uid="{EE31E3D2-0A7C-4BDD-A278-DDE99ACCF12E}"/>
    <cellStyle name="Milliers 2 6 4 5" xfId="24664" xr:uid="{352380B4-3048-495D-9A56-6D954C58D702}"/>
    <cellStyle name="Milliers 2 6 5" xfId="14328" xr:uid="{52D2B877-25E6-4D2F-81BB-197CA9B8F4DD}"/>
    <cellStyle name="Milliers 2 6 5 2" xfId="16956" xr:uid="{F2080D8D-A56D-4D26-8EFA-9632EBB4427D}"/>
    <cellStyle name="Milliers 2 6 5 2 2" xfId="22265" xr:uid="{2D2DE48F-D0A4-41C6-AF3F-6372F38F1D5B}"/>
    <cellStyle name="Milliers 2 6 5 2 2 2" xfId="33273" xr:uid="{C954C08A-CF73-4819-9E6D-FAC0F48C4A1E}"/>
    <cellStyle name="Milliers 2 6 5 2 3" xfId="27964" xr:uid="{9948E532-88EA-4053-AF4B-9931910A6687}"/>
    <cellStyle name="Milliers 2 6 5 3" xfId="19637" xr:uid="{2B1D9DF0-2F9E-409E-B038-66B3BD813EA0}"/>
    <cellStyle name="Milliers 2 6 5 3 2" xfId="30645" xr:uid="{FECA3F60-BD3B-4250-84F0-C5D37B6C8233}"/>
    <cellStyle name="Milliers 2 6 5 4" xfId="25336" xr:uid="{B50ECC89-EE11-4CB2-A5F0-609368B329F3}"/>
    <cellStyle name="Milliers 2 6 6" xfId="15615" xr:uid="{B747987B-1CA1-4B53-BD8C-B543E8BB47FD}"/>
    <cellStyle name="Milliers 2 6 6 2" xfId="20924" xr:uid="{9C845CFE-950A-4D86-BAB5-E3618DC06A9A}"/>
    <cellStyle name="Milliers 2 6 6 2 2" xfId="31932" xr:uid="{2C0458AF-90A4-4260-843A-885564AA68A3}"/>
    <cellStyle name="Milliers 2 6 6 3" xfId="26623" xr:uid="{762962DA-FC11-4E45-BCAB-A63ED3E337DF}"/>
    <cellStyle name="Milliers 2 6 7" xfId="18296" xr:uid="{6B367523-A899-4283-B3C7-B2B2924855D6}"/>
    <cellStyle name="Milliers 2 6 7 2" xfId="29304" xr:uid="{3C613B16-E8F7-4660-A101-0D07C71594B7}"/>
    <cellStyle name="Milliers 2 6 8" xfId="23995" xr:uid="{2B495393-E72E-4504-BDC0-24D24182CA26}"/>
    <cellStyle name="Milliers 2 6_Nucléaire" xfId="11913" xr:uid="{933B5435-F9F1-4198-8A36-B15E45CE48CD}"/>
    <cellStyle name="Milliers 2 7" xfId="7419" xr:uid="{5BB533C8-D2BE-4556-AAEB-0B4B6D6A57AF}"/>
    <cellStyle name="Milliers 2 7 2" xfId="9904" xr:uid="{B46DBEEB-B157-4716-9401-7B3C0A81E5D7}"/>
    <cellStyle name="Milliers 2 7 2 2" xfId="13385" xr:uid="{29B8D8BD-05D5-4E07-BD96-2BBEDF9718AE}"/>
    <cellStyle name="Milliers 2 7 2 2 2" xfId="14055" xr:uid="{671374AC-2D4D-4041-ABB5-78E217DD6DDA}"/>
    <cellStyle name="Milliers 2 7 2 2 2 2" xfId="15397" xr:uid="{0E5EE3D1-509F-40F4-85D0-62C347BA6107}"/>
    <cellStyle name="Milliers 2 7 2 2 2 2 2" xfId="18025" xr:uid="{8E46E695-731A-4097-AD3B-438C4E844E6A}"/>
    <cellStyle name="Milliers 2 7 2 2 2 2 2 2" xfId="23334" xr:uid="{0F926BA4-7265-4D6F-8298-DC5044760353}"/>
    <cellStyle name="Milliers 2 7 2 2 2 2 2 2 2" xfId="34342" xr:uid="{B9AEA774-8FDB-42E0-B556-D5A2C83874A5}"/>
    <cellStyle name="Milliers 2 7 2 2 2 2 2 3" xfId="29033" xr:uid="{6DF7F6F0-D5BF-441C-B80F-7A56691DE8C3}"/>
    <cellStyle name="Milliers 2 7 2 2 2 2 3" xfId="20706" xr:uid="{0F6F9898-8F9B-4910-9F62-360FD6AC8DF3}"/>
    <cellStyle name="Milliers 2 7 2 2 2 2 3 2" xfId="31714" xr:uid="{A515A0F7-E760-4B3B-84DF-44DFEF5A27D2}"/>
    <cellStyle name="Milliers 2 7 2 2 2 2 4" xfId="26405" xr:uid="{B3EF97DD-95D5-43A9-A96D-3CF11F6971F4}"/>
    <cellStyle name="Milliers 2 7 2 2 2 3" xfId="16683" xr:uid="{7D5DEC57-3A7A-4D8C-B10A-885E5C99F900}"/>
    <cellStyle name="Milliers 2 7 2 2 2 3 2" xfId="21992" xr:uid="{9F10E396-B999-4749-9832-5AF44E1467B1}"/>
    <cellStyle name="Milliers 2 7 2 2 2 3 2 2" xfId="33000" xr:uid="{3F4ADB1F-6848-493A-B481-9E08D2A76F89}"/>
    <cellStyle name="Milliers 2 7 2 2 2 3 3" xfId="27691" xr:uid="{5326F4FA-8B22-49BF-93E3-D28A935E86F5}"/>
    <cellStyle name="Milliers 2 7 2 2 2 4" xfId="19364" xr:uid="{6AA80781-96E5-4A56-85E4-4C7AE8E5711B}"/>
    <cellStyle name="Milliers 2 7 2 2 2 4 2" xfId="30372" xr:uid="{1906D17A-4EFA-4AE6-9046-4A069087A4BD}"/>
    <cellStyle name="Milliers 2 7 2 2 2 5" xfId="25063" xr:uid="{8325272A-9530-4FF1-B260-9A1C8103D5CD}"/>
    <cellStyle name="Milliers 2 7 2 2 3" xfId="14727" xr:uid="{425B79CA-AEFE-48D9-9AA1-2B735FA32FC7}"/>
    <cellStyle name="Milliers 2 7 2 2 3 2" xfId="17355" xr:uid="{E2DBF25B-7095-4395-B74A-24E3F94584C3}"/>
    <cellStyle name="Milliers 2 7 2 2 3 2 2" xfId="22664" xr:uid="{F2E08C57-A09D-4053-860C-FF2532A516CA}"/>
    <cellStyle name="Milliers 2 7 2 2 3 2 2 2" xfId="33672" xr:uid="{2BD8610B-912E-4365-8790-4A8F92C46015}"/>
    <cellStyle name="Milliers 2 7 2 2 3 2 3" xfId="28363" xr:uid="{7BFDD9A6-A343-451B-BCB9-930715C64894}"/>
    <cellStyle name="Milliers 2 7 2 2 3 3" xfId="20036" xr:uid="{E420914E-7D7C-4443-BCAF-F52DD6C4233E}"/>
    <cellStyle name="Milliers 2 7 2 2 3 3 2" xfId="31044" xr:uid="{5656034E-46B9-472B-B940-B5A7378E0781}"/>
    <cellStyle name="Milliers 2 7 2 2 3 4" xfId="25735" xr:uid="{B7CA14BC-014F-4D03-A402-6E7F5C06BDEC}"/>
    <cellStyle name="Milliers 2 7 2 2 4" xfId="16013" xr:uid="{FEDD0D9F-7107-498F-861F-02C4BC20573B}"/>
    <cellStyle name="Milliers 2 7 2 2 4 2" xfId="21322" xr:uid="{AB983895-A90F-4439-A53D-4D86F0B5F9F3}"/>
    <cellStyle name="Milliers 2 7 2 2 4 2 2" xfId="32330" xr:uid="{007279D8-E990-4EC8-94BF-6A6DCFA344BF}"/>
    <cellStyle name="Milliers 2 7 2 2 4 3" xfId="27021" xr:uid="{B6ACB45D-90F4-46D9-AEFC-4193C0867F41}"/>
    <cellStyle name="Milliers 2 7 2 2 5" xfId="18694" xr:uid="{4DCCFFA6-3D7D-4144-9FD9-6D22F872ED15}"/>
    <cellStyle name="Milliers 2 7 2 2 5 2" xfId="29702" xr:uid="{3EB66199-3A51-4FE7-B9E1-C496F876AA67}"/>
    <cellStyle name="Milliers 2 7 2 2 6" xfId="24393" xr:uid="{FE467CF3-9A6E-4F74-8130-F35F52D87ECA}"/>
    <cellStyle name="Milliers 2 7 2 3" xfId="13719" xr:uid="{79FF0F25-FB8D-4F57-B4A0-C5C7385AFB9F}"/>
    <cellStyle name="Milliers 2 7 2 3 2" xfId="15061" xr:uid="{07417728-B024-4661-B97B-8FEE3CE5CF64}"/>
    <cellStyle name="Milliers 2 7 2 3 2 2" xfId="17689" xr:uid="{28D98CAC-C59A-4CC5-BADD-0A7FF884A403}"/>
    <cellStyle name="Milliers 2 7 2 3 2 2 2" xfId="22998" xr:uid="{B976A896-B25C-4665-AB1D-AB31F0B13A79}"/>
    <cellStyle name="Milliers 2 7 2 3 2 2 2 2" xfId="34006" xr:uid="{C5B82747-E5B1-4BE0-8B2A-71FF71FEBA8E}"/>
    <cellStyle name="Milliers 2 7 2 3 2 2 3" xfId="28697" xr:uid="{1C3FF9A0-215B-4F6D-981F-0E3EABC0D1D2}"/>
    <cellStyle name="Milliers 2 7 2 3 2 3" xfId="20370" xr:uid="{6AD20C35-146E-4676-9CEA-9C4347AEA227}"/>
    <cellStyle name="Milliers 2 7 2 3 2 3 2" xfId="31378" xr:uid="{57761227-E84E-4576-BBF3-5F6B6B63A0E0}"/>
    <cellStyle name="Milliers 2 7 2 3 2 4" xfId="26069" xr:uid="{235976ED-FDE6-48BC-BA8E-890DE857CABF}"/>
    <cellStyle name="Milliers 2 7 2 3 3" xfId="16347" xr:uid="{FF2CB37A-76E7-4BA9-9167-6F6F6C3029E0}"/>
    <cellStyle name="Milliers 2 7 2 3 3 2" xfId="21656" xr:uid="{99C97763-3B50-4380-872C-0CB63E36BB48}"/>
    <cellStyle name="Milliers 2 7 2 3 3 2 2" xfId="32664" xr:uid="{07ED7CBA-F4E1-4AE5-A86F-A7B20A4EB32B}"/>
    <cellStyle name="Milliers 2 7 2 3 3 3" xfId="27355" xr:uid="{1298BE8E-D90F-4889-A900-EBC6B79E3973}"/>
    <cellStyle name="Milliers 2 7 2 3 4" xfId="19028" xr:uid="{F5D3D1E9-C55E-4D26-8245-1A11EAA9B452}"/>
    <cellStyle name="Milliers 2 7 2 3 4 2" xfId="30036" xr:uid="{509264D8-C556-4992-AA3A-CBCFC3CD7B84}"/>
    <cellStyle name="Milliers 2 7 2 3 5" xfId="24727" xr:uid="{1BC0C9BB-992E-4564-9A12-2EDBDCD707E4}"/>
    <cellStyle name="Milliers 2 7 2 4" xfId="14391" xr:uid="{27AC927F-EFAC-43F4-9F3D-33401B4A6373}"/>
    <cellStyle name="Milliers 2 7 2 4 2" xfId="17019" xr:uid="{D93B7A76-A5B9-474A-BC15-3B2CA45A9864}"/>
    <cellStyle name="Milliers 2 7 2 4 2 2" xfId="22328" xr:uid="{C83384CA-3C19-46A8-9AC6-A2A2D0780579}"/>
    <cellStyle name="Milliers 2 7 2 4 2 2 2" xfId="33336" xr:uid="{1EC1FCC8-811A-4BF3-BF85-3989A3A57FF5}"/>
    <cellStyle name="Milliers 2 7 2 4 2 3" xfId="28027" xr:uid="{3F67ED54-9622-4A75-BC85-C43DE070D45D}"/>
    <cellStyle name="Milliers 2 7 2 4 3" xfId="19700" xr:uid="{241E16CC-F49E-4963-A299-B470F379771F}"/>
    <cellStyle name="Milliers 2 7 2 4 3 2" xfId="30708" xr:uid="{4BBAD29A-95F4-45D3-8EDF-686F111CA605}"/>
    <cellStyle name="Milliers 2 7 2 4 4" xfId="25399" xr:uid="{CD17AA5B-8EF2-4E87-948C-CBDB858C3DFC}"/>
    <cellStyle name="Milliers 2 7 2 5" xfId="15678" xr:uid="{37EDEECB-1F21-4BE3-9F76-936A4FB70BD1}"/>
    <cellStyle name="Milliers 2 7 2 5 2" xfId="20987" xr:uid="{1FEF87FE-52EE-46A2-AC09-AD4F62893AA5}"/>
    <cellStyle name="Milliers 2 7 2 5 2 2" xfId="31995" xr:uid="{7617A0A5-D40B-4251-B14A-8F206C2D4FEF}"/>
    <cellStyle name="Milliers 2 7 2 5 3" xfId="26686" xr:uid="{ED01043F-4097-4F6B-925B-B314F038AACA}"/>
    <cellStyle name="Milliers 2 7 2 6" xfId="18359" xr:uid="{DCCACC2C-5187-40EC-909C-36AD9960D92E}"/>
    <cellStyle name="Milliers 2 7 2 6 2" xfId="29367" xr:uid="{BD256EFD-1FA8-47AB-A3E4-3222B8C74EC8}"/>
    <cellStyle name="Milliers 2 7 2 7" xfId="24058" xr:uid="{01EFD97D-D1FC-472C-BB4B-BBB725CBDC66}"/>
    <cellStyle name="Milliers 2 7 3" xfId="13323" xr:uid="{5ADE5507-2692-489F-9F9A-3C54A875EE84}"/>
    <cellStyle name="Milliers 2 7 3 2" xfId="13993" xr:uid="{9AAB1181-D9AD-437F-B64F-91D9DC298460}"/>
    <cellStyle name="Milliers 2 7 3 2 2" xfId="15335" xr:uid="{BD1800B3-3C32-4B67-839F-F867692F2B80}"/>
    <cellStyle name="Milliers 2 7 3 2 2 2" xfId="17963" xr:uid="{4518F2E9-76A2-4643-B8E4-D536B4EA98A2}"/>
    <cellStyle name="Milliers 2 7 3 2 2 2 2" xfId="23272" xr:uid="{872BDC04-73B7-4158-967B-D309F47A53A3}"/>
    <cellStyle name="Milliers 2 7 3 2 2 2 2 2" xfId="34280" xr:uid="{3A1E1AC3-E30E-4CD5-979B-2280BD2D5FEC}"/>
    <cellStyle name="Milliers 2 7 3 2 2 2 3" xfId="28971" xr:uid="{A5E7D899-0B2F-4EE6-932D-D6C183556C48}"/>
    <cellStyle name="Milliers 2 7 3 2 2 3" xfId="20644" xr:uid="{CA1BD24F-54E6-4B67-8131-B8307502EC31}"/>
    <cellStyle name="Milliers 2 7 3 2 2 3 2" xfId="31652" xr:uid="{20342B5B-246B-453C-AC49-D21019A28139}"/>
    <cellStyle name="Milliers 2 7 3 2 2 4" xfId="26343" xr:uid="{6B435584-1D5D-4C02-914B-9BE074703AC3}"/>
    <cellStyle name="Milliers 2 7 3 2 3" xfId="16621" xr:uid="{A5BB2A06-6B2B-4964-9A92-FCFC765047B2}"/>
    <cellStyle name="Milliers 2 7 3 2 3 2" xfId="21930" xr:uid="{6610EC1C-4006-4573-AC20-F58FE87B3148}"/>
    <cellStyle name="Milliers 2 7 3 2 3 2 2" xfId="32938" xr:uid="{A27BACB5-705C-42EF-AAAD-A9B807782701}"/>
    <cellStyle name="Milliers 2 7 3 2 3 3" xfId="27629" xr:uid="{4CAD1C48-60DB-48FA-9E44-9DF2DF23A714}"/>
    <cellStyle name="Milliers 2 7 3 2 4" xfId="19302" xr:uid="{493D57DD-15BC-4648-852C-739F1776FB14}"/>
    <cellStyle name="Milliers 2 7 3 2 4 2" xfId="30310" xr:uid="{1D92D4C3-B3EE-45AD-895D-2C1C705231A4}"/>
    <cellStyle name="Milliers 2 7 3 2 5" xfId="25001" xr:uid="{22CC000D-35BD-4F6D-A547-0AD1E98ADED0}"/>
    <cellStyle name="Milliers 2 7 3 3" xfId="14665" xr:uid="{81E26962-585F-45E0-97DD-886814C3A036}"/>
    <cellStyle name="Milliers 2 7 3 3 2" xfId="17293" xr:uid="{330BEFC8-5974-431B-AED4-1A3EFF6BD032}"/>
    <cellStyle name="Milliers 2 7 3 3 2 2" xfId="22602" xr:uid="{D2E09146-7AF0-4B3E-843E-0CDD6CE5F68D}"/>
    <cellStyle name="Milliers 2 7 3 3 2 2 2" xfId="33610" xr:uid="{53BCBF49-0956-47F6-8D54-4039F2E9EAF4}"/>
    <cellStyle name="Milliers 2 7 3 3 2 3" xfId="28301" xr:uid="{90172657-6444-4E04-946A-617EE9935CA6}"/>
    <cellStyle name="Milliers 2 7 3 3 3" xfId="19974" xr:uid="{CB1065F6-BD64-4E80-9A10-687924FE3EDB}"/>
    <cellStyle name="Milliers 2 7 3 3 3 2" xfId="30982" xr:uid="{463C6631-999A-46FB-A147-CD9D40FBEEC7}"/>
    <cellStyle name="Milliers 2 7 3 3 4" xfId="25673" xr:uid="{20ABE245-2CDF-484E-8ED0-442BE5F6DF47}"/>
    <cellStyle name="Milliers 2 7 3 4" xfId="15951" xr:uid="{ED9221F3-E1D1-4B0E-9574-11BF5D98D20A}"/>
    <cellStyle name="Milliers 2 7 3 4 2" xfId="21260" xr:uid="{4F3E7C05-202C-4E52-90AE-DC0AE1E8F013}"/>
    <cellStyle name="Milliers 2 7 3 4 2 2" xfId="32268" xr:uid="{8853157B-0D9F-48AE-9322-0A18905C1CD4}"/>
    <cellStyle name="Milliers 2 7 3 4 3" xfId="26959" xr:uid="{330C5A41-6937-469A-A531-18F618270D7C}"/>
    <cellStyle name="Milliers 2 7 3 5" xfId="18632" xr:uid="{89BACF6B-493F-4BCA-B6AD-B064B29E81E4}"/>
    <cellStyle name="Milliers 2 7 3 5 2" xfId="29640" xr:uid="{BDA21BD2-191E-4E2D-B80D-D34AC8204B1C}"/>
    <cellStyle name="Milliers 2 7 3 6" xfId="24331" xr:uid="{53D9D255-8A2E-4ECC-ADD6-630AD742541E}"/>
    <cellStyle name="Milliers 2 7 4" xfId="13657" xr:uid="{8C023A65-28AF-4CB9-9AEB-0117610E27CA}"/>
    <cellStyle name="Milliers 2 7 4 2" xfId="14999" xr:uid="{AC4169B4-2A15-426B-903F-DFAC20D68878}"/>
    <cellStyle name="Milliers 2 7 4 2 2" xfId="17627" xr:uid="{B55045F2-78C8-45DD-9B02-7120B016EE6F}"/>
    <cellStyle name="Milliers 2 7 4 2 2 2" xfId="22936" xr:uid="{A4AD55F8-A713-4EEB-BA58-15D14CDB426D}"/>
    <cellStyle name="Milliers 2 7 4 2 2 2 2" xfId="33944" xr:uid="{9749ED93-AFC8-485D-B43B-62A6D525DB81}"/>
    <cellStyle name="Milliers 2 7 4 2 2 3" xfId="28635" xr:uid="{BEFE1280-AF90-4D81-A1C4-A56574AAA41E}"/>
    <cellStyle name="Milliers 2 7 4 2 3" xfId="20308" xr:uid="{28AD5C26-1E56-4874-896B-3D5E14D69A39}"/>
    <cellStyle name="Milliers 2 7 4 2 3 2" xfId="31316" xr:uid="{9ADFE9E9-6219-4A1B-BA93-42444936396B}"/>
    <cellStyle name="Milliers 2 7 4 2 4" xfId="26007" xr:uid="{0DF13AAC-E119-43CD-8311-9D65DFD1D01E}"/>
    <cellStyle name="Milliers 2 7 4 3" xfId="16285" xr:uid="{C91FA9CA-223E-413A-85B1-AEA31C2330C0}"/>
    <cellStyle name="Milliers 2 7 4 3 2" xfId="21594" xr:uid="{AD3C58AC-4CFE-4E25-A194-F57A96743617}"/>
    <cellStyle name="Milliers 2 7 4 3 2 2" xfId="32602" xr:uid="{F1C7B976-F848-4A50-8FA2-166FD819A6B9}"/>
    <cellStyle name="Milliers 2 7 4 3 3" xfId="27293" xr:uid="{92B424AE-13D8-4C4F-9B2A-613349D233E4}"/>
    <cellStyle name="Milliers 2 7 4 4" xfId="18966" xr:uid="{9778EEB7-0D45-4562-A068-B8890107B051}"/>
    <cellStyle name="Milliers 2 7 4 4 2" xfId="29974" xr:uid="{AFD2E8D4-5BF7-4FC2-879A-660A28A12861}"/>
    <cellStyle name="Milliers 2 7 4 5" xfId="24665" xr:uid="{B8567C55-630F-4E48-986F-CD9FF062EC64}"/>
    <cellStyle name="Milliers 2 7 5" xfId="14329" xr:uid="{DAEF5391-C354-47C6-9050-1054C7F91A95}"/>
    <cellStyle name="Milliers 2 7 5 2" xfId="16957" xr:uid="{82958E84-6566-42E7-A3E8-71D8425FFD5C}"/>
    <cellStyle name="Milliers 2 7 5 2 2" xfId="22266" xr:uid="{9B9A1333-59C8-4FB7-B5AE-FD0F28401257}"/>
    <cellStyle name="Milliers 2 7 5 2 2 2" xfId="33274" xr:uid="{18DD8020-C9D3-4B0D-A4FD-5811BECDB596}"/>
    <cellStyle name="Milliers 2 7 5 2 3" xfId="27965" xr:uid="{97BB6999-151E-4926-9C7D-600EDBD88905}"/>
    <cellStyle name="Milliers 2 7 5 3" xfId="19638" xr:uid="{F9555941-3335-47C4-879C-20FD51DCBEFE}"/>
    <cellStyle name="Milliers 2 7 5 3 2" xfId="30646" xr:uid="{4328A5BF-FB52-40F4-A46C-F07CAEECBE5F}"/>
    <cellStyle name="Milliers 2 7 5 4" xfId="25337" xr:uid="{BB568620-3B81-47D8-97F1-8499F75298E2}"/>
    <cellStyle name="Milliers 2 7 6" xfId="15616" xr:uid="{797C75B1-FBA0-4170-9474-F2C04DCF7248}"/>
    <cellStyle name="Milliers 2 7 6 2" xfId="20925" xr:uid="{4E81821A-95AB-44DA-9842-3E6891FED024}"/>
    <cellStyle name="Milliers 2 7 6 2 2" xfId="31933" xr:uid="{A0D97EEC-0BBC-4D0D-A99E-FA3B99589CB2}"/>
    <cellStyle name="Milliers 2 7 6 3" xfId="26624" xr:uid="{230ECD38-5E74-4346-8764-EC7FB9B37DB6}"/>
    <cellStyle name="Milliers 2 7 7" xfId="18297" xr:uid="{F1578C15-9BBF-47E2-A4C6-E3E7323798B2}"/>
    <cellStyle name="Milliers 2 7 7 2" xfId="29305" xr:uid="{255ED8BC-9E73-4CB5-85D6-ED49ED8384A7}"/>
    <cellStyle name="Milliers 2 7 8" xfId="23996" xr:uid="{1ABA2EF5-BE7E-42AB-A197-BEC6E8F35589}"/>
    <cellStyle name="Milliers 2 7_Nucléaire" xfId="11914" xr:uid="{703AB28B-60AD-432A-B24D-219084B43A9C}"/>
    <cellStyle name="Milliers 2 8" xfId="7420" xr:uid="{3977ECC6-EF79-44D8-AB51-67C75BE1A5BA}"/>
    <cellStyle name="Milliers 2 8 2" xfId="9905" xr:uid="{D4F98C9B-E220-4208-8F95-F239E3EEFF85}"/>
    <cellStyle name="Milliers 2 8 2 2" xfId="13386" xr:uid="{594FCDCA-6784-4909-9443-19EC767287AB}"/>
    <cellStyle name="Milliers 2 8 2 2 2" xfId="14056" xr:uid="{4918E3AD-5CE4-422B-84D5-DB2066B3D402}"/>
    <cellStyle name="Milliers 2 8 2 2 2 2" xfId="15398" xr:uid="{9B1515BE-E445-4161-A93E-9B0456E67C82}"/>
    <cellStyle name="Milliers 2 8 2 2 2 2 2" xfId="18026" xr:uid="{100E11BF-43CE-4E2B-AE66-9696FAD3294C}"/>
    <cellStyle name="Milliers 2 8 2 2 2 2 2 2" xfId="23335" xr:uid="{FB46EAAB-6E42-4430-9C4F-38E136141E3F}"/>
    <cellStyle name="Milliers 2 8 2 2 2 2 2 2 2" xfId="34343" xr:uid="{990824F1-1940-445C-BCDE-63AD1F5BAD35}"/>
    <cellStyle name="Milliers 2 8 2 2 2 2 2 3" xfId="29034" xr:uid="{E770EB83-A212-48E5-A575-6C7C32A585F1}"/>
    <cellStyle name="Milliers 2 8 2 2 2 2 3" xfId="20707" xr:uid="{540831C6-2FA8-4298-B4B7-186EB8BAA56C}"/>
    <cellStyle name="Milliers 2 8 2 2 2 2 3 2" xfId="31715" xr:uid="{EB441BDB-F983-4DF1-B343-23E55E7653FE}"/>
    <cellStyle name="Milliers 2 8 2 2 2 2 4" xfId="26406" xr:uid="{CD8D6124-AC48-4D5C-AA81-30187B9D53F5}"/>
    <cellStyle name="Milliers 2 8 2 2 2 3" xfId="16684" xr:uid="{33AD5A68-2CDB-4BAD-8F2C-1AE9FE8B75C0}"/>
    <cellStyle name="Milliers 2 8 2 2 2 3 2" xfId="21993" xr:uid="{305FF87C-C587-48F0-86B9-68E95700025A}"/>
    <cellStyle name="Milliers 2 8 2 2 2 3 2 2" xfId="33001" xr:uid="{60D87BB6-8EB5-4282-9253-044E9BE23445}"/>
    <cellStyle name="Milliers 2 8 2 2 2 3 3" xfId="27692" xr:uid="{3901BE69-C947-4A69-ACAA-62CC5865EA2A}"/>
    <cellStyle name="Milliers 2 8 2 2 2 4" xfId="19365" xr:uid="{6E9260A7-62FC-4EF9-AA79-35659D9545DF}"/>
    <cellStyle name="Milliers 2 8 2 2 2 4 2" xfId="30373" xr:uid="{83906F8F-21BE-4AA9-834C-497B609AA02F}"/>
    <cellStyle name="Milliers 2 8 2 2 2 5" xfId="25064" xr:uid="{F36068B8-CCF5-4B90-8C8D-41D6943859B4}"/>
    <cellStyle name="Milliers 2 8 2 2 3" xfId="14728" xr:uid="{097BF95D-78E6-452D-B92D-48FB29F29555}"/>
    <cellStyle name="Milliers 2 8 2 2 3 2" xfId="17356" xr:uid="{29E61F32-B02A-4D14-BD3A-9D306CE50C95}"/>
    <cellStyle name="Milliers 2 8 2 2 3 2 2" xfId="22665" xr:uid="{93F7D834-1BA7-44BC-88B8-41F1AE7C7562}"/>
    <cellStyle name="Milliers 2 8 2 2 3 2 2 2" xfId="33673" xr:uid="{D84FBB41-64DE-4822-9010-41901967A5E6}"/>
    <cellStyle name="Milliers 2 8 2 2 3 2 3" xfId="28364" xr:uid="{FC79AB48-0367-4F98-A90A-AA13EDBF8BE3}"/>
    <cellStyle name="Milliers 2 8 2 2 3 3" xfId="20037" xr:uid="{E41B61EA-6BD9-4706-91C0-9EEDFA8D26EC}"/>
    <cellStyle name="Milliers 2 8 2 2 3 3 2" xfId="31045" xr:uid="{BF4A6F28-1232-4B86-8DE3-106A89C614FF}"/>
    <cellStyle name="Milliers 2 8 2 2 3 4" xfId="25736" xr:uid="{72378596-942B-47B5-8BFA-6285A98213A3}"/>
    <cellStyle name="Milliers 2 8 2 2 4" xfId="16014" xr:uid="{F44CE279-72E5-46F6-B19A-C1B2BEAA8882}"/>
    <cellStyle name="Milliers 2 8 2 2 4 2" xfId="21323" xr:uid="{B498AF07-A868-452A-8CE2-21C97D08BAD7}"/>
    <cellStyle name="Milliers 2 8 2 2 4 2 2" xfId="32331" xr:uid="{FEB143DD-B267-4A04-8174-EB9CAD4BCAF0}"/>
    <cellStyle name="Milliers 2 8 2 2 4 3" xfId="27022" xr:uid="{CC0AFFCC-61EC-4180-811A-9D3A5E4486DC}"/>
    <cellStyle name="Milliers 2 8 2 2 5" xfId="18695" xr:uid="{C16C9645-F491-4330-AC9E-CD9B1E6FED0F}"/>
    <cellStyle name="Milliers 2 8 2 2 5 2" xfId="29703" xr:uid="{6011E6A2-D09C-4D40-A4AC-1A8A9BCC090F}"/>
    <cellStyle name="Milliers 2 8 2 2 6" xfId="24394" xr:uid="{D3411942-8AB1-4499-B5F6-D25BEB61658E}"/>
    <cellStyle name="Milliers 2 8 2 3" xfId="13720" xr:uid="{862A43EC-20F6-4FDC-A4BB-CC19F0C13BDB}"/>
    <cellStyle name="Milliers 2 8 2 3 2" xfId="15062" xr:uid="{9DCE69FB-6124-4111-AA74-FFCEC35063C6}"/>
    <cellStyle name="Milliers 2 8 2 3 2 2" xfId="17690" xr:uid="{FB7C0504-D4A1-4EA1-8AF0-84D42DE6B413}"/>
    <cellStyle name="Milliers 2 8 2 3 2 2 2" xfId="22999" xr:uid="{B4B213A2-08D3-41CA-85C1-7E5CF79EE8E9}"/>
    <cellStyle name="Milliers 2 8 2 3 2 2 2 2" xfId="34007" xr:uid="{BFE6BC0F-7B72-4DFA-9355-B661D39A73D7}"/>
    <cellStyle name="Milliers 2 8 2 3 2 2 3" xfId="28698" xr:uid="{BA8776F8-F014-4751-A32B-52D22C958B9A}"/>
    <cellStyle name="Milliers 2 8 2 3 2 3" xfId="20371" xr:uid="{EBC4D67A-8139-4056-A383-F50DED564C50}"/>
    <cellStyle name="Milliers 2 8 2 3 2 3 2" xfId="31379" xr:uid="{F1F6CB70-820E-49E5-8E1D-8CE5BB246050}"/>
    <cellStyle name="Milliers 2 8 2 3 2 4" xfId="26070" xr:uid="{FF18E561-0BD8-43F0-BBD7-9685FD5841E7}"/>
    <cellStyle name="Milliers 2 8 2 3 3" xfId="16348" xr:uid="{F5038F0A-37CC-49D2-B9BB-53A34DD6A97E}"/>
    <cellStyle name="Milliers 2 8 2 3 3 2" xfId="21657" xr:uid="{0F092C49-4430-4EF3-970C-F41BDBC9B633}"/>
    <cellStyle name="Milliers 2 8 2 3 3 2 2" xfId="32665" xr:uid="{A80E99D5-8623-4494-AC6D-609CD04B4E1F}"/>
    <cellStyle name="Milliers 2 8 2 3 3 3" xfId="27356" xr:uid="{D4219319-7931-41FC-B31C-EA01762E0D15}"/>
    <cellStyle name="Milliers 2 8 2 3 4" xfId="19029" xr:uid="{A6E1398C-C97A-4FC9-BAAA-6301D7370ED9}"/>
    <cellStyle name="Milliers 2 8 2 3 4 2" xfId="30037" xr:uid="{51675564-41CC-4160-AF27-9FFF2635FAB6}"/>
    <cellStyle name="Milliers 2 8 2 3 5" xfId="24728" xr:uid="{7E5A8C30-F932-4B65-92F2-D878A0B12981}"/>
    <cellStyle name="Milliers 2 8 2 4" xfId="14392" xr:uid="{6CCD6E2A-DE53-41DF-9EAF-9F15B784E26B}"/>
    <cellStyle name="Milliers 2 8 2 4 2" xfId="17020" xr:uid="{0DBA1E6D-9EC9-4AED-A2B8-36BBBA2E1E66}"/>
    <cellStyle name="Milliers 2 8 2 4 2 2" xfId="22329" xr:uid="{460DE184-8578-4D79-AC0C-D549172A2222}"/>
    <cellStyle name="Milliers 2 8 2 4 2 2 2" xfId="33337" xr:uid="{0ACBB785-8EDC-4B21-B6E6-A22AE594AD7C}"/>
    <cellStyle name="Milliers 2 8 2 4 2 3" xfId="28028" xr:uid="{D4CB7BC6-F56A-4801-8324-058603143157}"/>
    <cellStyle name="Milliers 2 8 2 4 3" xfId="19701" xr:uid="{066CD0B2-E06F-4563-BBB9-FEDBEE1E8F1F}"/>
    <cellStyle name="Milliers 2 8 2 4 3 2" xfId="30709" xr:uid="{D5340702-F6BE-4173-87EA-80790433C83F}"/>
    <cellStyle name="Milliers 2 8 2 4 4" xfId="25400" xr:uid="{6E7D629D-19EE-4B2D-A106-B1C46BB60942}"/>
    <cellStyle name="Milliers 2 8 2 5" xfId="15679" xr:uid="{DB3D65B6-3801-4917-A928-70156A2BB4D2}"/>
    <cellStyle name="Milliers 2 8 2 5 2" xfId="20988" xr:uid="{4F7F9EF4-BC53-4B34-B8AA-465AE8A730B2}"/>
    <cellStyle name="Milliers 2 8 2 5 2 2" xfId="31996" xr:uid="{B06FBE36-351C-420A-991C-4F0B9E896256}"/>
    <cellStyle name="Milliers 2 8 2 5 3" xfId="26687" xr:uid="{9031CBF9-61D8-4564-BCE0-FB9AD3DE2CD4}"/>
    <cellStyle name="Milliers 2 8 2 6" xfId="18360" xr:uid="{452B1B7D-AD42-4CF3-821A-BF3856D298F6}"/>
    <cellStyle name="Milliers 2 8 2 6 2" xfId="29368" xr:uid="{EC743602-3FED-4591-951A-1BEB96711542}"/>
    <cellStyle name="Milliers 2 8 2 7" xfId="24059" xr:uid="{E66DD9D2-7792-4AC7-BBE4-9767E8276D95}"/>
    <cellStyle name="Milliers 2 8 3" xfId="13324" xr:uid="{6FEF749F-A1D5-4DD2-BFAA-58782B68D9E7}"/>
    <cellStyle name="Milliers 2 8 3 2" xfId="13994" xr:uid="{C6215518-1882-43B1-89EE-920D3FD21842}"/>
    <cellStyle name="Milliers 2 8 3 2 2" xfId="15336" xr:uid="{1F3F4F4C-7E3E-42B1-9849-4839E0131715}"/>
    <cellStyle name="Milliers 2 8 3 2 2 2" xfId="17964" xr:uid="{287321C4-87B7-402E-AA6F-D4391648E19B}"/>
    <cellStyle name="Milliers 2 8 3 2 2 2 2" xfId="23273" xr:uid="{78ABEA4A-F432-49A8-9E78-7D61636F6DE2}"/>
    <cellStyle name="Milliers 2 8 3 2 2 2 2 2" xfId="34281" xr:uid="{11ADA7B8-CBD8-4096-9CF4-DF95A9A3DC5D}"/>
    <cellStyle name="Milliers 2 8 3 2 2 2 3" xfId="28972" xr:uid="{46EFB43D-F9AB-414B-B0DB-B7E22238522A}"/>
    <cellStyle name="Milliers 2 8 3 2 2 3" xfId="20645" xr:uid="{C83EBF12-0CA7-4725-9636-C04B05E2B9E1}"/>
    <cellStyle name="Milliers 2 8 3 2 2 3 2" xfId="31653" xr:uid="{C09F1BC9-E168-4520-9077-E4E0EF6F9320}"/>
    <cellStyle name="Milliers 2 8 3 2 2 4" xfId="26344" xr:uid="{A017CCD3-6716-4AF4-A5BA-C2CD6F106982}"/>
    <cellStyle name="Milliers 2 8 3 2 3" xfId="16622" xr:uid="{60508489-00FB-4C6F-9C8E-36266CABCB3A}"/>
    <cellStyle name="Milliers 2 8 3 2 3 2" xfId="21931" xr:uid="{A2140920-5B73-40DC-966F-5E8495D0079C}"/>
    <cellStyle name="Milliers 2 8 3 2 3 2 2" xfId="32939" xr:uid="{9986171F-154A-4E3C-807C-28207B9647F8}"/>
    <cellStyle name="Milliers 2 8 3 2 3 3" xfId="27630" xr:uid="{163B7529-6E54-43E7-BF10-9E5D94CE1BDF}"/>
    <cellStyle name="Milliers 2 8 3 2 4" xfId="19303" xr:uid="{B93AE8C9-9FED-4B17-B43F-CCDFE5892ECF}"/>
    <cellStyle name="Milliers 2 8 3 2 4 2" xfId="30311" xr:uid="{C9BF1017-4685-424A-B409-F4F5703526F3}"/>
    <cellStyle name="Milliers 2 8 3 2 5" xfId="25002" xr:uid="{C3B89DB6-CE8D-43B5-A678-6D07D9BD9BE1}"/>
    <cellStyle name="Milliers 2 8 3 3" xfId="14666" xr:uid="{AE75AFBF-5282-4702-9BFB-2F3B2B423C33}"/>
    <cellStyle name="Milliers 2 8 3 3 2" xfId="17294" xr:uid="{09B8CB46-48A9-4E2D-80BA-AF472A341F5A}"/>
    <cellStyle name="Milliers 2 8 3 3 2 2" xfId="22603" xr:uid="{44FC00DD-1C01-46C0-AA15-85C8FD18AD36}"/>
    <cellStyle name="Milliers 2 8 3 3 2 2 2" xfId="33611" xr:uid="{719CC82A-5DB8-4220-B7EE-8F8CBF3D7C19}"/>
    <cellStyle name="Milliers 2 8 3 3 2 3" xfId="28302" xr:uid="{6AD76386-7C55-4C35-A258-64553F9FAA56}"/>
    <cellStyle name="Milliers 2 8 3 3 3" xfId="19975" xr:uid="{B5F7D38F-3881-4F48-9D4E-4E72C8A7D84E}"/>
    <cellStyle name="Milliers 2 8 3 3 3 2" xfId="30983" xr:uid="{84F07915-8B88-4E0E-8B42-23600D579412}"/>
    <cellStyle name="Milliers 2 8 3 3 4" xfId="25674" xr:uid="{8816F86E-E917-4113-816A-F26EA78C12A2}"/>
    <cellStyle name="Milliers 2 8 3 4" xfId="15952" xr:uid="{3A43A5DB-009A-4E07-9A8A-5A3F660816B3}"/>
    <cellStyle name="Milliers 2 8 3 4 2" xfId="21261" xr:uid="{1E2698B3-5757-4DDD-BD42-FF981EE26500}"/>
    <cellStyle name="Milliers 2 8 3 4 2 2" xfId="32269" xr:uid="{5BF09159-AE66-4676-9AF6-248BD32D4FD8}"/>
    <cellStyle name="Milliers 2 8 3 4 3" xfId="26960" xr:uid="{BC5AAE5C-974B-4EE8-B306-647C8C0E0321}"/>
    <cellStyle name="Milliers 2 8 3 5" xfId="18633" xr:uid="{C7EBF162-9E35-4617-A1E2-CC00E8145A37}"/>
    <cellStyle name="Milliers 2 8 3 5 2" xfId="29641" xr:uid="{BE5B7121-14C9-4877-BD8A-D93E4CB5F8EA}"/>
    <cellStyle name="Milliers 2 8 3 6" xfId="24332" xr:uid="{2A647EEB-0AA8-4378-96B8-1D3D15CCD3D1}"/>
    <cellStyle name="Milliers 2 8 4" xfId="13658" xr:uid="{055D9711-C523-41F0-9C9F-80235E9627B8}"/>
    <cellStyle name="Milliers 2 8 4 2" xfId="15000" xr:uid="{6197D5D7-630C-4B1A-997F-83E43677EAC3}"/>
    <cellStyle name="Milliers 2 8 4 2 2" xfId="17628" xr:uid="{0C53948F-E4B9-449F-A26B-2A3B7D0722B1}"/>
    <cellStyle name="Milliers 2 8 4 2 2 2" xfId="22937" xr:uid="{06D02DF0-C52B-4B06-87CB-967BB38651AC}"/>
    <cellStyle name="Milliers 2 8 4 2 2 2 2" xfId="33945" xr:uid="{05F0EE38-BD39-4389-9956-202E5205ACC4}"/>
    <cellStyle name="Milliers 2 8 4 2 2 3" xfId="28636" xr:uid="{8A005A5D-4BD7-4AE5-82F8-F75E2753C655}"/>
    <cellStyle name="Milliers 2 8 4 2 3" xfId="20309" xr:uid="{C166C3B1-F72A-4D7B-AA80-E2F319172DBE}"/>
    <cellStyle name="Milliers 2 8 4 2 3 2" xfId="31317" xr:uid="{7B50D283-EB9A-4B24-A292-CC69D5ABC15A}"/>
    <cellStyle name="Milliers 2 8 4 2 4" xfId="26008" xr:uid="{AAFD9D04-4DD0-4C29-AD9A-C1621B277B02}"/>
    <cellStyle name="Milliers 2 8 4 3" xfId="16286" xr:uid="{C3DAF7F6-B26F-480F-B343-FB418F155F24}"/>
    <cellStyle name="Milliers 2 8 4 3 2" xfId="21595" xr:uid="{898F9DA5-4724-4A6B-B7F1-F6AA13909D41}"/>
    <cellStyle name="Milliers 2 8 4 3 2 2" xfId="32603" xr:uid="{2FD5DB55-273D-4626-B9CC-B4FD889F1987}"/>
    <cellStyle name="Milliers 2 8 4 3 3" xfId="27294" xr:uid="{3425F3DA-4AE2-4198-AF31-FC22968A7EB5}"/>
    <cellStyle name="Milliers 2 8 4 4" xfId="18967" xr:uid="{76C2F7EF-74D0-40BC-A481-7689198B42DA}"/>
    <cellStyle name="Milliers 2 8 4 4 2" xfId="29975" xr:uid="{1271FD54-FBD1-412E-92A7-798AB67799B7}"/>
    <cellStyle name="Milliers 2 8 4 5" xfId="24666" xr:uid="{B4B219AF-00DA-4B9B-8043-A947B53204AA}"/>
    <cellStyle name="Milliers 2 8 5" xfId="14330" xr:uid="{1AB9F2EA-8012-4EC8-86E8-0ECBB64A1E3D}"/>
    <cellStyle name="Milliers 2 8 5 2" xfId="16958" xr:uid="{3B89927A-88AF-423C-B3C2-5F67DA9586ED}"/>
    <cellStyle name="Milliers 2 8 5 2 2" xfId="22267" xr:uid="{D25D968F-C071-4629-9B4A-72E9EFD30692}"/>
    <cellStyle name="Milliers 2 8 5 2 2 2" xfId="33275" xr:uid="{5490EEBF-071C-4A56-9955-58CD675BA0F0}"/>
    <cellStyle name="Milliers 2 8 5 2 3" xfId="27966" xr:uid="{5D5D9F60-BF50-45A9-A883-E143E03274C8}"/>
    <cellStyle name="Milliers 2 8 5 3" xfId="19639" xr:uid="{23479A6E-CB8D-4E00-895A-8C5704954121}"/>
    <cellStyle name="Milliers 2 8 5 3 2" xfId="30647" xr:uid="{A1033D3E-473D-471D-9238-BDBFEB8DA581}"/>
    <cellStyle name="Milliers 2 8 5 4" xfId="25338" xr:uid="{C1D0904A-31C3-403F-AB33-9A3E42A42A6B}"/>
    <cellStyle name="Milliers 2 8 6" xfId="15617" xr:uid="{E4E28EED-7BC6-4469-AAC2-953873514C3F}"/>
    <cellStyle name="Milliers 2 8 6 2" xfId="20926" xr:uid="{D8B0612B-5AB3-45A9-B76F-FBF106849016}"/>
    <cellStyle name="Milliers 2 8 6 2 2" xfId="31934" xr:uid="{1BC03175-9914-47E0-AE79-82DECCB2C5BC}"/>
    <cellStyle name="Milliers 2 8 6 3" xfId="26625" xr:uid="{D1CE788A-C3D5-406A-AED6-70514A8A005B}"/>
    <cellStyle name="Milliers 2 8 7" xfId="18298" xr:uid="{C07326F7-C516-4F9B-8CA0-280F2C405020}"/>
    <cellStyle name="Milliers 2 8 7 2" xfId="29306" xr:uid="{7B502CF4-DC42-4A70-8EAF-C0EC0D993E69}"/>
    <cellStyle name="Milliers 2 8 8" xfId="23997" xr:uid="{F69A0BEE-C2F8-4CF6-BF33-35398A0A03DD}"/>
    <cellStyle name="Milliers 2 8_Nucléaire" xfId="11915" xr:uid="{2F1C270B-B59B-41A2-9272-02B0AFB7C74A}"/>
    <cellStyle name="Milliers 2 9" xfId="7421" xr:uid="{484D93AC-BF7E-46AB-9F0F-BB4CCB610F2B}"/>
    <cellStyle name="Milliers 2 9 2" xfId="9906" xr:uid="{77A4C622-FBB1-44CC-9F87-620FD43FA552}"/>
    <cellStyle name="Milliers 2 9 2 2" xfId="13387" xr:uid="{2A3074C1-2DF3-44EB-B62B-2419F532D5EC}"/>
    <cellStyle name="Milliers 2 9 2 2 2" xfId="14057" xr:uid="{86EBC65A-BFBD-4457-B67D-52A19CDD1A45}"/>
    <cellStyle name="Milliers 2 9 2 2 2 2" xfId="15399" xr:uid="{A871BBE6-2B5F-4C85-B1C7-D20481A1F37E}"/>
    <cellStyle name="Milliers 2 9 2 2 2 2 2" xfId="18027" xr:uid="{F18ACCAE-EB98-490D-AB5E-468F8A4EC7F0}"/>
    <cellStyle name="Milliers 2 9 2 2 2 2 2 2" xfId="23336" xr:uid="{7080F4F2-E9A9-4FB1-A965-2822A186D0C2}"/>
    <cellStyle name="Milliers 2 9 2 2 2 2 2 2 2" xfId="34344" xr:uid="{A9B05044-E005-4F13-B4A4-88310F1CE085}"/>
    <cellStyle name="Milliers 2 9 2 2 2 2 2 3" xfId="29035" xr:uid="{F32CC82C-7904-4D6C-8916-CFC36557924F}"/>
    <cellStyle name="Milliers 2 9 2 2 2 2 3" xfId="20708" xr:uid="{9F65E57C-EBFC-4D40-B8CB-A199E55FCCEE}"/>
    <cellStyle name="Milliers 2 9 2 2 2 2 3 2" xfId="31716" xr:uid="{CCB1175F-0977-4813-A4F1-52226695BEE3}"/>
    <cellStyle name="Milliers 2 9 2 2 2 2 4" xfId="26407" xr:uid="{56DA56D8-2E1D-45DC-910C-8B864D1C67C2}"/>
    <cellStyle name="Milliers 2 9 2 2 2 3" xfId="16685" xr:uid="{EF98AC11-62C5-421C-B7E1-97B34E5FD8B1}"/>
    <cellStyle name="Milliers 2 9 2 2 2 3 2" xfId="21994" xr:uid="{BC438580-B11E-4D95-8629-22BAA2B66EB6}"/>
    <cellStyle name="Milliers 2 9 2 2 2 3 2 2" xfId="33002" xr:uid="{102B0147-927A-4C1F-A6A2-273665B941C4}"/>
    <cellStyle name="Milliers 2 9 2 2 2 3 3" xfId="27693" xr:uid="{3FBD12BE-E841-4557-AB95-72531D145048}"/>
    <cellStyle name="Milliers 2 9 2 2 2 4" xfId="19366" xr:uid="{4C94D5C8-9E2D-4664-8AB4-BF70D8902B22}"/>
    <cellStyle name="Milliers 2 9 2 2 2 4 2" xfId="30374" xr:uid="{645BAD61-28E1-40DD-ACB2-592821FFC201}"/>
    <cellStyle name="Milliers 2 9 2 2 2 5" xfId="25065" xr:uid="{647B075C-A52B-4914-BCDD-9FE4AE587427}"/>
    <cellStyle name="Milliers 2 9 2 2 3" xfId="14729" xr:uid="{73C25C97-ADEC-46DC-AE2B-EAF5D1E18F08}"/>
    <cellStyle name="Milliers 2 9 2 2 3 2" xfId="17357" xr:uid="{D5CD8261-0130-4358-8A8C-92F0E0E2AD9C}"/>
    <cellStyle name="Milliers 2 9 2 2 3 2 2" xfId="22666" xr:uid="{767D9701-DCAB-44AD-8E23-BD6BD966A375}"/>
    <cellStyle name="Milliers 2 9 2 2 3 2 2 2" xfId="33674" xr:uid="{73858C11-9503-499F-8183-830D488CB46D}"/>
    <cellStyle name="Milliers 2 9 2 2 3 2 3" xfId="28365" xr:uid="{9A819496-BC00-4C61-A1EE-31B34F809716}"/>
    <cellStyle name="Milliers 2 9 2 2 3 3" xfId="20038" xr:uid="{BEFEF6AF-8B15-4334-B7DF-175CF052BCCB}"/>
    <cellStyle name="Milliers 2 9 2 2 3 3 2" xfId="31046" xr:uid="{60B0E145-B65D-4218-9035-1B12E9EAE87B}"/>
    <cellStyle name="Milliers 2 9 2 2 3 4" xfId="25737" xr:uid="{C12833E2-E40E-4C90-8E85-FAF7485BD93D}"/>
    <cellStyle name="Milliers 2 9 2 2 4" xfId="16015" xr:uid="{B4A64588-19E7-4874-A603-184DFC382472}"/>
    <cellStyle name="Milliers 2 9 2 2 4 2" xfId="21324" xr:uid="{5585896C-E2FA-4E7B-B79A-A0AA52539994}"/>
    <cellStyle name="Milliers 2 9 2 2 4 2 2" xfId="32332" xr:uid="{1050E912-BC61-4568-AF63-94EAEC138690}"/>
    <cellStyle name="Milliers 2 9 2 2 4 3" xfId="27023" xr:uid="{6DE005D9-A364-40C7-93E8-EE5A9A1250CC}"/>
    <cellStyle name="Milliers 2 9 2 2 5" xfId="18696" xr:uid="{C120A657-A0CA-4266-91B8-F4EC6B2F56CD}"/>
    <cellStyle name="Milliers 2 9 2 2 5 2" xfId="29704" xr:uid="{1E832D85-A42B-473C-BAEB-31B702272A47}"/>
    <cellStyle name="Milliers 2 9 2 2 6" xfId="24395" xr:uid="{7F69537D-36E3-4AAF-AC45-C1465FA510D4}"/>
    <cellStyle name="Milliers 2 9 2 3" xfId="13721" xr:uid="{EF7E4FAE-7161-4747-8D7E-96842E0554AE}"/>
    <cellStyle name="Milliers 2 9 2 3 2" xfId="15063" xr:uid="{A6351C20-FF9B-4D93-A011-EE4EBB001983}"/>
    <cellStyle name="Milliers 2 9 2 3 2 2" xfId="17691" xr:uid="{BC791E44-4B92-4B7B-BB50-B8501ABC9361}"/>
    <cellStyle name="Milliers 2 9 2 3 2 2 2" xfId="23000" xr:uid="{85161418-87DD-4609-A1B6-6F816C800C74}"/>
    <cellStyle name="Milliers 2 9 2 3 2 2 2 2" xfId="34008" xr:uid="{29BA7E47-D334-4863-BB55-BE6B426C2C19}"/>
    <cellStyle name="Milliers 2 9 2 3 2 2 3" xfId="28699" xr:uid="{C60D6BED-4E09-44AB-916A-6CABC9762E24}"/>
    <cellStyle name="Milliers 2 9 2 3 2 3" xfId="20372" xr:uid="{9FEF818F-6AF2-4164-A4E7-FCC5BCE3AE78}"/>
    <cellStyle name="Milliers 2 9 2 3 2 3 2" xfId="31380" xr:uid="{0425EF82-7523-4FBF-B27B-2D5C317AF24F}"/>
    <cellStyle name="Milliers 2 9 2 3 2 4" xfId="26071" xr:uid="{DF7CA926-AB76-4605-9B0E-4F9703E0A1CC}"/>
    <cellStyle name="Milliers 2 9 2 3 3" xfId="16349" xr:uid="{41E51404-506C-479B-B8F1-FD701EBCAB3A}"/>
    <cellStyle name="Milliers 2 9 2 3 3 2" xfId="21658" xr:uid="{D7CDE53A-928B-4D8A-8AD9-6823C8B39AA1}"/>
    <cellStyle name="Milliers 2 9 2 3 3 2 2" xfId="32666" xr:uid="{8BF7647F-C26B-49F1-918F-0170541D57BB}"/>
    <cellStyle name="Milliers 2 9 2 3 3 3" xfId="27357" xr:uid="{90B46839-7B6D-4223-81C7-EAFEC0624A20}"/>
    <cellStyle name="Milliers 2 9 2 3 4" xfId="19030" xr:uid="{839FE909-656B-48EA-9252-B920CEF1FEFD}"/>
    <cellStyle name="Milliers 2 9 2 3 4 2" xfId="30038" xr:uid="{603EAC5B-D60E-4EF3-8BE0-90F1B263C577}"/>
    <cellStyle name="Milliers 2 9 2 3 5" xfId="24729" xr:uid="{6050601F-F416-4A9A-8085-77AA71F3E307}"/>
    <cellStyle name="Milliers 2 9 2 4" xfId="14393" xr:uid="{55BA7113-48DA-4D43-A0BC-7C14125AEDFD}"/>
    <cellStyle name="Milliers 2 9 2 4 2" xfId="17021" xr:uid="{8E86FE87-2A88-4719-B361-AAC0D942D368}"/>
    <cellStyle name="Milliers 2 9 2 4 2 2" xfId="22330" xr:uid="{4A439880-3E0F-4C1F-9884-43746482253F}"/>
    <cellStyle name="Milliers 2 9 2 4 2 2 2" xfId="33338" xr:uid="{ED752600-3A0D-4DB2-94F5-AD80A4B70F5B}"/>
    <cellStyle name="Milliers 2 9 2 4 2 3" xfId="28029" xr:uid="{C87766CE-06C3-4F76-82E1-03FB4606DA23}"/>
    <cellStyle name="Milliers 2 9 2 4 3" xfId="19702" xr:uid="{B07DC7B6-EC70-401F-A96F-A51048476608}"/>
    <cellStyle name="Milliers 2 9 2 4 3 2" xfId="30710" xr:uid="{1FE26861-48B1-4F4A-953E-9546640D579A}"/>
    <cellStyle name="Milliers 2 9 2 4 4" xfId="25401" xr:uid="{97D516E9-82BF-4DCD-8B45-3CDF09BA1084}"/>
    <cellStyle name="Milliers 2 9 2 5" xfId="15680" xr:uid="{B8327043-F312-4277-993D-10ABEF7E5429}"/>
    <cellStyle name="Milliers 2 9 2 5 2" xfId="20989" xr:uid="{7D8E5EF9-9240-4E3F-8FD9-5444A67DB521}"/>
    <cellStyle name="Milliers 2 9 2 5 2 2" xfId="31997" xr:uid="{6A3FCDF5-2F0B-4A0B-88BC-934D4D22B894}"/>
    <cellStyle name="Milliers 2 9 2 5 3" xfId="26688" xr:uid="{B6F96175-FC57-4FF7-A3AA-4590AD02B7A1}"/>
    <cellStyle name="Milliers 2 9 2 6" xfId="18361" xr:uid="{858E5DF4-AB73-4006-9FD5-8BDAE0DF2976}"/>
    <cellStyle name="Milliers 2 9 2 6 2" xfId="29369" xr:uid="{03074AD1-5478-4524-A746-7A9D183CCBA8}"/>
    <cellStyle name="Milliers 2 9 2 7" xfId="24060" xr:uid="{F7961069-9650-4504-A298-C922825FC8A1}"/>
    <cellStyle name="Milliers 2 9 3" xfId="13325" xr:uid="{93189F28-91DF-4B98-B36A-60E8DC34343F}"/>
    <cellStyle name="Milliers 2 9 3 2" xfId="13995" xr:uid="{377728B9-2FE3-4164-83A8-D2FA18045F8C}"/>
    <cellStyle name="Milliers 2 9 3 2 2" xfId="15337" xr:uid="{76462106-F08E-42D1-B821-9582E288F9E7}"/>
    <cellStyle name="Milliers 2 9 3 2 2 2" xfId="17965" xr:uid="{69091793-594F-4961-99E4-73F07D03DCCA}"/>
    <cellStyle name="Milliers 2 9 3 2 2 2 2" xfId="23274" xr:uid="{3F6C791C-FF39-4141-B7A2-C26C06116D55}"/>
    <cellStyle name="Milliers 2 9 3 2 2 2 2 2" xfId="34282" xr:uid="{8E86FA52-81A2-4DCC-9286-C8CB6F897867}"/>
    <cellStyle name="Milliers 2 9 3 2 2 2 3" xfId="28973" xr:uid="{244C9A22-76F4-4498-A07F-1A9479DB3B0A}"/>
    <cellStyle name="Milliers 2 9 3 2 2 3" xfId="20646" xr:uid="{1AFF9539-A35D-452F-812C-8F4F4A45E190}"/>
    <cellStyle name="Milliers 2 9 3 2 2 3 2" xfId="31654" xr:uid="{F4081F3A-77C3-4DB8-A786-0A09E1C5C6F2}"/>
    <cellStyle name="Milliers 2 9 3 2 2 4" xfId="26345" xr:uid="{7D09C4BC-64D3-4B38-B1CF-FC9BF961AA39}"/>
    <cellStyle name="Milliers 2 9 3 2 3" xfId="16623" xr:uid="{4D7B4181-2352-4D10-8635-684AA727F324}"/>
    <cellStyle name="Milliers 2 9 3 2 3 2" xfId="21932" xr:uid="{3C2B7375-7558-4112-BB93-90AB8BA3D05C}"/>
    <cellStyle name="Milliers 2 9 3 2 3 2 2" xfId="32940" xr:uid="{FC450E32-AECA-45FA-91D9-B251D0C18F70}"/>
    <cellStyle name="Milliers 2 9 3 2 3 3" xfId="27631" xr:uid="{D9812350-36DD-4D63-9CE1-37320002719B}"/>
    <cellStyle name="Milliers 2 9 3 2 4" xfId="19304" xr:uid="{43CECB02-A144-4D12-990A-573628AB35A9}"/>
    <cellStyle name="Milliers 2 9 3 2 4 2" xfId="30312" xr:uid="{40FB5F61-03C7-4F22-A219-5F9F64656EC7}"/>
    <cellStyle name="Milliers 2 9 3 2 5" xfId="25003" xr:uid="{F1577ECC-1CD9-42B2-85C9-7D5ED098EEF7}"/>
    <cellStyle name="Milliers 2 9 3 3" xfId="14667" xr:uid="{8AF91CF4-6E30-41C8-8D7E-D7046F945540}"/>
    <cellStyle name="Milliers 2 9 3 3 2" xfId="17295" xr:uid="{63175234-1428-402C-8919-FC62DFB1B01A}"/>
    <cellStyle name="Milliers 2 9 3 3 2 2" xfId="22604" xr:uid="{B62ABAF9-1E4B-4B77-B7D0-6B140D389004}"/>
    <cellStyle name="Milliers 2 9 3 3 2 2 2" xfId="33612" xr:uid="{5CBDB53E-A34C-472C-9E09-F58E9CDA100E}"/>
    <cellStyle name="Milliers 2 9 3 3 2 3" xfId="28303" xr:uid="{4649BA55-3A35-4524-87F6-03DBCE8C88F2}"/>
    <cellStyle name="Milliers 2 9 3 3 3" xfId="19976" xr:uid="{8D16EFA8-282F-4C9B-92A6-2B8A53CB8D32}"/>
    <cellStyle name="Milliers 2 9 3 3 3 2" xfId="30984" xr:uid="{69178198-281A-4F3C-A4B3-4D4FC9BEEF60}"/>
    <cellStyle name="Milliers 2 9 3 3 4" xfId="25675" xr:uid="{C20047B6-BC1F-4972-BBC0-D1C19F279E72}"/>
    <cellStyle name="Milliers 2 9 3 4" xfId="15953" xr:uid="{AEC617AD-BBCA-4345-8D8E-3F1D6680A94A}"/>
    <cellStyle name="Milliers 2 9 3 4 2" xfId="21262" xr:uid="{3A841338-4972-4851-A4E9-46BC9D46B79D}"/>
    <cellStyle name="Milliers 2 9 3 4 2 2" xfId="32270" xr:uid="{ABFB188F-A5B6-4D86-AD78-A2EE0B40D931}"/>
    <cellStyle name="Milliers 2 9 3 4 3" xfId="26961" xr:uid="{FA8A17A0-8401-458E-AD6E-50D93137C518}"/>
    <cellStyle name="Milliers 2 9 3 5" xfId="18634" xr:uid="{D4958599-9114-426B-8A2C-79BFA034EB4D}"/>
    <cellStyle name="Milliers 2 9 3 5 2" xfId="29642" xr:uid="{3CF91B6E-A703-465D-8004-9CCEDCBA2FEB}"/>
    <cellStyle name="Milliers 2 9 3 6" xfId="24333" xr:uid="{7430B8F9-D429-4730-AFAA-8D6EB9B8601C}"/>
    <cellStyle name="Milliers 2 9 4" xfId="13659" xr:uid="{41E35895-2F82-469E-A350-B23241F27AF7}"/>
    <cellStyle name="Milliers 2 9 4 2" xfId="15001" xr:uid="{D810BB1A-3CFD-45BC-9EAE-CA08279ECE31}"/>
    <cellStyle name="Milliers 2 9 4 2 2" xfId="17629" xr:uid="{523CE7FD-8225-4450-B40E-B7E221687579}"/>
    <cellStyle name="Milliers 2 9 4 2 2 2" xfId="22938" xr:uid="{28771C4F-D9DE-4B19-ADF1-3F9A3038B0B3}"/>
    <cellStyle name="Milliers 2 9 4 2 2 2 2" xfId="33946" xr:uid="{CB9305E0-9EAD-4EF1-8CBD-6D3B49EFAB7B}"/>
    <cellStyle name="Milliers 2 9 4 2 2 3" xfId="28637" xr:uid="{B38538EE-ED23-4B33-BDC9-9A7CBF36C907}"/>
    <cellStyle name="Milliers 2 9 4 2 3" xfId="20310" xr:uid="{86C82344-ADF4-4D5E-BE2B-1E699786AE0B}"/>
    <cellStyle name="Milliers 2 9 4 2 3 2" xfId="31318" xr:uid="{AAF73A70-E916-432E-9372-F6CFD5F3C1DC}"/>
    <cellStyle name="Milliers 2 9 4 2 4" xfId="26009" xr:uid="{DD224BB0-3F68-40E5-A043-E6F5C55F6F18}"/>
    <cellStyle name="Milliers 2 9 4 3" xfId="16287" xr:uid="{2F0CF9AB-6C15-495D-8849-A12FC6348EEA}"/>
    <cellStyle name="Milliers 2 9 4 3 2" xfId="21596" xr:uid="{C32A4857-366A-4088-9149-CE07D5E4328C}"/>
    <cellStyle name="Milliers 2 9 4 3 2 2" xfId="32604" xr:uid="{17FE5461-0D21-4924-A5AD-1D36AE6AED63}"/>
    <cellStyle name="Milliers 2 9 4 3 3" xfId="27295" xr:uid="{451ED64E-9EB0-44EE-B64E-A8765E8C2897}"/>
    <cellStyle name="Milliers 2 9 4 4" xfId="18968" xr:uid="{B8A1F4B5-3E53-46BC-A58A-D3B87EDA3BEA}"/>
    <cellStyle name="Milliers 2 9 4 4 2" xfId="29976" xr:uid="{C5B9E2AE-161B-41C7-BDDA-1A362060E484}"/>
    <cellStyle name="Milliers 2 9 4 5" xfId="24667" xr:uid="{5D4CF719-7342-450A-9F7B-95A3808294CA}"/>
    <cellStyle name="Milliers 2 9 5" xfId="14331" xr:uid="{844308ED-2E50-4E69-ADE2-C1A6585EB672}"/>
    <cellStyle name="Milliers 2 9 5 2" xfId="16959" xr:uid="{D06B3E90-4511-4B2E-A62E-AF38B24048E7}"/>
    <cellStyle name="Milliers 2 9 5 2 2" xfId="22268" xr:uid="{376E52E9-2B44-42B5-8E39-7B8CF134276C}"/>
    <cellStyle name="Milliers 2 9 5 2 2 2" xfId="33276" xr:uid="{8447F650-691E-4C56-8D2F-4571434E1F62}"/>
    <cellStyle name="Milliers 2 9 5 2 3" xfId="27967" xr:uid="{AA575046-A7CD-4782-BF57-19D23BEB0946}"/>
    <cellStyle name="Milliers 2 9 5 3" xfId="19640" xr:uid="{98CD79F2-A622-4946-B458-C1A4761F38FC}"/>
    <cellStyle name="Milliers 2 9 5 3 2" xfId="30648" xr:uid="{C3791830-48D7-4D00-A40F-3CD67402FDD2}"/>
    <cellStyle name="Milliers 2 9 5 4" xfId="25339" xr:uid="{BAE5E547-F33B-4B29-8038-686CFB3B642A}"/>
    <cellStyle name="Milliers 2 9 6" xfId="15618" xr:uid="{DD6F74D1-79BB-40E4-BED5-51636D3D02CD}"/>
    <cellStyle name="Milliers 2 9 6 2" xfId="20927" xr:uid="{9E089CE7-DE12-4918-8DD2-2A043E335FC7}"/>
    <cellStyle name="Milliers 2 9 6 2 2" xfId="31935" xr:uid="{92A1AA4C-0CB5-4501-9D9F-40BCEF3715AE}"/>
    <cellStyle name="Milliers 2 9 6 3" xfId="26626" xr:uid="{2AA2470C-2EBE-4374-B965-9270E040EB3F}"/>
    <cellStyle name="Milliers 2 9 7" xfId="18299" xr:uid="{F25465CA-9DAC-4B13-AF80-41182E1241B4}"/>
    <cellStyle name="Milliers 2 9 7 2" xfId="29307" xr:uid="{517481BC-7A71-414C-AB12-033810970B79}"/>
    <cellStyle name="Milliers 2 9 8" xfId="23998" xr:uid="{313CDF21-9427-4523-8E43-DA8B48657B17}"/>
    <cellStyle name="Milliers 2 9_Nucléaire" xfId="11916" xr:uid="{6952D07F-0A7E-410C-9015-F91D76BF05AA}"/>
    <cellStyle name="Milliers 2_Nucléaire" xfId="11889" xr:uid="{3ADC2EFA-6C25-47EE-B7FC-C4924B656687}"/>
    <cellStyle name="Milliers 3" xfId="7422" xr:uid="{4A4F62C0-31DF-4928-8222-6ED72D1658AD}"/>
    <cellStyle name="Milliers 3 10" xfId="23999" xr:uid="{697BC5F4-7A52-4EFB-A0C6-2A45F11788F0}"/>
    <cellStyle name="Milliers 3 2" xfId="7423" xr:uid="{9CDB7339-EA72-4531-9B19-1077D51B0996}"/>
    <cellStyle name="Milliers 3 2 2" xfId="9908" xr:uid="{86C0C7A8-4D16-4669-93B1-2332B8457658}"/>
    <cellStyle name="Milliers 3 2 2 2" xfId="13389" xr:uid="{808B8F1C-7142-4413-A503-425F1BE39BA2}"/>
    <cellStyle name="Milliers 3 2 2 2 2" xfId="14059" xr:uid="{6E74F9ED-8787-4368-9628-7225E388C7EF}"/>
    <cellStyle name="Milliers 3 2 2 2 2 2" xfId="15401" xr:uid="{890EB98C-79DE-44D3-BC4B-88247B439F80}"/>
    <cellStyle name="Milliers 3 2 2 2 2 2 2" xfId="18029" xr:uid="{658E3971-C8FE-4D78-A09B-0AAE6ED578CA}"/>
    <cellStyle name="Milliers 3 2 2 2 2 2 2 2" xfId="23338" xr:uid="{00320CF6-478F-4DD3-981E-F504A2A09FC4}"/>
    <cellStyle name="Milliers 3 2 2 2 2 2 2 2 2" xfId="34346" xr:uid="{E430CF8A-E490-4082-9B72-EACCB576629D}"/>
    <cellStyle name="Milliers 3 2 2 2 2 2 2 3" xfId="29037" xr:uid="{E7F24166-DE84-42E2-8DD6-BC9259E197FD}"/>
    <cellStyle name="Milliers 3 2 2 2 2 2 3" xfId="20710" xr:uid="{B112033A-0AD5-4B78-81EA-2A57E7FAAAB6}"/>
    <cellStyle name="Milliers 3 2 2 2 2 2 3 2" xfId="31718" xr:uid="{EA424F24-863C-4572-B1A0-53B9D8D8E33B}"/>
    <cellStyle name="Milliers 3 2 2 2 2 2 4" xfId="26409" xr:uid="{477C9C9C-0B62-449F-8B12-96AE6A2905E0}"/>
    <cellStyle name="Milliers 3 2 2 2 2 3" xfId="16687" xr:uid="{7C9F2B2A-E3F8-4E17-A40C-CF1E04E986C1}"/>
    <cellStyle name="Milliers 3 2 2 2 2 3 2" xfId="21996" xr:uid="{5A5EB8F3-7C64-4DE0-9F54-0C8E90B909A5}"/>
    <cellStyle name="Milliers 3 2 2 2 2 3 2 2" xfId="33004" xr:uid="{04030F27-D712-47C9-94D7-F57481B444A7}"/>
    <cellStyle name="Milliers 3 2 2 2 2 3 3" xfId="27695" xr:uid="{25A6DA45-0A11-4F7E-979E-0079B364B6F8}"/>
    <cellStyle name="Milliers 3 2 2 2 2 4" xfId="19368" xr:uid="{D75A2DB3-9732-43C7-858E-B1B476CE6B3B}"/>
    <cellStyle name="Milliers 3 2 2 2 2 4 2" xfId="30376" xr:uid="{06B501BF-A5E8-40C6-93E3-5D3C42392BF5}"/>
    <cellStyle name="Milliers 3 2 2 2 2 5" xfId="25067" xr:uid="{5DC30436-3C07-4191-ACBE-23DCBCB943EA}"/>
    <cellStyle name="Milliers 3 2 2 2 3" xfId="14731" xr:uid="{0F1A927A-3A62-409E-9336-A8571BCC7C62}"/>
    <cellStyle name="Milliers 3 2 2 2 3 2" xfId="17359" xr:uid="{80C1A60A-A90D-45F5-B2C5-0A7FFC910B76}"/>
    <cellStyle name="Milliers 3 2 2 2 3 2 2" xfId="22668" xr:uid="{B3A10183-AE67-41E7-9546-F3C8701D296B}"/>
    <cellStyle name="Milliers 3 2 2 2 3 2 2 2" xfId="33676" xr:uid="{4B651A04-6B62-4637-BB47-FBF115338294}"/>
    <cellStyle name="Milliers 3 2 2 2 3 2 3" xfId="28367" xr:uid="{3662914D-E1C3-4B27-8D28-34E225C5C8AF}"/>
    <cellStyle name="Milliers 3 2 2 2 3 3" xfId="20040" xr:uid="{53F27838-2F62-4992-9462-765079CE6CEF}"/>
    <cellStyle name="Milliers 3 2 2 2 3 3 2" xfId="31048" xr:uid="{94F2F59A-8752-4A38-8448-66B66781BE4E}"/>
    <cellStyle name="Milliers 3 2 2 2 3 4" xfId="25739" xr:uid="{04638E0F-C57D-4235-A96C-AA4EBF9AA9EE}"/>
    <cellStyle name="Milliers 3 2 2 2 4" xfId="16017" xr:uid="{A0485B40-A63F-4A7E-8DA4-E3617A855649}"/>
    <cellStyle name="Milliers 3 2 2 2 4 2" xfId="21326" xr:uid="{50330148-4FF2-449C-BAA8-C6B87E51AFE2}"/>
    <cellStyle name="Milliers 3 2 2 2 4 2 2" xfId="32334" xr:uid="{A3D8360A-B658-47C7-B5E1-F60C336367D8}"/>
    <cellStyle name="Milliers 3 2 2 2 4 3" xfId="27025" xr:uid="{503B5B0C-982A-47FB-B373-2B6AE852C36D}"/>
    <cellStyle name="Milliers 3 2 2 2 5" xfId="18698" xr:uid="{602DD27B-55F4-4EEE-97C7-9F21310FFFD3}"/>
    <cellStyle name="Milliers 3 2 2 2 5 2" xfId="29706" xr:uid="{8B3684DC-69E6-434A-ACA2-42BD834286F3}"/>
    <cellStyle name="Milliers 3 2 2 2 6" xfId="24397" xr:uid="{35C50DC6-E35B-4872-928D-C58C489DE843}"/>
    <cellStyle name="Milliers 3 2 2 3" xfId="13723" xr:uid="{69031370-174B-4ACB-8FBB-1784F1979030}"/>
    <cellStyle name="Milliers 3 2 2 3 2" xfId="15065" xr:uid="{DEBD2091-7057-4DFE-B933-55AD59C32DF4}"/>
    <cellStyle name="Milliers 3 2 2 3 2 2" xfId="17693" xr:uid="{7D19A7E1-55DB-4198-9468-1CD56CC0533E}"/>
    <cellStyle name="Milliers 3 2 2 3 2 2 2" xfId="23002" xr:uid="{4F0D1F63-BEBF-4A59-8E70-E55FD61C53D1}"/>
    <cellStyle name="Milliers 3 2 2 3 2 2 2 2" xfId="34010" xr:uid="{D5B3E2BA-8322-4787-A93B-1AEE14980F63}"/>
    <cellStyle name="Milliers 3 2 2 3 2 2 3" xfId="28701" xr:uid="{21BC3A31-DAC1-46E8-9F86-71C3083A15DE}"/>
    <cellStyle name="Milliers 3 2 2 3 2 3" xfId="20374" xr:uid="{4DB9F36C-C5A6-48F9-B8EF-D03B95E3CE2E}"/>
    <cellStyle name="Milliers 3 2 2 3 2 3 2" xfId="31382" xr:uid="{F8C4940E-83C9-4AA2-807F-C46BA20C61E3}"/>
    <cellStyle name="Milliers 3 2 2 3 2 4" xfId="26073" xr:uid="{20128EEC-87F8-484B-94E1-B68379EEBE1B}"/>
    <cellStyle name="Milliers 3 2 2 3 3" xfId="16351" xr:uid="{6AE86EF8-6124-4B1A-93C5-3FC4597BAC58}"/>
    <cellStyle name="Milliers 3 2 2 3 3 2" xfId="21660" xr:uid="{E92F2314-9B08-4A44-9CDD-F0738EEA1DED}"/>
    <cellStyle name="Milliers 3 2 2 3 3 2 2" xfId="32668" xr:uid="{262D5DCC-15F6-4A4F-AFD2-D4F4FE08CBAA}"/>
    <cellStyle name="Milliers 3 2 2 3 3 3" xfId="27359" xr:uid="{1A6DFF99-74C2-44E8-863D-2C6CE426D7E3}"/>
    <cellStyle name="Milliers 3 2 2 3 4" xfId="19032" xr:uid="{BE1F9859-0672-43ED-A15F-0763A58D93D7}"/>
    <cellStyle name="Milliers 3 2 2 3 4 2" xfId="30040" xr:uid="{24803C34-5679-4B76-9AF9-2170D03FD470}"/>
    <cellStyle name="Milliers 3 2 2 3 5" xfId="24731" xr:uid="{E26667DB-DAF6-4647-B4CF-4F5FA115036A}"/>
    <cellStyle name="Milliers 3 2 2 4" xfId="14395" xr:uid="{3CDD416B-3A66-42AB-9D92-8D2677E801F9}"/>
    <cellStyle name="Milliers 3 2 2 4 2" xfId="17023" xr:uid="{7CE23408-7683-46C9-A1D0-20CF622D375E}"/>
    <cellStyle name="Milliers 3 2 2 4 2 2" xfId="22332" xr:uid="{18634780-05C1-4E75-821C-694F82DFC7FC}"/>
    <cellStyle name="Milliers 3 2 2 4 2 2 2" xfId="33340" xr:uid="{F9EEF814-D69E-4485-AF8E-CB545664D392}"/>
    <cellStyle name="Milliers 3 2 2 4 2 3" xfId="28031" xr:uid="{81C98442-F726-454F-8400-0C16A92C9087}"/>
    <cellStyle name="Milliers 3 2 2 4 3" xfId="19704" xr:uid="{6C620BD1-901F-47F3-81F2-AA69600A167A}"/>
    <cellStyle name="Milliers 3 2 2 4 3 2" xfId="30712" xr:uid="{547CC40F-AA80-475E-B1AE-71F0E53DDE79}"/>
    <cellStyle name="Milliers 3 2 2 4 4" xfId="25403" xr:uid="{5EF76D19-3C21-4302-9667-A1A83D0100F5}"/>
    <cellStyle name="Milliers 3 2 2 5" xfId="15682" xr:uid="{E2585295-BD70-4067-A82A-7507605CC22D}"/>
    <cellStyle name="Milliers 3 2 2 5 2" xfId="20991" xr:uid="{E5FEF2AC-2CE7-4272-A37A-561862DC8C09}"/>
    <cellStyle name="Milliers 3 2 2 5 2 2" xfId="31999" xr:uid="{69593574-3F59-42E7-ADE6-BA6C3617519E}"/>
    <cellStyle name="Milliers 3 2 2 5 3" xfId="26690" xr:uid="{FE122B76-F991-49BC-958B-A13B90A768A8}"/>
    <cellStyle name="Milliers 3 2 2 6" xfId="18363" xr:uid="{B348EE9C-764E-4071-AF43-B41DE68DFCEE}"/>
    <cellStyle name="Milliers 3 2 2 6 2" xfId="29371" xr:uid="{BCA2C426-EF41-4BC7-AF72-0A89E5B65448}"/>
    <cellStyle name="Milliers 3 2 2 7" xfId="24062" xr:uid="{05D0202C-917C-42F3-9307-B5B042395712}"/>
    <cellStyle name="Milliers 3 2 3" xfId="13327" xr:uid="{770FF324-4663-4E71-B4DA-E96B36D9F7C1}"/>
    <cellStyle name="Milliers 3 2 3 2" xfId="13997" xr:uid="{2471EA82-0FD7-4600-B1B2-AF13F169921F}"/>
    <cellStyle name="Milliers 3 2 3 2 2" xfId="15339" xr:uid="{DB0875F9-6020-4C79-9400-3BED0673D4B2}"/>
    <cellStyle name="Milliers 3 2 3 2 2 2" xfId="17967" xr:uid="{FDE53CF0-BAFA-43B3-8737-8E99441DAC52}"/>
    <cellStyle name="Milliers 3 2 3 2 2 2 2" xfId="23276" xr:uid="{8A17E62A-CC54-41F8-9DE6-0DF87CC560EE}"/>
    <cellStyle name="Milliers 3 2 3 2 2 2 2 2" xfId="34284" xr:uid="{E6FAAE20-26A1-4C89-B2F7-FFEFA6705068}"/>
    <cellStyle name="Milliers 3 2 3 2 2 2 3" xfId="28975" xr:uid="{1F5ACC31-FBEB-4D44-96C7-451960138B3D}"/>
    <cellStyle name="Milliers 3 2 3 2 2 3" xfId="20648" xr:uid="{4784757C-E96B-4363-ABB6-98EEB35ED1C7}"/>
    <cellStyle name="Milliers 3 2 3 2 2 3 2" xfId="31656" xr:uid="{A6938349-FFD1-4FFF-A91A-DA541D4649C1}"/>
    <cellStyle name="Milliers 3 2 3 2 2 4" xfId="26347" xr:uid="{2E7096F1-00BA-4AC2-BEB2-6EFB1BCCAF99}"/>
    <cellStyle name="Milliers 3 2 3 2 3" xfId="16625" xr:uid="{E9F5174D-70EE-4583-B5D8-3CC8E8D23C6D}"/>
    <cellStyle name="Milliers 3 2 3 2 3 2" xfId="21934" xr:uid="{27681E98-B842-4795-8D31-A64262895F5E}"/>
    <cellStyle name="Milliers 3 2 3 2 3 2 2" xfId="32942" xr:uid="{8681FB2C-8093-4B47-848B-5BC473680B49}"/>
    <cellStyle name="Milliers 3 2 3 2 3 3" xfId="27633" xr:uid="{6E6686EC-0F53-4923-ACB7-5EABA76CCA4A}"/>
    <cellStyle name="Milliers 3 2 3 2 4" xfId="19306" xr:uid="{114AB684-02D4-450E-A54F-1AA3687FBF0A}"/>
    <cellStyle name="Milliers 3 2 3 2 4 2" xfId="30314" xr:uid="{E141C6A9-A838-433F-9ED9-10849E588954}"/>
    <cellStyle name="Milliers 3 2 3 2 5" xfId="25005" xr:uid="{0AC2A451-1B32-4BBF-B7A3-C48A945BE326}"/>
    <cellStyle name="Milliers 3 2 3 3" xfId="14669" xr:uid="{DC12A21F-ECE2-4D73-910C-E40AF09C6120}"/>
    <cellStyle name="Milliers 3 2 3 3 2" xfId="17297" xr:uid="{915ED7CD-4C10-43CF-874B-C29F7B84F570}"/>
    <cellStyle name="Milliers 3 2 3 3 2 2" xfId="22606" xr:uid="{8CE058A2-3D1E-4AFE-B5AB-D6EF307B11C3}"/>
    <cellStyle name="Milliers 3 2 3 3 2 2 2" xfId="33614" xr:uid="{DE7BC93D-AD42-4AC0-B734-140B3F26EDB0}"/>
    <cellStyle name="Milliers 3 2 3 3 2 3" xfId="28305" xr:uid="{279E286B-2196-469D-84E3-6B8D50DEF6D6}"/>
    <cellStyle name="Milliers 3 2 3 3 3" xfId="19978" xr:uid="{F3B331F2-A642-40A0-B13C-99622DEB8ADC}"/>
    <cellStyle name="Milliers 3 2 3 3 3 2" xfId="30986" xr:uid="{13724D07-B82E-4346-A57E-ED28ABFC52E0}"/>
    <cellStyle name="Milliers 3 2 3 3 4" xfId="25677" xr:uid="{38A7CB8C-2E84-4436-BAE7-7A968E63DD94}"/>
    <cellStyle name="Milliers 3 2 3 4" xfId="15955" xr:uid="{1CF2F485-897A-409D-86B4-5E62DBFD29A1}"/>
    <cellStyle name="Milliers 3 2 3 4 2" xfId="21264" xr:uid="{EEC6FE06-B30B-4839-9589-6382CD9E8DC0}"/>
    <cellStyle name="Milliers 3 2 3 4 2 2" xfId="32272" xr:uid="{64849CBC-69BF-4126-A671-DAE556BB63A9}"/>
    <cellStyle name="Milliers 3 2 3 4 3" xfId="26963" xr:uid="{F03875CC-C200-4CF6-959C-1D2059D9CAC4}"/>
    <cellStyle name="Milliers 3 2 3 5" xfId="18636" xr:uid="{FCFD732F-7854-4291-AB3C-D25953B717A4}"/>
    <cellStyle name="Milliers 3 2 3 5 2" xfId="29644" xr:uid="{2057B8D4-55CD-401F-81ED-419D49CE3E4E}"/>
    <cellStyle name="Milliers 3 2 3 6" xfId="24335" xr:uid="{F7F376EB-E7E6-48F3-8806-0176597CCD1A}"/>
    <cellStyle name="Milliers 3 2 4" xfId="13661" xr:uid="{868EAACF-0089-4FE9-8EDC-9917957E5674}"/>
    <cellStyle name="Milliers 3 2 4 2" xfId="15003" xr:uid="{E06E68F5-7CDE-48C6-B5FB-6057A088FB8D}"/>
    <cellStyle name="Milliers 3 2 4 2 2" xfId="17631" xr:uid="{8B39E2DD-DDF5-40B8-9940-D929DD0028C1}"/>
    <cellStyle name="Milliers 3 2 4 2 2 2" xfId="22940" xr:uid="{0208E9DF-E7C4-4889-8EC4-C72C0DC066AF}"/>
    <cellStyle name="Milliers 3 2 4 2 2 2 2" xfId="33948" xr:uid="{9F9F2A15-E34D-4D91-80C5-5D9B84772FF2}"/>
    <cellStyle name="Milliers 3 2 4 2 2 3" xfId="28639" xr:uid="{E48EC5B6-9A63-4867-9851-432C929FEB33}"/>
    <cellStyle name="Milliers 3 2 4 2 3" xfId="20312" xr:uid="{D7B0E61B-0A78-4056-8DEB-3A604E838F47}"/>
    <cellStyle name="Milliers 3 2 4 2 3 2" xfId="31320" xr:uid="{6D0559BF-C3AA-4D4D-A9C1-700BEE9F888B}"/>
    <cellStyle name="Milliers 3 2 4 2 4" xfId="26011" xr:uid="{E5F218B5-7E39-40FF-BAE8-EFB3BB474A18}"/>
    <cellStyle name="Milliers 3 2 4 3" xfId="16289" xr:uid="{76FB2883-4487-433A-A399-0F0740F835F7}"/>
    <cellStyle name="Milliers 3 2 4 3 2" xfId="21598" xr:uid="{E6C326D8-FCEA-4FA0-BC82-29365A2D21C4}"/>
    <cellStyle name="Milliers 3 2 4 3 2 2" xfId="32606" xr:uid="{1ED152BB-F952-4D70-8257-5E5C10C05909}"/>
    <cellStyle name="Milliers 3 2 4 3 3" xfId="27297" xr:uid="{09AD9816-996B-4358-851F-DC30FB0CF430}"/>
    <cellStyle name="Milliers 3 2 4 4" xfId="18970" xr:uid="{AA3B5572-5958-4DDE-9201-B4F3CB85462B}"/>
    <cellStyle name="Milliers 3 2 4 4 2" xfId="29978" xr:uid="{6DC138E6-5CD8-48AD-A3BE-B16C7F38D2AE}"/>
    <cellStyle name="Milliers 3 2 4 5" xfId="24669" xr:uid="{3D7C9BE9-A1DC-4376-AF36-5C55E6DA743C}"/>
    <cellStyle name="Milliers 3 2 5" xfId="14333" xr:uid="{9571071F-A46A-476E-91B9-8730ECA3A782}"/>
    <cellStyle name="Milliers 3 2 5 2" xfId="16961" xr:uid="{FE71C335-638E-466F-BF8F-CBC54E1B80C5}"/>
    <cellStyle name="Milliers 3 2 5 2 2" xfId="22270" xr:uid="{81C10E72-4AAE-4233-A1FC-0C3D362508DC}"/>
    <cellStyle name="Milliers 3 2 5 2 2 2" xfId="33278" xr:uid="{1685D6BF-181B-4BE1-88A9-CF746078F300}"/>
    <cellStyle name="Milliers 3 2 5 2 3" xfId="27969" xr:uid="{3CF427E7-16AA-4138-A731-0FF8868FB428}"/>
    <cellStyle name="Milliers 3 2 5 3" xfId="19642" xr:uid="{176389C8-6BEC-4645-A85E-1C1B9D8F39C6}"/>
    <cellStyle name="Milliers 3 2 5 3 2" xfId="30650" xr:uid="{FD96FDB6-6FCB-4F67-BD21-CB6AF1A2CE10}"/>
    <cellStyle name="Milliers 3 2 5 4" xfId="25341" xr:uid="{739F237A-DE54-421B-8FA2-39A4EB2B0C6C}"/>
    <cellStyle name="Milliers 3 2 6" xfId="15620" xr:uid="{12CC664A-8111-4BA3-81EB-40DD56E8D225}"/>
    <cellStyle name="Milliers 3 2 6 2" xfId="20929" xr:uid="{2542C6E7-3576-4EF9-B2AE-7E2C38E131F0}"/>
    <cellStyle name="Milliers 3 2 6 2 2" xfId="31937" xr:uid="{F874ABAC-CE17-432A-946B-00EFE6FA8F94}"/>
    <cellStyle name="Milliers 3 2 6 3" xfId="26628" xr:uid="{E2446FEF-7BE5-4D42-BA31-60A1B3A3AE92}"/>
    <cellStyle name="Milliers 3 2 7" xfId="18301" xr:uid="{1FD04F57-73CD-42A2-80EA-0FF9DF286C44}"/>
    <cellStyle name="Milliers 3 2 7 2" xfId="29309" xr:uid="{FC5CDAA5-DCC5-4188-AE72-2CD46B002809}"/>
    <cellStyle name="Milliers 3 2 8" xfId="24000" xr:uid="{ED9E5D3B-E7F8-49A9-A04C-197C22981E9A}"/>
    <cellStyle name="Milliers 3 2_Nucléaire" xfId="11918" xr:uid="{E7C135FD-3D53-4E13-A1A2-9F1BBE736C2B}"/>
    <cellStyle name="Milliers 3 3" xfId="7424" xr:uid="{BFCE1045-5CBD-4A70-A92F-33553DF34301}"/>
    <cellStyle name="Milliers 3 3 2" xfId="9909" xr:uid="{0CDDACAD-DAA9-4C2C-BFFC-1574B0CB91A7}"/>
    <cellStyle name="Milliers 3 3 2 2" xfId="13390" xr:uid="{BD34DE4F-D778-4BB4-9FE0-B63D2ACD83B0}"/>
    <cellStyle name="Milliers 3 3 2 2 2" xfId="14060" xr:uid="{DE66499A-8C6E-416C-9252-069785BC4B91}"/>
    <cellStyle name="Milliers 3 3 2 2 2 2" xfId="15402" xr:uid="{C21FBA23-AF60-44DC-8C1C-838867263700}"/>
    <cellStyle name="Milliers 3 3 2 2 2 2 2" xfId="18030" xr:uid="{B115594E-5294-41C3-98EF-5E28DB8458B7}"/>
    <cellStyle name="Milliers 3 3 2 2 2 2 2 2" xfId="23339" xr:uid="{2BDB06EB-9219-4196-AA94-41D14D6ECF91}"/>
    <cellStyle name="Milliers 3 3 2 2 2 2 2 2 2" xfId="34347" xr:uid="{C4FE1373-DF9C-44F7-BD16-0B0295490E66}"/>
    <cellStyle name="Milliers 3 3 2 2 2 2 2 3" xfId="29038" xr:uid="{C6142E28-1167-4B86-95AA-03425484E2FC}"/>
    <cellStyle name="Milliers 3 3 2 2 2 2 3" xfId="20711" xr:uid="{F8BF3B07-1190-4ACE-AAEC-74CA9115D3C1}"/>
    <cellStyle name="Milliers 3 3 2 2 2 2 3 2" xfId="31719" xr:uid="{A8F16CD4-4EC4-432D-B8C4-E9735AC93D37}"/>
    <cellStyle name="Milliers 3 3 2 2 2 2 4" xfId="26410" xr:uid="{36046D1D-0C16-4BC8-9238-5EDB7A3AB066}"/>
    <cellStyle name="Milliers 3 3 2 2 2 3" xfId="16688" xr:uid="{AFBC7F0D-5F5D-4A0F-AF5E-6F53E9F500BE}"/>
    <cellStyle name="Milliers 3 3 2 2 2 3 2" xfId="21997" xr:uid="{9FDE54FA-10B3-4D68-BD00-35D37F925503}"/>
    <cellStyle name="Milliers 3 3 2 2 2 3 2 2" xfId="33005" xr:uid="{329F12D6-E54E-41FD-9B6E-5440CD357118}"/>
    <cellStyle name="Milliers 3 3 2 2 2 3 3" xfId="27696" xr:uid="{9C80DCF5-0E5B-4DCF-9270-E3E892FB1954}"/>
    <cellStyle name="Milliers 3 3 2 2 2 4" xfId="19369" xr:uid="{91DF7F3B-9EF1-40AE-B7C8-A56C97EFE131}"/>
    <cellStyle name="Milliers 3 3 2 2 2 4 2" xfId="30377" xr:uid="{DAC40FF7-0F0B-4EAD-8FC0-6EC0CE8517AC}"/>
    <cellStyle name="Milliers 3 3 2 2 2 5" xfId="25068" xr:uid="{DC8267C7-9C53-4393-89D4-A79897BD1987}"/>
    <cellStyle name="Milliers 3 3 2 2 3" xfId="14732" xr:uid="{3A8D3ED9-6AEE-4074-A4C5-1371EF33B95B}"/>
    <cellStyle name="Milliers 3 3 2 2 3 2" xfId="17360" xr:uid="{2141F62B-C650-42D5-86A4-F065E4FE7D28}"/>
    <cellStyle name="Milliers 3 3 2 2 3 2 2" xfId="22669" xr:uid="{CF5DA0AA-F77D-400E-9F99-ACAD167B2C28}"/>
    <cellStyle name="Milliers 3 3 2 2 3 2 2 2" xfId="33677" xr:uid="{EFD8463C-B7F8-4744-92FB-47A54D5E6FB1}"/>
    <cellStyle name="Milliers 3 3 2 2 3 2 3" xfId="28368" xr:uid="{3DC7BB99-892C-4C29-B020-3D4116EFDA15}"/>
    <cellStyle name="Milliers 3 3 2 2 3 3" xfId="20041" xr:uid="{EFDEAD99-B57D-4A30-AFDE-758915D98780}"/>
    <cellStyle name="Milliers 3 3 2 2 3 3 2" xfId="31049" xr:uid="{09ADCF41-D2A2-4641-9429-08AA63F01DA6}"/>
    <cellStyle name="Milliers 3 3 2 2 3 4" xfId="25740" xr:uid="{4830C26E-8571-4678-A37D-10F1FF180386}"/>
    <cellStyle name="Milliers 3 3 2 2 4" xfId="16018" xr:uid="{C73FA74F-DFA7-42EE-8B50-10EB1F99C65A}"/>
    <cellStyle name="Milliers 3 3 2 2 4 2" xfId="21327" xr:uid="{4F5443A8-2529-4952-B91C-B8B6565FCF93}"/>
    <cellStyle name="Milliers 3 3 2 2 4 2 2" xfId="32335" xr:uid="{10A40B04-36CB-4F94-8070-BC0C11006EC9}"/>
    <cellStyle name="Milliers 3 3 2 2 4 3" xfId="27026" xr:uid="{0E48AFCE-FF1A-4486-8D79-16AC54DAF9C3}"/>
    <cellStyle name="Milliers 3 3 2 2 5" xfId="18699" xr:uid="{C2BA30D5-F47F-453C-9C8C-A616556ECCCA}"/>
    <cellStyle name="Milliers 3 3 2 2 5 2" xfId="29707" xr:uid="{6CF37E4E-B3CE-4A69-AC59-269233171045}"/>
    <cellStyle name="Milliers 3 3 2 2 6" xfId="24398" xr:uid="{7807E328-78E4-458C-BBF9-69CF31635E4E}"/>
    <cellStyle name="Milliers 3 3 2 3" xfId="13724" xr:uid="{FA0C0C7F-26BD-433D-80C4-F37F94B33156}"/>
    <cellStyle name="Milliers 3 3 2 3 2" xfId="15066" xr:uid="{2385C45B-8AF9-46F0-8EDB-E5610ECFAE5B}"/>
    <cellStyle name="Milliers 3 3 2 3 2 2" xfId="17694" xr:uid="{F398339D-BFB9-4535-9D33-83AAB1F8CEFE}"/>
    <cellStyle name="Milliers 3 3 2 3 2 2 2" xfId="23003" xr:uid="{F0A9FBA1-E43F-4B09-9D20-C0B4DB37F17A}"/>
    <cellStyle name="Milliers 3 3 2 3 2 2 2 2" xfId="34011" xr:uid="{A10CFB42-FC66-4E39-BBA6-2C280DFAFF1B}"/>
    <cellStyle name="Milliers 3 3 2 3 2 2 3" xfId="28702" xr:uid="{E2116AF7-C8DD-4007-9E59-102A8145BBCB}"/>
    <cellStyle name="Milliers 3 3 2 3 2 3" xfId="20375" xr:uid="{855EEB36-5FEB-4A91-A159-6F6FBB2DA9D8}"/>
    <cellStyle name="Milliers 3 3 2 3 2 3 2" xfId="31383" xr:uid="{31A66F3B-18D5-40AE-8AFB-DD590A491992}"/>
    <cellStyle name="Milliers 3 3 2 3 2 4" xfId="26074" xr:uid="{6B392D24-D6E3-4077-9CC0-AEED21325953}"/>
    <cellStyle name="Milliers 3 3 2 3 3" xfId="16352" xr:uid="{1E17E623-0B54-42C9-88FC-233B7CE5A6EE}"/>
    <cellStyle name="Milliers 3 3 2 3 3 2" xfId="21661" xr:uid="{6AB0667C-DF27-4842-82F3-4AAE9CBC70B9}"/>
    <cellStyle name="Milliers 3 3 2 3 3 2 2" xfId="32669" xr:uid="{DA40F1A3-E3C7-4054-9AE9-D5AAD135EBEE}"/>
    <cellStyle name="Milliers 3 3 2 3 3 3" xfId="27360" xr:uid="{B078A1C5-8792-41EB-A3B2-DC603CFC81FD}"/>
    <cellStyle name="Milliers 3 3 2 3 4" xfId="19033" xr:uid="{F59148B1-64D6-497C-8022-7C844A16D1CF}"/>
    <cellStyle name="Milliers 3 3 2 3 4 2" xfId="30041" xr:uid="{3775BED8-8468-4AAC-8DFC-2F6C0777CC54}"/>
    <cellStyle name="Milliers 3 3 2 3 5" xfId="24732" xr:uid="{C60C31E9-B73A-4DE5-9F63-16CA015971EF}"/>
    <cellStyle name="Milliers 3 3 2 4" xfId="14396" xr:uid="{D5974C20-25E9-49A6-A875-E7BBAC17744B}"/>
    <cellStyle name="Milliers 3 3 2 4 2" xfId="17024" xr:uid="{8D20BC09-1B0D-4C3B-A41F-099D238920CD}"/>
    <cellStyle name="Milliers 3 3 2 4 2 2" xfId="22333" xr:uid="{66779118-2232-4458-B75B-A6086D1E2CA1}"/>
    <cellStyle name="Milliers 3 3 2 4 2 2 2" xfId="33341" xr:uid="{92AFA7DE-9C99-42D8-B7D1-F83505F237FA}"/>
    <cellStyle name="Milliers 3 3 2 4 2 3" xfId="28032" xr:uid="{AEC8F9BF-F91D-41C1-9705-2ADECB76499B}"/>
    <cellStyle name="Milliers 3 3 2 4 3" xfId="19705" xr:uid="{3D99977E-76FC-4968-B930-BE4E8D228C40}"/>
    <cellStyle name="Milliers 3 3 2 4 3 2" xfId="30713" xr:uid="{BA63FE31-4C22-4720-9982-698640128401}"/>
    <cellStyle name="Milliers 3 3 2 4 4" xfId="25404" xr:uid="{BC228872-CB5C-43E5-BE3A-9637785D356F}"/>
    <cellStyle name="Milliers 3 3 2 5" xfId="15683" xr:uid="{C7E8BE69-993F-4612-B2C0-C003F5974E5D}"/>
    <cellStyle name="Milliers 3 3 2 5 2" xfId="20992" xr:uid="{04F8135A-880A-4D2F-A10B-A3587648B808}"/>
    <cellStyle name="Milliers 3 3 2 5 2 2" xfId="32000" xr:uid="{AF53C172-4AD9-420A-8984-1B6F97C4773E}"/>
    <cellStyle name="Milliers 3 3 2 5 3" xfId="26691" xr:uid="{9AE8D6BB-5CDD-47D5-BFFA-0DE0DFBD5A29}"/>
    <cellStyle name="Milliers 3 3 2 6" xfId="18364" xr:uid="{2ABD08C1-B9DC-47D0-BD4C-B7F2E601965B}"/>
    <cellStyle name="Milliers 3 3 2 6 2" xfId="29372" xr:uid="{50CEFE1B-8D42-4C3F-B04C-9D8BAE70BF35}"/>
    <cellStyle name="Milliers 3 3 2 7" xfId="24063" xr:uid="{A2765989-0065-4391-A994-DDAA58C2E0BA}"/>
    <cellStyle name="Milliers 3 3 3" xfId="13328" xr:uid="{61DECEDD-AD4E-4458-B717-BFE4D89DE9D1}"/>
    <cellStyle name="Milliers 3 3 3 2" xfId="13998" xr:uid="{FF2BD1ED-D43E-461B-8A82-F77CE3998BFA}"/>
    <cellStyle name="Milliers 3 3 3 2 2" xfId="15340" xr:uid="{E011D8F1-3C24-40B9-8DF8-7574E986F391}"/>
    <cellStyle name="Milliers 3 3 3 2 2 2" xfId="17968" xr:uid="{6322E002-F4AF-4357-9962-88340C15BB83}"/>
    <cellStyle name="Milliers 3 3 3 2 2 2 2" xfId="23277" xr:uid="{BA532961-9DDB-4B9D-ACEA-45850F1E7345}"/>
    <cellStyle name="Milliers 3 3 3 2 2 2 2 2" xfId="34285" xr:uid="{27A25458-896C-4D7E-9451-C57138CFF295}"/>
    <cellStyle name="Milliers 3 3 3 2 2 2 3" xfId="28976" xr:uid="{A36D8EA6-2138-4950-94E2-93ADC6AF75AC}"/>
    <cellStyle name="Milliers 3 3 3 2 2 3" xfId="20649" xr:uid="{28B65A32-4CAA-4141-A081-0236270144B1}"/>
    <cellStyle name="Milliers 3 3 3 2 2 3 2" xfId="31657" xr:uid="{312D1717-22A9-495D-AF63-BF37E5E87D88}"/>
    <cellStyle name="Milliers 3 3 3 2 2 4" xfId="26348" xr:uid="{E9AB9009-C5F8-4087-B65E-932A67884352}"/>
    <cellStyle name="Milliers 3 3 3 2 3" xfId="16626" xr:uid="{F9C0F9BA-54E5-4F40-B7E9-85E95CFA4018}"/>
    <cellStyle name="Milliers 3 3 3 2 3 2" xfId="21935" xr:uid="{12BA0832-7DEE-4CA2-A5FA-27F3E380547C}"/>
    <cellStyle name="Milliers 3 3 3 2 3 2 2" xfId="32943" xr:uid="{139CF179-D739-4147-88DE-99B2BA604954}"/>
    <cellStyle name="Milliers 3 3 3 2 3 3" xfId="27634" xr:uid="{CFEE0C93-A677-49A3-868A-4DA00D692175}"/>
    <cellStyle name="Milliers 3 3 3 2 4" xfId="19307" xr:uid="{A9204A52-7D15-49FF-A40E-149F4AFEF342}"/>
    <cellStyle name="Milliers 3 3 3 2 4 2" xfId="30315" xr:uid="{77602273-1081-4594-AC90-0289BFAED205}"/>
    <cellStyle name="Milliers 3 3 3 2 5" xfId="25006" xr:uid="{DDA92F86-A3F4-412C-9975-CED14693D4BD}"/>
    <cellStyle name="Milliers 3 3 3 3" xfId="14670" xr:uid="{0C88FAC9-9BE2-4EC2-B273-4B7FB64704F2}"/>
    <cellStyle name="Milliers 3 3 3 3 2" xfId="17298" xr:uid="{854B05F7-0B29-4495-A265-1CB7EC6FF2A4}"/>
    <cellStyle name="Milliers 3 3 3 3 2 2" xfId="22607" xr:uid="{70940E14-4075-4F7A-8A95-DDA8F423A003}"/>
    <cellStyle name="Milliers 3 3 3 3 2 2 2" xfId="33615" xr:uid="{D2025869-44BE-4195-A174-0CADE34F0370}"/>
    <cellStyle name="Milliers 3 3 3 3 2 3" xfId="28306" xr:uid="{4A642452-6AFD-4DE5-9EFF-A93253F1684E}"/>
    <cellStyle name="Milliers 3 3 3 3 3" xfId="19979" xr:uid="{BFD0B4BD-F988-4CDF-9F33-B2D467C99BF0}"/>
    <cellStyle name="Milliers 3 3 3 3 3 2" xfId="30987" xr:uid="{8097F6FD-477E-4071-A17F-9D81951EFC7A}"/>
    <cellStyle name="Milliers 3 3 3 3 4" xfId="25678" xr:uid="{6E65DAAC-E618-4D4F-9E02-F38F933C5107}"/>
    <cellStyle name="Milliers 3 3 3 4" xfId="15956" xr:uid="{E1BD35CF-E04E-4165-B96B-A6D4177E174E}"/>
    <cellStyle name="Milliers 3 3 3 4 2" xfId="21265" xr:uid="{B308410D-8D12-4BD3-9065-BD0BAB4D5FA2}"/>
    <cellStyle name="Milliers 3 3 3 4 2 2" xfId="32273" xr:uid="{43985696-8BEC-46EF-A1C3-3CA0494058C1}"/>
    <cellStyle name="Milliers 3 3 3 4 3" xfId="26964" xr:uid="{6CF6E890-56C4-4589-8CAC-9DBAC53B03AF}"/>
    <cellStyle name="Milliers 3 3 3 5" xfId="18637" xr:uid="{F54A8E52-5DB4-4A5B-B240-7B01F0900426}"/>
    <cellStyle name="Milliers 3 3 3 5 2" xfId="29645" xr:uid="{719F053A-C0E0-4C4B-B3F4-A419DCA71695}"/>
    <cellStyle name="Milliers 3 3 3 6" xfId="24336" xr:uid="{AC959234-66F1-4F72-A1DB-3432CD0243CE}"/>
    <cellStyle name="Milliers 3 3 4" xfId="13662" xr:uid="{591099DB-4B8A-42C1-A295-CB028124A98F}"/>
    <cellStyle name="Milliers 3 3 4 2" xfId="15004" xr:uid="{CBC1D66C-3125-40F8-9EC2-44D8B44110E9}"/>
    <cellStyle name="Milliers 3 3 4 2 2" xfId="17632" xr:uid="{8E4466C4-B7A8-4317-9912-6493D0F06B33}"/>
    <cellStyle name="Milliers 3 3 4 2 2 2" xfId="22941" xr:uid="{62E1238C-11D5-4D00-B504-8563BC126377}"/>
    <cellStyle name="Milliers 3 3 4 2 2 2 2" xfId="33949" xr:uid="{FD425FB2-7A44-4B36-890A-DD5F0EDDAA8B}"/>
    <cellStyle name="Milliers 3 3 4 2 2 3" xfId="28640" xr:uid="{286691A6-860B-4B14-928F-FB976D26F466}"/>
    <cellStyle name="Milliers 3 3 4 2 3" xfId="20313" xr:uid="{507A619A-397D-45A3-A6C9-8ACA0A584271}"/>
    <cellStyle name="Milliers 3 3 4 2 3 2" xfId="31321" xr:uid="{F42A58FE-E184-4339-9D1A-463E84A0EEC7}"/>
    <cellStyle name="Milliers 3 3 4 2 4" xfId="26012" xr:uid="{618C7E2C-370D-43E2-80D4-7FFD47C9BECA}"/>
    <cellStyle name="Milliers 3 3 4 3" xfId="16290" xr:uid="{B3A40980-0B61-4F88-8187-4CED722A30CA}"/>
    <cellStyle name="Milliers 3 3 4 3 2" xfId="21599" xr:uid="{894B6192-4E97-4658-93B3-2DF45A151A8F}"/>
    <cellStyle name="Milliers 3 3 4 3 2 2" xfId="32607" xr:uid="{F958105B-78AB-4371-A729-A37761E0A886}"/>
    <cellStyle name="Milliers 3 3 4 3 3" xfId="27298" xr:uid="{E203DD98-966C-4ED7-9A1B-BAAD340704E3}"/>
    <cellStyle name="Milliers 3 3 4 4" xfId="18971" xr:uid="{D56A9606-0633-4392-BC1B-D72E20ED86F5}"/>
    <cellStyle name="Milliers 3 3 4 4 2" xfId="29979" xr:uid="{9282526F-B027-4894-99A0-B53DA7EB88DC}"/>
    <cellStyle name="Milliers 3 3 4 5" xfId="24670" xr:uid="{4A4BED09-D4B3-42ED-B86B-3BF8DD384028}"/>
    <cellStyle name="Milliers 3 3 5" xfId="14334" xr:uid="{25CDB526-C3C9-4038-B37B-EFA269414EFD}"/>
    <cellStyle name="Milliers 3 3 5 2" xfId="16962" xr:uid="{4853A907-F4E0-40A3-B32C-EE29A02475DE}"/>
    <cellStyle name="Milliers 3 3 5 2 2" xfId="22271" xr:uid="{9BEE33E7-478D-43E3-B269-034DD4B73E20}"/>
    <cellStyle name="Milliers 3 3 5 2 2 2" xfId="33279" xr:uid="{C0F14387-F68A-4C3E-B328-730AB6EBA257}"/>
    <cellStyle name="Milliers 3 3 5 2 3" xfId="27970" xr:uid="{041FD82C-F5E1-4B56-9DEC-C217CC6BF264}"/>
    <cellStyle name="Milliers 3 3 5 3" xfId="19643" xr:uid="{70679CF5-777D-4FC4-9A19-E77BE1948D75}"/>
    <cellStyle name="Milliers 3 3 5 3 2" xfId="30651" xr:uid="{69863C98-1750-4F52-9DA4-9A7783EEBC02}"/>
    <cellStyle name="Milliers 3 3 5 4" xfId="25342" xr:uid="{C1757851-DD14-401E-80F0-6DF122FB0FB2}"/>
    <cellStyle name="Milliers 3 3 6" xfId="15621" xr:uid="{34C24CAA-860F-417B-B4C4-66CB98EB5189}"/>
    <cellStyle name="Milliers 3 3 6 2" xfId="20930" xr:uid="{16FC78D9-4263-4196-A360-00FE7C273326}"/>
    <cellStyle name="Milliers 3 3 6 2 2" xfId="31938" xr:uid="{76DA1F35-F47B-4EED-828F-F5F7A265AD45}"/>
    <cellStyle name="Milliers 3 3 6 3" xfId="26629" xr:uid="{34A8F18A-BFC1-43E9-B2B6-9FE354BFBB22}"/>
    <cellStyle name="Milliers 3 3 7" xfId="18302" xr:uid="{16D2589A-23A3-4820-A271-5F5A08EF1D3A}"/>
    <cellStyle name="Milliers 3 3 7 2" xfId="29310" xr:uid="{22CF53C9-E027-467D-80E0-197BE1BA02AC}"/>
    <cellStyle name="Milliers 3 3 8" xfId="24001" xr:uid="{7468BA76-4F1E-43DD-9DD1-E8F52B45E98E}"/>
    <cellStyle name="Milliers 3 3_Nucléaire" xfId="11919" xr:uid="{BFA01293-088C-4429-9CD2-CD7C36BFD628}"/>
    <cellStyle name="Milliers 3 4" xfId="9907" xr:uid="{95E9E336-B200-4D91-8D8A-03ADBE25AEF4}"/>
    <cellStyle name="Milliers 3 4 2" xfId="13388" xr:uid="{C495D2D9-323C-4DA7-B4EA-74A2EE7CD757}"/>
    <cellStyle name="Milliers 3 4 2 2" xfId="14058" xr:uid="{A54F780E-BFDE-49AA-BEA7-D6C548A6082E}"/>
    <cellStyle name="Milliers 3 4 2 2 2" xfId="15400" xr:uid="{B91DD0A2-5F29-4477-AD90-7F02EAAF6638}"/>
    <cellStyle name="Milliers 3 4 2 2 2 2" xfId="18028" xr:uid="{6F6B4F6B-5CCE-4F9A-8FEB-3A0F90F4B91E}"/>
    <cellStyle name="Milliers 3 4 2 2 2 2 2" xfId="23337" xr:uid="{EC31F53D-8BA4-40EC-8B1B-0FFCC8B2A619}"/>
    <cellStyle name="Milliers 3 4 2 2 2 2 2 2" xfId="34345" xr:uid="{02ADF515-A40F-4A0D-912B-F63990EC0523}"/>
    <cellStyle name="Milliers 3 4 2 2 2 2 3" xfId="29036" xr:uid="{722125F4-2914-4B8B-A032-4F4A9ADFB460}"/>
    <cellStyle name="Milliers 3 4 2 2 2 3" xfId="20709" xr:uid="{40535E9D-A548-4A06-8188-472214711A36}"/>
    <cellStyle name="Milliers 3 4 2 2 2 3 2" xfId="31717" xr:uid="{F72634E3-10A9-427A-959D-5ADCB8A7651B}"/>
    <cellStyle name="Milliers 3 4 2 2 2 4" xfId="26408" xr:uid="{76015B5A-EE92-44B4-902E-9D59C9D7E397}"/>
    <cellStyle name="Milliers 3 4 2 2 3" xfId="16686" xr:uid="{9BE736B7-7F8C-4044-8906-C0007003C890}"/>
    <cellStyle name="Milliers 3 4 2 2 3 2" xfId="21995" xr:uid="{DDA8620B-A282-42E7-A55F-A5D1DC901D13}"/>
    <cellStyle name="Milliers 3 4 2 2 3 2 2" xfId="33003" xr:uid="{EB7CB6B4-6548-4323-993F-6A8646D9B29B}"/>
    <cellStyle name="Milliers 3 4 2 2 3 3" xfId="27694" xr:uid="{16B83370-F02E-4800-9E2F-70C8DD67336C}"/>
    <cellStyle name="Milliers 3 4 2 2 4" xfId="19367" xr:uid="{5CFCC8A8-5137-4D30-BA7E-836B99B14643}"/>
    <cellStyle name="Milliers 3 4 2 2 4 2" xfId="30375" xr:uid="{C422A63F-6504-43A6-A897-F348A6B4DEEE}"/>
    <cellStyle name="Milliers 3 4 2 2 5" xfId="25066" xr:uid="{417F2A53-7D0D-493D-B0BC-6DF0701DA369}"/>
    <cellStyle name="Milliers 3 4 2 3" xfId="14730" xr:uid="{F30A931D-1F18-44AB-8878-571F3FF9932D}"/>
    <cellStyle name="Milliers 3 4 2 3 2" xfId="17358" xr:uid="{0870CC77-DAE1-4181-826E-768BDEA3721B}"/>
    <cellStyle name="Milliers 3 4 2 3 2 2" xfId="22667" xr:uid="{61736710-DFC0-4CC0-8C35-EE510DCD7DE4}"/>
    <cellStyle name="Milliers 3 4 2 3 2 2 2" xfId="33675" xr:uid="{9E201D18-03AD-4004-BA85-952362FBDBD8}"/>
    <cellStyle name="Milliers 3 4 2 3 2 3" xfId="28366" xr:uid="{22ABDCBE-EEC6-40AE-BD36-F1609504C5C3}"/>
    <cellStyle name="Milliers 3 4 2 3 3" xfId="20039" xr:uid="{BA17B031-047D-483C-8D44-2FEBB98E3722}"/>
    <cellStyle name="Milliers 3 4 2 3 3 2" xfId="31047" xr:uid="{55A9AD9C-BAFE-4B79-A856-FD23589D1903}"/>
    <cellStyle name="Milliers 3 4 2 3 4" xfId="25738" xr:uid="{7DD0C4F2-23EE-43E2-8369-E0E7E93E9619}"/>
    <cellStyle name="Milliers 3 4 2 4" xfId="16016" xr:uid="{816D877D-9662-4368-820D-C97B63DE6EC5}"/>
    <cellStyle name="Milliers 3 4 2 4 2" xfId="21325" xr:uid="{EF18868F-01BC-41CB-AE44-D45E0D560F08}"/>
    <cellStyle name="Milliers 3 4 2 4 2 2" xfId="32333" xr:uid="{10DFEA14-C37E-4E9C-935D-F6E66197F738}"/>
    <cellStyle name="Milliers 3 4 2 4 3" xfId="27024" xr:uid="{62B5F29C-288F-4A2F-9714-3151BFB4F05A}"/>
    <cellStyle name="Milliers 3 4 2 5" xfId="18697" xr:uid="{89986160-FEC6-42EB-8D28-62E8A8068975}"/>
    <cellStyle name="Milliers 3 4 2 5 2" xfId="29705" xr:uid="{A4A63953-39FD-426A-853A-2C6394E5C246}"/>
    <cellStyle name="Milliers 3 4 2 6" xfId="24396" xr:uid="{FA4C86AD-18F0-4CF5-9DAD-5B16141B1C25}"/>
    <cellStyle name="Milliers 3 4 3" xfId="13722" xr:uid="{BA27B274-92D6-47C7-BBC8-2DC31807DAB3}"/>
    <cellStyle name="Milliers 3 4 3 2" xfId="15064" xr:uid="{3F700334-C867-462A-915E-B2860CDDF01F}"/>
    <cellStyle name="Milliers 3 4 3 2 2" xfId="17692" xr:uid="{8446F264-34D4-4E58-9AC3-4AFF4566FFD4}"/>
    <cellStyle name="Milliers 3 4 3 2 2 2" xfId="23001" xr:uid="{83C018AD-36F8-4BDC-8BCF-10CFCF2442CD}"/>
    <cellStyle name="Milliers 3 4 3 2 2 2 2" xfId="34009" xr:uid="{2B449F5D-6759-4F3B-8E9A-7C001316C869}"/>
    <cellStyle name="Milliers 3 4 3 2 2 3" xfId="28700" xr:uid="{AD214295-A8E1-4AA4-B4A5-4A2402BF31B6}"/>
    <cellStyle name="Milliers 3 4 3 2 3" xfId="20373" xr:uid="{1DC2FECC-2638-4B6B-9697-5F80FF964C2B}"/>
    <cellStyle name="Milliers 3 4 3 2 3 2" xfId="31381" xr:uid="{10FCF993-9168-466F-B6D2-80366C16FF0B}"/>
    <cellStyle name="Milliers 3 4 3 2 4" xfId="26072" xr:uid="{82993DFC-ED86-4CDE-9291-50F684225076}"/>
    <cellStyle name="Milliers 3 4 3 3" xfId="16350" xr:uid="{A46074DE-8737-4A2C-A3ED-8ADF453D50BE}"/>
    <cellStyle name="Milliers 3 4 3 3 2" xfId="21659" xr:uid="{C5A7B803-81D5-402C-B0B2-FF4D1F1E75C4}"/>
    <cellStyle name="Milliers 3 4 3 3 2 2" xfId="32667" xr:uid="{D31BB783-0475-4486-8775-7626ADA0988D}"/>
    <cellStyle name="Milliers 3 4 3 3 3" xfId="27358" xr:uid="{3A8ECC0A-9439-4F1E-9CA8-2A79AB95920F}"/>
    <cellStyle name="Milliers 3 4 3 4" xfId="19031" xr:uid="{19A35BFA-8649-4F01-97FF-80D52096E5A9}"/>
    <cellStyle name="Milliers 3 4 3 4 2" xfId="30039" xr:uid="{5827463F-C43D-43B7-A8DA-87BB22DC7FA4}"/>
    <cellStyle name="Milliers 3 4 3 5" xfId="24730" xr:uid="{B784FCE0-9B44-460C-BD8A-E64CBD30B697}"/>
    <cellStyle name="Milliers 3 4 4" xfId="14394" xr:uid="{681879DC-BBE7-4698-882B-9B2296EA8CA0}"/>
    <cellStyle name="Milliers 3 4 4 2" xfId="17022" xr:uid="{036C32C8-E259-4E94-ABE5-9D0D05FF78D8}"/>
    <cellStyle name="Milliers 3 4 4 2 2" xfId="22331" xr:uid="{93EBEA0A-8C25-4F95-9AB3-6E3F11AC9636}"/>
    <cellStyle name="Milliers 3 4 4 2 2 2" xfId="33339" xr:uid="{B6BF297A-02DF-4048-AA48-93CBF9C6ED69}"/>
    <cellStyle name="Milliers 3 4 4 2 3" xfId="28030" xr:uid="{B23F2D12-FD69-45F0-8E1C-314BF34C8A08}"/>
    <cellStyle name="Milliers 3 4 4 3" xfId="19703" xr:uid="{99E8FB60-0601-4594-A498-EF442E687673}"/>
    <cellStyle name="Milliers 3 4 4 3 2" xfId="30711" xr:uid="{C48240C6-1B3D-4452-86E3-83C7D892C918}"/>
    <cellStyle name="Milliers 3 4 4 4" xfId="25402" xr:uid="{ADB8CF87-A1F0-4CA7-B617-9FED5EC84DB1}"/>
    <cellStyle name="Milliers 3 4 5" xfId="15681" xr:uid="{090DCF11-0151-467C-8AD1-C52672A5AB7E}"/>
    <cellStyle name="Milliers 3 4 5 2" xfId="20990" xr:uid="{506F3AD9-5A0B-46A2-8C54-4623194762AC}"/>
    <cellStyle name="Milliers 3 4 5 2 2" xfId="31998" xr:uid="{93A295BC-0B0C-4108-BF3D-41076C029C08}"/>
    <cellStyle name="Milliers 3 4 5 3" xfId="26689" xr:uid="{00DEF9DA-65E4-49FE-A95F-8868C94D7853}"/>
    <cellStyle name="Milliers 3 4 6" xfId="18362" xr:uid="{00D01AD5-9E00-4D0F-A4A4-9FDCD8A61B76}"/>
    <cellStyle name="Milliers 3 4 6 2" xfId="29370" xr:uid="{78557B3F-C6B1-48F5-A230-98FF8F889832}"/>
    <cellStyle name="Milliers 3 4 7" xfId="24061" xr:uid="{A8774AF5-5B57-461A-BAFA-333E086B1A8C}"/>
    <cellStyle name="Milliers 3 5" xfId="13326" xr:uid="{2A356AFF-1026-4991-94EC-EA72113869EA}"/>
    <cellStyle name="Milliers 3 5 2" xfId="13996" xr:uid="{DD50B9BF-900F-4EC7-BFBC-A55D4443FBB9}"/>
    <cellStyle name="Milliers 3 5 2 2" xfId="15338" xr:uid="{AE38B160-8958-4223-9E16-943E1A9A6208}"/>
    <cellStyle name="Milliers 3 5 2 2 2" xfId="17966" xr:uid="{3B42E4C7-CBC1-4364-99EE-E60F36A896B9}"/>
    <cellStyle name="Milliers 3 5 2 2 2 2" xfId="23275" xr:uid="{308C6E0E-A5F5-4ED3-B338-0F5E310C6D8A}"/>
    <cellStyle name="Milliers 3 5 2 2 2 2 2" xfId="34283" xr:uid="{7C00AD70-941A-452B-92C3-578318C30A13}"/>
    <cellStyle name="Milliers 3 5 2 2 2 3" xfId="28974" xr:uid="{48478B8C-9A09-4C52-9F6D-D668ECBC7E42}"/>
    <cellStyle name="Milliers 3 5 2 2 3" xfId="20647" xr:uid="{D50AD96D-76FC-4726-AB37-387D248529DA}"/>
    <cellStyle name="Milliers 3 5 2 2 3 2" xfId="31655" xr:uid="{36D732AD-6ABD-4609-AC80-E25C1A35DEDD}"/>
    <cellStyle name="Milliers 3 5 2 2 4" xfId="26346" xr:uid="{B57B60A0-88E3-4A48-9396-532130749249}"/>
    <cellStyle name="Milliers 3 5 2 3" xfId="16624" xr:uid="{43F8FEEB-BC11-4DB8-AE1C-34227D2A1684}"/>
    <cellStyle name="Milliers 3 5 2 3 2" xfId="21933" xr:uid="{A2ABFACC-6F96-4082-BCF1-1518AECED225}"/>
    <cellStyle name="Milliers 3 5 2 3 2 2" xfId="32941" xr:uid="{42EF9C9D-A73E-4684-8220-7B7F47AE4968}"/>
    <cellStyle name="Milliers 3 5 2 3 3" xfId="27632" xr:uid="{E2FEE4AB-B6FC-4A9B-8532-811CA9D64996}"/>
    <cellStyle name="Milliers 3 5 2 4" xfId="19305" xr:uid="{55C357BA-3C9D-40C1-8B04-E33C67844A28}"/>
    <cellStyle name="Milliers 3 5 2 4 2" xfId="30313" xr:uid="{F93DE89D-9E85-4F97-9963-8CFAE4F08045}"/>
    <cellStyle name="Milliers 3 5 2 5" xfId="25004" xr:uid="{EE0A7672-5F83-4352-9F1B-E42C0A546E35}"/>
    <cellStyle name="Milliers 3 5 3" xfId="14668" xr:uid="{1AE31F6C-BC38-4F1A-B833-C3693F8A865C}"/>
    <cellStyle name="Milliers 3 5 3 2" xfId="17296" xr:uid="{EB8E490C-1BB3-4968-9C26-60047E230651}"/>
    <cellStyle name="Milliers 3 5 3 2 2" xfId="22605" xr:uid="{7819F697-390C-4BDF-BEE5-407FD6DC11D8}"/>
    <cellStyle name="Milliers 3 5 3 2 2 2" xfId="33613" xr:uid="{9DD484AD-874E-49C6-A4B2-93F4BACF1F0D}"/>
    <cellStyle name="Milliers 3 5 3 2 3" xfId="28304" xr:uid="{A8D294A4-AD57-4B9C-8B52-36986B9B95C9}"/>
    <cellStyle name="Milliers 3 5 3 3" xfId="19977" xr:uid="{90FA026A-3A8B-4BD4-8067-737F5D4B5222}"/>
    <cellStyle name="Milliers 3 5 3 3 2" xfId="30985" xr:uid="{BCE82E8D-595F-435E-B1D2-C88662BB602B}"/>
    <cellStyle name="Milliers 3 5 3 4" xfId="25676" xr:uid="{388A26D7-A0FB-4791-AD87-FFE5B140214E}"/>
    <cellStyle name="Milliers 3 5 4" xfId="15954" xr:uid="{58A301C1-0F11-4F8C-8308-5CB42F59A902}"/>
    <cellStyle name="Milliers 3 5 4 2" xfId="21263" xr:uid="{B1A8FB5D-CDC0-4995-A6EE-C6965C9B06A9}"/>
    <cellStyle name="Milliers 3 5 4 2 2" xfId="32271" xr:uid="{1F14641B-8786-4E2B-B590-2246B8C6AD2F}"/>
    <cellStyle name="Milliers 3 5 4 3" xfId="26962" xr:uid="{1A6CF802-92FB-4680-9CAB-08F7BA9705A2}"/>
    <cellStyle name="Milliers 3 5 5" xfId="18635" xr:uid="{8C0EC74C-5960-4C14-ADF3-CB0A0EFEC3EC}"/>
    <cellStyle name="Milliers 3 5 5 2" xfId="29643" xr:uid="{82E390C2-38A0-4BB6-8AEA-82D0A22C6306}"/>
    <cellStyle name="Milliers 3 5 6" xfId="24334" xr:uid="{ABE83BB5-208B-41E1-8F03-FCEA049DF046}"/>
    <cellStyle name="Milliers 3 6" xfId="13660" xr:uid="{1659EF84-6C84-43CF-92B6-FD6437C2F789}"/>
    <cellStyle name="Milliers 3 6 2" xfId="15002" xr:uid="{6A1B5A52-B09D-4FEA-8130-B956CF76BE52}"/>
    <cellStyle name="Milliers 3 6 2 2" xfId="17630" xr:uid="{9572328E-3E7F-43DC-ADBE-D96D82CEBF2B}"/>
    <cellStyle name="Milliers 3 6 2 2 2" xfId="22939" xr:uid="{43B19685-2F2E-4EC2-9A9E-BAF7EC53F11C}"/>
    <cellStyle name="Milliers 3 6 2 2 2 2" xfId="33947" xr:uid="{F733AD69-1944-4BA7-BAEE-B28E009B3C13}"/>
    <cellStyle name="Milliers 3 6 2 2 3" xfId="28638" xr:uid="{06943883-829A-49D8-8E7A-0D4D7E32C4B2}"/>
    <cellStyle name="Milliers 3 6 2 3" xfId="20311" xr:uid="{C3C6208D-7324-4C6E-AC93-6FE2BD66CAE4}"/>
    <cellStyle name="Milliers 3 6 2 3 2" xfId="31319" xr:uid="{FC17A7F3-26C6-417A-9A5F-5C5361D0B8B2}"/>
    <cellStyle name="Milliers 3 6 2 4" xfId="26010" xr:uid="{9DDC71FC-555A-40BD-8D4C-68849484616C}"/>
    <cellStyle name="Milliers 3 6 3" xfId="16288" xr:uid="{6488BEE1-F3C1-42FE-AA49-94E1FD49B2A8}"/>
    <cellStyle name="Milliers 3 6 3 2" xfId="21597" xr:uid="{99FB1A3F-A091-4847-8FD0-4BEA90B0DD50}"/>
    <cellStyle name="Milliers 3 6 3 2 2" xfId="32605" xr:uid="{43F73E2F-3C18-4142-8DA7-0C81078908DD}"/>
    <cellStyle name="Milliers 3 6 3 3" xfId="27296" xr:uid="{4B3B7B14-B483-4369-AACB-7EBBCB5345BA}"/>
    <cellStyle name="Milliers 3 6 4" xfId="18969" xr:uid="{341F3DB1-5898-469E-A39B-9F926337611C}"/>
    <cellStyle name="Milliers 3 6 4 2" xfId="29977" xr:uid="{D3ADA5A9-85FE-4019-A5EC-C42E7D63D043}"/>
    <cellStyle name="Milliers 3 6 5" xfId="24668" xr:uid="{724B7B5E-7703-4531-A799-5296283DCAC7}"/>
    <cellStyle name="Milliers 3 7" xfId="14332" xr:uid="{825C665E-3B0A-4E5A-9FA2-CF39A411146F}"/>
    <cellStyle name="Milliers 3 7 2" xfId="16960" xr:uid="{7FD98A44-6666-4B0F-B82F-AD369C8230A5}"/>
    <cellStyle name="Milliers 3 7 2 2" xfId="22269" xr:uid="{0582C026-7DC3-4BE1-B28E-EC61E3F6972A}"/>
    <cellStyle name="Milliers 3 7 2 2 2" xfId="33277" xr:uid="{24D320EF-C587-4DCA-B7E1-6CE42450CFB5}"/>
    <cellStyle name="Milliers 3 7 2 3" xfId="27968" xr:uid="{79E6301B-6F55-483D-9B59-4349DC591953}"/>
    <cellStyle name="Milliers 3 7 3" xfId="19641" xr:uid="{1E283211-924B-4AD3-AF88-25A2A3667C6E}"/>
    <cellStyle name="Milliers 3 7 3 2" xfId="30649" xr:uid="{BF2EDFCA-D3A3-478D-A3F6-BE7D04ACB012}"/>
    <cellStyle name="Milliers 3 7 4" xfId="25340" xr:uid="{EBF3D6B9-64E2-4D0D-8E14-291477B7722E}"/>
    <cellStyle name="Milliers 3 8" xfId="15619" xr:uid="{946F3FBF-6F7C-4325-8460-3924549AB554}"/>
    <cellStyle name="Milliers 3 8 2" xfId="20928" xr:uid="{6162DED7-E3B3-4CE8-8D28-F07EB70CF60A}"/>
    <cellStyle name="Milliers 3 8 2 2" xfId="31936" xr:uid="{7336F467-3A20-4D0D-9BEC-203877BB2F14}"/>
    <cellStyle name="Milliers 3 8 3" xfId="26627" xr:uid="{F1BD0D70-0939-4C55-B25A-45A952CDE972}"/>
    <cellStyle name="Milliers 3 9" xfId="18300" xr:uid="{E2951F66-7FBD-4925-B2DB-C4B4F5E127B6}"/>
    <cellStyle name="Milliers 3 9 2" xfId="29308" xr:uid="{51CCE366-4FC0-4D26-A78A-B5B81A4021DC}"/>
    <cellStyle name="Milliers 3_Nucléaire" xfId="11917" xr:uid="{F974CC31-E586-425D-B58B-B4B8B299AD4A}"/>
    <cellStyle name="Milliers 4" xfId="7425" xr:uid="{A2D2A101-9462-4C83-97D6-DD7281A4C4FF}"/>
    <cellStyle name="Milliers 4 2" xfId="7426" xr:uid="{A879CEFF-6A8B-4784-90F9-949008BFA02C}"/>
    <cellStyle name="Milliers 4 2 2" xfId="9911" xr:uid="{A2E83DFA-E3AF-42ED-BE83-D5723A52576F}"/>
    <cellStyle name="Milliers 4 2 2 2" xfId="13392" xr:uid="{6149A454-798E-4D79-A3D5-3560A85AAF64}"/>
    <cellStyle name="Milliers 4 2 2 2 2" xfId="14062" xr:uid="{EEC93C85-5C4D-4690-A3F4-1A232F572360}"/>
    <cellStyle name="Milliers 4 2 2 2 2 2" xfId="15404" xr:uid="{0059DF9C-7ABA-44A3-9589-43E2BA215AB0}"/>
    <cellStyle name="Milliers 4 2 2 2 2 2 2" xfId="18032" xr:uid="{6307E0E1-A877-4D2D-8855-314C711D4C06}"/>
    <cellStyle name="Milliers 4 2 2 2 2 2 2 2" xfId="23341" xr:uid="{ED82CAF3-40B1-427A-9F1E-E12398380B51}"/>
    <cellStyle name="Milliers 4 2 2 2 2 2 2 2 2" xfId="34349" xr:uid="{94F48BD8-6C87-4F77-96E3-8421BBE061E8}"/>
    <cellStyle name="Milliers 4 2 2 2 2 2 2 3" xfId="29040" xr:uid="{F9E3178A-B2F7-4E9C-8061-7E5BFB48E128}"/>
    <cellStyle name="Milliers 4 2 2 2 2 2 3" xfId="20713" xr:uid="{8E154AC9-7013-46FE-A2A1-088B90E7E561}"/>
    <cellStyle name="Milliers 4 2 2 2 2 2 3 2" xfId="31721" xr:uid="{A675EEEE-04EA-4982-8D8F-9382AFDD4AC2}"/>
    <cellStyle name="Milliers 4 2 2 2 2 2 4" xfId="26412" xr:uid="{19AA01BA-3AEE-4980-AE61-8BE98860E8CD}"/>
    <cellStyle name="Milliers 4 2 2 2 2 3" xfId="16690" xr:uid="{FCB95272-FD7F-4FAA-8550-556401843FF9}"/>
    <cellStyle name="Milliers 4 2 2 2 2 3 2" xfId="21999" xr:uid="{706F9433-8011-486E-BD7D-291359FEA97D}"/>
    <cellStyle name="Milliers 4 2 2 2 2 3 2 2" xfId="33007" xr:uid="{35CEED02-5CD1-49CF-B492-BF50FF8F6C7F}"/>
    <cellStyle name="Milliers 4 2 2 2 2 3 3" xfId="27698" xr:uid="{1F7AAD93-2240-469A-AA0B-4C76C7CF9B99}"/>
    <cellStyle name="Milliers 4 2 2 2 2 4" xfId="19371" xr:uid="{69425D45-5684-4332-AE3D-1D482EE438E4}"/>
    <cellStyle name="Milliers 4 2 2 2 2 4 2" xfId="30379" xr:uid="{B00D909E-ECC8-47FC-8040-5FDC9F248947}"/>
    <cellStyle name="Milliers 4 2 2 2 2 5" xfId="25070" xr:uid="{B8AFC71E-99D9-42A0-8F76-796E6D4C7818}"/>
    <cellStyle name="Milliers 4 2 2 2 3" xfId="14734" xr:uid="{BB64EBCE-BC39-4E99-9F37-4F6559E612A0}"/>
    <cellStyle name="Milliers 4 2 2 2 3 2" xfId="17362" xr:uid="{CD583F03-138D-47EE-AC8E-85EED7CEEAE1}"/>
    <cellStyle name="Milliers 4 2 2 2 3 2 2" xfId="22671" xr:uid="{708AFDB2-F329-4751-AFDD-13EFEB054A8F}"/>
    <cellStyle name="Milliers 4 2 2 2 3 2 2 2" xfId="33679" xr:uid="{0B9F409C-EC4D-4EE9-B043-254F500D450D}"/>
    <cellStyle name="Milliers 4 2 2 2 3 2 3" xfId="28370" xr:uid="{5C7E5217-DAB5-4373-A223-1EE7465BF13C}"/>
    <cellStyle name="Milliers 4 2 2 2 3 3" xfId="20043" xr:uid="{D9F82E68-BCD0-48FD-B525-F71730CFC31A}"/>
    <cellStyle name="Milliers 4 2 2 2 3 3 2" xfId="31051" xr:uid="{7013A5E6-E42D-48B8-BF81-36B57040A5C7}"/>
    <cellStyle name="Milliers 4 2 2 2 3 4" xfId="25742" xr:uid="{8C89B90A-2CA9-45DA-B3B1-338F2B0CF14F}"/>
    <cellStyle name="Milliers 4 2 2 2 4" xfId="16020" xr:uid="{81C40F9E-EA8A-420E-9215-D1EBD4EE362F}"/>
    <cellStyle name="Milliers 4 2 2 2 4 2" xfId="21329" xr:uid="{E163260F-A7E0-4A9C-9FA8-87FCA958196C}"/>
    <cellStyle name="Milliers 4 2 2 2 4 2 2" xfId="32337" xr:uid="{1E132B0B-6C40-4D3A-BF39-8B62C6F9281E}"/>
    <cellStyle name="Milliers 4 2 2 2 4 3" xfId="27028" xr:uid="{09AF16A9-B99B-4EA2-9B85-7183D2067296}"/>
    <cellStyle name="Milliers 4 2 2 2 5" xfId="18701" xr:uid="{B6F2338B-EE51-4F0E-97FD-709B711098F3}"/>
    <cellStyle name="Milliers 4 2 2 2 5 2" xfId="29709" xr:uid="{D94AF997-76F1-46F7-BFA6-D63ADD68A70F}"/>
    <cellStyle name="Milliers 4 2 2 2 6" xfId="24400" xr:uid="{623515EF-2FC2-4AF8-9E40-909DB7C753D0}"/>
    <cellStyle name="Milliers 4 2 2 3" xfId="13726" xr:uid="{492E728F-CFC0-4C8E-9738-9F39EAE74F98}"/>
    <cellStyle name="Milliers 4 2 2 3 2" xfId="15068" xr:uid="{F168BDBF-81FC-4381-9FDF-81CFD42A332C}"/>
    <cellStyle name="Milliers 4 2 2 3 2 2" xfId="17696" xr:uid="{C48787FD-08C0-46E8-BA4A-8F11427031C0}"/>
    <cellStyle name="Milliers 4 2 2 3 2 2 2" xfId="23005" xr:uid="{73BDCC59-570A-4F0A-80EC-2D204490733D}"/>
    <cellStyle name="Milliers 4 2 2 3 2 2 2 2" xfId="34013" xr:uid="{2944787A-2634-450F-A5CB-9C4F184EB158}"/>
    <cellStyle name="Milliers 4 2 2 3 2 2 3" xfId="28704" xr:uid="{450C75BA-8C93-44CB-BFC5-73EFA9EB03E0}"/>
    <cellStyle name="Milliers 4 2 2 3 2 3" xfId="20377" xr:uid="{30BCA4D0-ADF0-4F65-81D2-CD5FF921B0B2}"/>
    <cellStyle name="Milliers 4 2 2 3 2 3 2" xfId="31385" xr:uid="{F71DF9DA-7F0D-49AE-B07C-1BD54015DEF3}"/>
    <cellStyle name="Milliers 4 2 2 3 2 4" xfId="26076" xr:uid="{BD5699A1-3B5E-45C9-85E8-98388B115E56}"/>
    <cellStyle name="Milliers 4 2 2 3 3" xfId="16354" xr:uid="{2FFE1B89-5571-476C-BACE-44EB7AF0C91A}"/>
    <cellStyle name="Milliers 4 2 2 3 3 2" xfId="21663" xr:uid="{B1206922-FC7E-4E63-93D0-9530705D78ED}"/>
    <cellStyle name="Milliers 4 2 2 3 3 2 2" xfId="32671" xr:uid="{E67C4876-024D-4A6B-BED6-EA70C88F8EB7}"/>
    <cellStyle name="Milliers 4 2 2 3 3 3" xfId="27362" xr:uid="{7BA06FAE-2C03-40B9-A64F-D018CDC83519}"/>
    <cellStyle name="Milliers 4 2 2 3 4" xfId="19035" xr:uid="{C8FC21DE-4EC3-4DC5-A865-2258571C1161}"/>
    <cellStyle name="Milliers 4 2 2 3 4 2" xfId="30043" xr:uid="{DDC0FC21-FC4B-4F23-B0DD-DD0CA775E749}"/>
    <cellStyle name="Milliers 4 2 2 3 5" xfId="24734" xr:uid="{AA01E976-1BD1-4349-87A1-57BD524EC5EA}"/>
    <cellStyle name="Milliers 4 2 2 4" xfId="14398" xr:uid="{04F49E25-274E-499B-A360-A4E14B0907E4}"/>
    <cellStyle name="Milliers 4 2 2 4 2" xfId="17026" xr:uid="{C8414343-3A86-4C63-BA85-070B7599F4CE}"/>
    <cellStyle name="Milliers 4 2 2 4 2 2" xfId="22335" xr:uid="{24E52C70-7989-4EC9-B423-FCD462250ECC}"/>
    <cellStyle name="Milliers 4 2 2 4 2 2 2" xfId="33343" xr:uid="{0A24DADD-2C0F-4DAB-8C25-3ED89F634F55}"/>
    <cellStyle name="Milliers 4 2 2 4 2 3" xfId="28034" xr:uid="{72FBDB03-7D82-4EDD-BB9C-E91CAD11C16E}"/>
    <cellStyle name="Milliers 4 2 2 4 3" xfId="19707" xr:uid="{28432E40-A9B4-45DB-92A2-310D9DD66E3C}"/>
    <cellStyle name="Milliers 4 2 2 4 3 2" xfId="30715" xr:uid="{A124409C-610C-437E-9A99-6CB442ED5EEF}"/>
    <cellStyle name="Milliers 4 2 2 4 4" xfId="25406" xr:uid="{4A67DD6A-C82A-4D6D-89BB-0CB5AB3E7BBB}"/>
    <cellStyle name="Milliers 4 2 2 5" xfId="15685" xr:uid="{D587101A-BCAF-4BFE-B78A-057663CC9820}"/>
    <cellStyle name="Milliers 4 2 2 5 2" xfId="20994" xr:uid="{626D9D2B-7BA8-4694-AEDE-9F8AD13ACC24}"/>
    <cellStyle name="Milliers 4 2 2 5 2 2" xfId="32002" xr:uid="{C497EA2D-D456-4A07-B52F-CB5F3A011069}"/>
    <cellStyle name="Milliers 4 2 2 5 3" xfId="26693" xr:uid="{0C0AB463-4A53-4B7E-B074-0D3764F878BC}"/>
    <cellStyle name="Milliers 4 2 2 6" xfId="18366" xr:uid="{B7565FAD-C9C2-49D8-8B5F-DFE3B4B93892}"/>
    <cellStyle name="Milliers 4 2 2 6 2" xfId="29374" xr:uid="{811ACA66-C315-4F23-ABE1-CBE294F50D5C}"/>
    <cellStyle name="Milliers 4 2 2 7" xfId="24065" xr:uid="{E39DA558-6835-4209-999C-7D275519F988}"/>
    <cellStyle name="Milliers 4 2 3" xfId="13330" xr:uid="{DBF1B747-1576-4749-949F-8A63078024B1}"/>
    <cellStyle name="Milliers 4 2 3 2" xfId="14000" xr:uid="{03717FB2-6298-484C-B586-7B5088EC2EB8}"/>
    <cellStyle name="Milliers 4 2 3 2 2" xfId="15342" xr:uid="{36548754-3299-4EC1-AB97-8D0B65799A7B}"/>
    <cellStyle name="Milliers 4 2 3 2 2 2" xfId="17970" xr:uid="{87A22A11-8331-47CB-BA18-3F5EDEDEC865}"/>
    <cellStyle name="Milliers 4 2 3 2 2 2 2" xfId="23279" xr:uid="{413E1883-2790-4498-90B1-9A4DAC9D8A00}"/>
    <cellStyle name="Milliers 4 2 3 2 2 2 2 2" xfId="34287" xr:uid="{9A62964A-B315-4817-969F-C1864E237484}"/>
    <cellStyle name="Milliers 4 2 3 2 2 2 3" xfId="28978" xr:uid="{8BE369C2-6A24-4ACC-9DD4-7BC4B5B40F5E}"/>
    <cellStyle name="Milliers 4 2 3 2 2 3" xfId="20651" xr:uid="{D74E55E4-9351-44F7-8686-2F1C18C32500}"/>
    <cellStyle name="Milliers 4 2 3 2 2 3 2" xfId="31659" xr:uid="{32E29365-C38C-4EF5-8B48-C45BF7E5EDAE}"/>
    <cellStyle name="Milliers 4 2 3 2 2 4" xfId="26350" xr:uid="{43E81EBD-0F47-4A6F-BE27-7B7C2E0477A0}"/>
    <cellStyle name="Milliers 4 2 3 2 3" xfId="16628" xr:uid="{DD189D9E-3D25-452B-83D1-0685F40BA2D2}"/>
    <cellStyle name="Milliers 4 2 3 2 3 2" xfId="21937" xr:uid="{431062D5-EE12-4968-A146-9B920F29DDF1}"/>
    <cellStyle name="Milliers 4 2 3 2 3 2 2" xfId="32945" xr:uid="{B2E0BFA6-B785-466A-BEBD-C6EF8E4B609D}"/>
    <cellStyle name="Milliers 4 2 3 2 3 3" xfId="27636" xr:uid="{5CE0112D-297C-4C42-B8A2-B0582A035ED4}"/>
    <cellStyle name="Milliers 4 2 3 2 4" xfId="19309" xr:uid="{C8139727-DEA3-419F-B4DB-8A38AB9ECE55}"/>
    <cellStyle name="Milliers 4 2 3 2 4 2" xfId="30317" xr:uid="{5016BC34-AEB9-4A3A-A370-0C1EE4F6943B}"/>
    <cellStyle name="Milliers 4 2 3 2 5" xfId="25008" xr:uid="{998AC728-DC40-4463-A978-2315B23750D5}"/>
    <cellStyle name="Milliers 4 2 3 3" xfId="14672" xr:uid="{9C15ED12-3B79-47A7-965C-75A00D06DBB0}"/>
    <cellStyle name="Milliers 4 2 3 3 2" xfId="17300" xr:uid="{1EB1A8EE-DCA8-40E7-BEC0-F738E41FA48A}"/>
    <cellStyle name="Milliers 4 2 3 3 2 2" xfId="22609" xr:uid="{6F4B3B42-8BDE-471A-A36B-E00BE1DA9F17}"/>
    <cellStyle name="Milliers 4 2 3 3 2 2 2" xfId="33617" xr:uid="{94CE06C0-647D-4D17-87AC-14F4259AE2E6}"/>
    <cellStyle name="Milliers 4 2 3 3 2 3" xfId="28308" xr:uid="{41CE7281-1EC8-4BED-8A3D-F2819BF672EF}"/>
    <cellStyle name="Milliers 4 2 3 3 3" xfId="19981" xr:uid="{C03244EC-69E6-47A7-AA38-656929725699}"/>
    <cellStyle name="Milliers 4 2 3 3 3 2" xfId="30989" xr:uid="{B7D9D782-8614-48FE-91E3-2B9AEF4E6BC2}"/>
    <cellStyle name="Milliers 4 2 3 3 4" xfId="25680" xr:uid="{C2A1AE96-1331-4618-85B6-25EC927047EC}"/>
    <cellStyle name="Milliers 4 2 3 4" xfId="15958" xr:uid="{E86F4608-4704-44E1-95E9-064A88AD0595}"/>
    <cellStyle name="Milliers 4 2 3 4 2" xfId="21267" xr:uid="{1E6B5CC0-187F-4D25-8267-6D72A8F9494A}"/>
    <cellStyle name="Milliers 4 2 3 4 2 2" xfId="32275" xr:uid="{77976C85-60D3-4C16-906A-B118A26907AD}"/>
    <cellStyle name="Milliers 4 2 3 4 3" xfId="26966" xr:uid="{60F00FBE-94E0-4143-AC71-2E1A1FEF3712}"/>
    <cellStyle name="Milliers 4 2 3 5" xfId="18639" xr:uid="{9CC93323-4927-4F12-B3D0-4EB3DFF68956}"/>
    <cellStyle name="Milliers 4 2 3 5 2" xfId="29647" xr:uid="{60875004-36E4-472E-9884-F36118527357}"/>
    <cellStyle name="Milliers 4 2 3 6" xfId="24338" xr:uid="{34443536-53BC-4E3C-94F9-A3C0C70D9385}"/>
    <cellStyle name="Milliers 4 2 4" xfId="13664" xr:uid="{8368B334-0884-46BC-81CB-EE03003FE815}"/>
    <cellStyle name="Milliers 4 2 4 2" xfId="15006" xr:uid="{77C1210B-5DEF-492F-B460-416FECDBF112}"/>
    <cellStyle name="Milliers 4 2 4 2 2" xfId="17634" xr:uid="{C7484278-B637-44DD-9BAB-DC90ECFDD2D0}"/>
    <cellStyle name="Milliers 4 2 4 2 2 2" xfId="22943" xr:uid="{D2C071AD-43DF-482C-A1AF-B1BA6FC0C831}"/>
    <cellStyle name="Milliers 4 2 4 2 2 2 2" xfId="33951" xr:uid="{2B2178BB-0D9D-4AD3-9FED-7EDED887FCA5}"/>
    <cellStyle name="Milliers 4 2 4 2 2 3" xfId="28642" xr:uid="{3921B32B-FDAE-48AE-9ED5-823BFBD5BAE1}"/>
    <cellStyle name="Milliers 4 2 4 2 3" xfId="20315" xr:uid="{238D2855-29F4-421C-9D6B-615F4C7F8098}"/>
    <cellStyle name="Milliers 4 2 4 2 3 2" xfId="31323" xr:uid="{DF0D53F7-FE9D-4466-8C34-BB6FED8D70C4}"/>
    <cellStyle name="Milliers 4 2 4 2 4" xfId="26014" xr:uid="{FFB4D725-C2FA-43E2-BE9F-060C14AD0E84}"/>
    <cellStyle name="Milliers 4 2 4 3" xfId="16292" xr:uid="{8385B40A-2E0E-485A-A8E6-7D8535035A59}"/>
    <cellStyle name="Milliers 4 2 4 3 2" xfId="21601" xr:uid="{78675AE9-14BC-4190-A8FC-99D7B1B85F7F}"/>
    <cellStyle name="Milliers 4 2 4 3 2 2" xfId="32609" xr:uid="{58D7AB7F-094D-494C-970F-D598ED913016}"/>
    <cellStyle name="Milliers 4 2 4 3 3" xfId="27300" xr:uid="{7BC0E6E3-0098-47CE-B9E4-14ABACDB9EE3}"/>
    <cellStyle name="Milliers 4 2 4 4" xfId="18973" xr:uid="{3169ADB6-7302-4138-89C8-28EECF4D9438}"/>
    <cellStyle name="Milliers 4 2 4 4 2" xfId="29981" xr:uid="{EF01B4DA-234D-47DF-A1AD-3D9480D14013}"/>
    <cellStyle name="Milliers 4 2 4 5" xfId="24672" xr:uid="{05C9B2B9-3A8F-4E2F-8533-764F8B9B9BF9}"/>
    <cellStyle name="Milliers 4 2 5" xfId="14336" xr:uid="{88C972B4-C5DE-47F8-9D07-17949991DE72}"/>
    <cellStyle name="Milliers 4 2 5 2" xfId="16964" xr:uid="{0E5B9917-F415-4E04-AC64-728C8D45265A}"/>
    <cellStyle name="Milliers 4 2 5 2 2" xfId="22273" xr:uid="{5F0C38A0-1080-4B3C-8A34-EC1E812F2B55}"/>
    <cellStyle name="Milliers 4 2 5 2 2 2" xfId="33281" xr:uid="{C37F6A53-0547-4C1B-909D-B57ADA6DDDC2}"/>
    <cellStyle name="Milliers 4 2 5 2 3" xfId="27972" xr:uid="{6EB4F35B-9329-4DFB-89F2-D4897990C505}"/>
    <cellStyle name="Milliers 4 2 5 3" xfId="19645" xr:uid="{079DDE4F-57D4-4F19-8A9B-2E265C24397C}"/>
    <cellStyle name="Milliers 4 2 5 3 2" xfId="30653" xr:uid="{C70F072A-4CC0-4011-91F7-424165B4CFBF}"/>
    <cellStyle name="Milliers 4 2 5 4" xfId="25344" xr:uid="{7EE8EE5E-72A3-4CBC-90D7-AB396B7D4B23}"/>
    <cellStyle name="Milliers 4 2 6" xfId="15623" xr:uid="{E5B40242-9B06-41AF-9736-20B2E4759393}"/>
    <cellStyle name="Milliers 4 2 6 2" xfId="20932" xr:uid="{903876EE-7853-4A3F-8CAD-2AA20BDD2646}"/>
    <cellStyle name="Milliers 4 2 6 2 2" xfId="31940" xr:uid="{93C8B4F3-E3E6-43E7-81BB-64DEE6CFF381}"/>
    <cellStyle name="Milliers 4 2 6 3" xfId="26631" xr:uid="{B366AC67-2327-4AB4-B5AA-89720D11DD02}"/>
    <cellStyle name="Milliers 4 2 7" xfId="18304" xr:uid="{F4132078-6039-491E-8F61-56F24E72ACE3}"/>
    <cellStyle name="Milliers 4 2 7 2" xfId="29312" xr:uid="{D00738BA-F2F1-412D-9263-1F6E9EB1663F}"/>
    <cellStyle name="Milliers 4 2 8" xfId="24003" xr:uid="{D6FE4DFD-FBA6-4E44-9518-3FD89AA58341}"/>
    <cellStyle name="Milliers 4 2_Nucléaire" xfId="11921" xr:uid="{73BBFEBE-301B-4A4B-ADBB-2B7BC6D9EAA2}"/>
    <cellStyle name="Milliers 4 3" xfId="9910" xr:uid="{8804BDAE-5B66-46BB-828F-55125AABBDB6}"/>
    <cellStyle name="Milliers 4 3 2" xfId="13391" xr:uid="{F51DD688-D839-4E15-BC4E-BA7AB3512F11}"/>
    <cellStyle name="Milliers 4 3 2 2" xfId="14061" xr:uid="{1DADE902-D868-4A1E-AB0F-00E7D55F9C6E}"/>
    <cellStyle name="Milliers 4 3 2 2 2" xfId="15403" xr:uid="{EA191574-B7A5-40C6-8AF4-467713AF4E7E}"/>
    <cellStyle name="Milliers 4 3 2 2 2 2" xfId="18031" xr:uid="{274EE828-040A-4791-A100-59976B7A6798}"/>
    <cellStyle name="Milliers 4 3 2 2 2 2 2" xfId="23340" xr:uid="{6D72B6FC-9DA0-4B70-8BA4-D70B53FE7FCB}"/>
    <cellStyle name="Milliers 4 3 2 2 2 2 2 2" xfId="34348" xr:uid="{B3F9B9F9-A391-493C-BB93-4AAEB9011698}"/>
    <cellStyle name="Milliers 4 3 2 2 2 2 3" xfId="29039" xr:uid="{C88FEAA3-57C9-4644-B057-7AA021010ED2}"/>
    <cellStyle name="Milliers 4 3 2 2 2 3" xfId="20712" xr:uid="{2C1E1283-7CEF-4510-BFC8-3247C24D288E}"/>
    <cellStyle name="Milliers 4 3 2 2 2 3 2" xfId="31720" xr:uid="{0325CAAB-9A5B-436F-8656-4C402443C96D}"/>
    <cellStyle name="Milliers 4 3 2 2 2 4" xfId="26411" xr:uid="{86B42897-53ED-4458-A03B-B9F5328770B7}"/>
    <cellStyle name="Milliers 4 3 2 2 3" xfId="16689" xr:uid="{C3D02D60-7D75-4E2F-9FA6-3436580F40F0}"/>
    <cellStyle name="Milliers 4 3 2 2 3 2" xfId="21998" xr:uid="{547E5B3A-5177-44CA-A609-366A29B65A94}"/>
    <cellStyle name="Milliers 4 3 2 2 3 2 2" xfId="33006" xr:uid="{D51D6840-8659-418B-96E1-F215EE5837A3}"/>
    <cellStyle name="Milliers 4 3 2 2 3 3" xfId="27697" xr:uid="{D17569A6-8C6F-4A11-8D3E-1CF6B1E05A49}"/>
    <cellStyle name="Milliers 4 3 2 2 4" xfId="19370" xr:uid="{028918F0-802F-42E9-AD72-AF32434D5CB8}"/>
    <cellStyle name="Milliers 4 3 2 2 4 2" xfId="30378" xr:uid="{B99A5A63-5CE2-4CAF-8C94-2F3C93415F67}"/>
    <cellStyle name="Milliers 4 3 2 2 5" xfId="25069" xr:uid="{DDCACB9F-F595-4567-B016-2E73D2112FEB}"/>
    <cellStyle name="Milliers 4 3 2 3" xfId="14733" xr:uid="{4126E66B-6B21-4BF5-A6D7-8793B18540AB}"/>
    <cellStyle name="Milliers 4 3 2 3 2" xfId="17361" xr:uid="{C3D0378D-2A0D-49CA-8944-26E9005D9200}"/>
    <cellStyle name="Milliers 4 3 2 3 2 2" xfId="22670" xr:uid="{37B73379-7847-4537-AC8C-0FA51E5ACBCB}"/>
    <cellStyle name="Milliers 4 3 2 3 2 2 2" xfId="33678" xr:uid="{71A56DAF-6436-433A-98C4-33B79A78C86E}"/>
    <cellStyle name="Milliers 4 3 2 3 2 3" xfId="28369" xr:uid="{544C30AB-E025-47B0-A1C9-11906A9209EA}"/>
    <cellStyle name="Milliers 4 3 2 3 3" xfId="20042" xr:uid="{EE07B333-804A-4D5D-8906-9CBF2F25CF2B}"/>
    <cellStyle name="Milliers 4 3 2 3 3 2" xfId="31050" xr:uid="{3D17CCA5-A720-4EED-AE03-C480BC117E28}"/>
    <cellStyle name="Milliers 4 3 2 3 4" xfId="25741" xr:uid="{DDA605EA-253F-447C-9DCC-EE0F24A367C5}"/>
    <cellStyle name="Milliers 4 3 2 4" xfId="16019" xr:uid="{76B767C0-163B-4C02-8627-F08036578C1E}"/>
    <cellStyle name="Milliers 4 3 2 4 2" xfId="21328" xr:uid="{4F6649B4-EB6A-4531-9668-702A0E9F1DD3}"/>
    <cellStyle name="Milliers 4 3 2 4 2 2" xfId="32336" xr:uid="{74EA64E2-7DD4-4639-9B32-340EBEC47998}"/>
    <cellStyle name="Milliers 4 3 2 4 3" xfId="27027" xr:uid="{24555BA3-C93E-48A8-91BA-B7D11DD5D887}"/>
    <cellStyle name="Milliers 4 3 2 5" xfId="18700" xr:uid="{E18B9D8D-6AC8-48ED-8537-59BFD801003B}"/>
    <cellStyle name="Milliers 4 3 2 5 2" xfId="29708" xr:uid="{8904B916-4A55-4EB7-9A6B-A216B7F4D99E}"/>
    <cellStyle name="Milliers 4 3 2 6" xfId="24399" xr:uid="{B413452D-84F3-47BD-9EBE-427CCA5D15B6}"/>
    <cellStyle name="Milliers 4 3 3" xfId="13725" xr:uid="{8986FFE2-521E-411A-82B9-70FCAF4C4A29}"/>
    <cellStyle name="Milliers 4 3 3 2" xfId="15067" xr:uid="{5EECB79C-EB13-4169-B20E-209470542C82}"/>
    <cellStyle name="Milliers 4 3 3 2 2" xfId="17695" xr:uid="{2178DEE9-46F5-435F-92BE-11AE4FFCD058}"/>
    <cellStyle name="Milliers 4 3 3 2 2 2" xfId="23004" xr:uid="{28C69CA5-4DE5-42C6-B142-52B3735F6980}"/>
    <cellStyle name="Milliers 4 3 3 2 2 2 2" xfId="34012" xr:uid="{F45C1474-F162-48A4-ACB1-EEA059130664}"/>
    <cellStyle name="Milliers 4 3 3 2 2 3" xfId="28703" xr:uid="{40BB691B-1170-4AAC-AE4C-F4B3FAE715DE}"/>
    <cellStyle name="Milliers 4 3 3 2 3" xfId="20376" xr:uid="{A4A8BCAE-2CEB-4E2A-B822-296415DDEA77}"/>
    <cellStyle name="Milliers 4 3 3 2 3 2" xfId="31384" xr:uid="{9D8E9E5D-CB93-4D58-A543-1B30F5685967}"/>
    <cellStyle name="Milliers 4 3 3 2 4" xfId="26075" xr:uid="{110013C9-65F7-4FAE-BD21-F1B0466E681D}"/>
    <cellStyle name="Milliers 4 3 3 3" xfId="16353" xr:uid="{B75A875C-E36C-49DC-A152-45EEFCCAD78D}"/>
    <cellStyle name="Milliers 4 3 3 3 2" xfId="21662" xr:uid="{37202D84-2EB7-4E67-A01A-8A4F9E98C376}"/>
    <cellStyle name="Milliers 4 3 3 3 2 2" xfId="32670" xr:uid="{C44FA0DF-2330-45A0-91DA-4F316F2AB709}"/>
    <cellStyle name="Milliers 4 3 3 3 3" xfId="27361" xr:uid="{A448DD15-DD66-4C4E-9892-817D21FB24B6}"/>
    <cellStyle name="Milliers 4 3 3 4" xfId="19034" xr:uid="{FE9C0788-E590-4300-B78A-5EC650733774}"/>
    <cellStyle name="Milliers 4 3 3 4 2" xfId="30042" xr:uid="{9DEDBA0E-A38B-4D38-B91C-2AB1520DBB58}"/>
    <cellStyle name="Milliers 4 3 3 5" xfId="24733" xr:uid="{9D914C2E-4ED7-47D1-8B0F-052DA10F5F3B}"/>
    <cellStyle name="Milliers 4 3 4" xfId="14397" xr:uid="{723F0C8A-EA5A-4427-80F9-FB3AEB329C6C}"/>
    <cellStyle name="Milliers 4 3 4 2" xfId="17025" xr:uid="{EBABB062-354F-45AA-AA34-25DE83EBA410}"/>
    <cellStyle name="Milliers 4 3 4 2 2" xfId="22334" xr:uid="{5E7F03EE-85D1-4098-9185-06EB2C880FB9}"/>
    <cellStyle name="Milliers 4 3 4 2 2 2" xfId="33342" xr:uid="{1904FFB6-C3B5-4014-923B-C78E8752265A}"/>
    <cellStyle name="Milliers 4 3 4 2 3" xfId="28033" xr:uid="{C2DF7389-72BD-4402-AFD6-CAFE08CB89EC}"/>
    <cellStyle name="Milliers 4 3 4 3" xfId="19706" xr:uid="{AE972135-9D91-473A-BEAE-4F0C603D2CCC}"/>
    <cellStyle name="Milliers 4 3 4 3 2" xfId="30714" xr:uid="{6DF9CBBD-516A-4BE8-9F1B-8319C9CD987A}"/>
    <cellStyle name="Milliers 4 3 4 4" xfId="25405" xr:uid="{E11A0E50-EEE9-4A48-ADD6-25EBDC0FBF7E}"/>
    <cellStyle name="Milliers 4 3 5" xfId="15684" xr:uid="{C6E069BB-E292-418A-A419-840E57C3D42C}"/>
    <cellStyle name="Milliers 4 3 5 2" xfId="20993" xr:uid="{7596671E-7891-426D-9F26-3AB5F5B54787}"/>
    <cellStyle name="Milliers 4 3 5 2 2" xfId="32001" xr:uid="{2C948C36-3EE3-4DC4-9C58-E58E9F57A6A0}"/>
    <cellStyle name="Milliers 4 3 5 3" xfId="26692" xr:uid="{3BD55F41-B74A-4B6E-9257-68A463074986}"/>
    <cellStyle name="Milliers 4 3 6" xfId="18365" xr:uid="{887306D4-E94B-4681-B6B0-C69B2484008B}"/>
    <cellStyle name="Milliers 4 3 6 2" xfId="29373" xr:uid="{2F32563D-881A-4B82-B893-96EF7C17F8FA}"/>
    <cellStyle name="Milliers 4 3 7" xfId="24064" xr:uid="{D757D787-D2E3-48D1-8987-9A1C51D28F33}"/>
    <cellStyle name="Milliers 4 4" xfId="13329" xr:uid="{5DF43438-CDC6-41C0-B8FB-0D01EF6C4E25}"/>
    <cellStyle name="Milliers 4 4 2" xfId="13999" xr:uid="{0C6E9446-4F77-46D7-B114-909A5BBAD462}"/>
    <cellStyle name="Milliers 4 4 2 2" xfId="15341" xr:uid="{F8B26ABF-130F-494F-9C52-FCAE24811BF3}"/>
    <cellStyle name="Milliers 4 4 2 2 2" xfId="17969" xr:uid="{4747D4E4-2ED5-486D-A792-B48D57BFB243}"/>
    <cellStyle name="Milliers 4 4 2 2 2 2" xfId="23278" xr:uid="{EAAFDD3F-786C-4A6E-98E9-DA7A73724932}"/>
    <cellStyle name="Milliers 4 4 2 2 2 2 2" xfId="34286" xr:uid="{4F462356-EAC9-4B6C-8C85-A332D9E00561}"/>
    <cellStyle name="Milliers 4 4 2 2 2 3" xfId="28977" xr:uid="{C60548AE-12F6-4C40-8F96-ABA3FE8D29B3}"/>
    <cellStyle name="Milliers 4 4 2 2 3" xfId="20650" xr:uid="{0044EF08-2F86-4789-933C-1B6CB941543C}"/>
    <cellStyle name="Milliers 4 4 2 2 3 2" xfId="31658" xr:uid="{64CC09D0-0691-4396-AD0A-CD5F20E5553F}"/>
    <cellStyle name="Milliers 4 4 2 2 4" xfId="26349" xr:uid="{4F85D9E1-0895-46E6-A5F7-DD3BFE38193E}"/>
    <cellStyle name="Milliers 4 4 2 3" xfId="16627" xr:uid="{FAD04248-8737-4F81-9DC2-ECF1759EA64D}"/>
    <cellStyle name="Milliers 4 4 2 3 2" xfId="21936" xr:uid="{2CCD5917-64D6-4EE4-9797-63B26C6D6626}"/>
    <cellStyle name="Milliers 4 4 2 3 2 2" xfId="32944" xr:uid="{14F83029-E84E-492E-AD06-56D07D6AF918}"/>
    <cellStyle name="Milliers 4 4 2 3 3" xfId="27635" xr:uid="{9CBACED8-EE19-4571-9DC0-517331E8E341}"/>
    <cellStyle name="Milliers 4 4 2 4" xfId="19308" xr:uid="{F9BF6916-BD69-4343-BF8F-BD888911B663}"/>
    <cellStyle name="Milliers 4 4 2 4 2" xfId="30316" xr:uid="{FF614065-FCD5-48FF-9B5B-5401AE5771C2}"/>
    <cellStyle name="Milliers 4 4 2 5" xfId="25007" xr:uid="{0AF70AD2-36F2-4E66-AE2C-CCB44E66C0CB}"/>
    <cellStyle name="Milliers 4 4 3" xfId="14671" xr:uid="{32AF7E85-DC6E-418F-AC4A-D2671C97843D}"/>
    <cellStyle name="Milliers 4 4 3 2" xfId="17299" xr:uid="{CF637F62-7C37-4CE3-BBA0-37233615FB78}"/>
    <cellStyle name="Milliers 4 4 3 2 2" xfId="22608" xr:uid="{9625C9DB-0C57-4E26-96C7-431B09915428}"/>
    <cellStyle name="Milliers 4 4 3 2 2 2" xfId="33616" xr:uid="{EF6D897F-4171-4AE9-AB14-B754BA7C33B5}"/>
    <cellStyle name="Milliers 4 4 3 2 3" xfId="28307" xr:uid="{878FF375-4ED9-449F-BD5E-9758D186141E}"/>
    <cellStyle name="Milliers 4 4 3 3" xfId="19980" xr:uid="{15A8F0CB-DEBC-4308-9CC2-0CC4610220C9}"/>
    <cellStyle name="Milliers 4 4 3 3 2" xfId="30988" xr:uid="{68C3FEC9-BFBF-42CA-B2D7-DC23E6198852}"/>
    <cellStyle name="Milliers 4 4 3 4" xfId="25679" xr:uid="{7EE76F7C-ADE6-4938-9491-0D10E30DF6CA}"/>
    <cellStyle name="Milliers 4 4 4" xfId="15957" xr:uid="{DB0CB2BD-B7E0-4701-B03E-B72B56D4BC69}"/>
    <cellStyle name="Milliers 4 4 4 2" xfId="21266" xr:uid="{0FDB6FD1-0A2A-49CF-AE04-359FE50C018F}"/>
    <cellStyle name="Milliers 4 4 4 2 2" xfId="32274" xr:uid="{B88CFD85-FE2B-4DB4-8081-DAB894ACADD9}"/>
    <cellStyle name="Milliers 4 4 4 3" xfId="26965" xr:uid="{4F273CE7-5E3D-4117-BF96-306B1E086FDB}"/>
    <cellStyle name="Milliers 4 4 5" xfId="18638" xr:uid="{91B18603-EEE8-4A2B-BAEB-9E2F02571D65}"/>
    <cellStyle name="Milliers 4 4 5 2" xfId="29646" xr:uid="{23E0B411-D931-4CCA-AF8E-62E3E0C7A161}"/>
    <cellStyle name="Milliers 4 4 6" xfId="24337" xr:uid="{776D94A6-CC10-4DD8-949A-43D38657E32D}"/>
    <cellStyle name="Milliers 4 5" xfId="13663" xr:uid="{89D1A26F-6FDE-456B-88CF-6B9B9132DC57}"/>
    <cellStyle name="Milliers 4 5 2" xfId="15005" xr:uid="{544E61D4-81D3-4005-82D6-E41F3361073F}"/>
    <cellStyle name="Milliers 4 5 2 2" xfId="17633" xr:uid="{509F64A9-3310-449B-B679-6FE59FF9B033}"/>
    <cellStyle name="Milliers 4 5 2 2 2" xfId="22942" xr:uid="{9C7E93E9-5DD8-476B-81A9-5730348BA0C0}"/>
    <cellStyle name="Milliers 4 5 2 2 2 2" xfId="33950" xr:uid="{198101BA-6F84-4F7D-A6EE-3A94C64FD843}"/>
    <cellStyle name="Milliers 4 5 2 2 3" xfId="28641" xr:uid="{AEA63B3C-9C1B-4A2F-A40C-BA224DDB1BA1}"/>
    <cellStyle name="Milliers 4 5 2 3" xfId="20314" xr:uid="{615D7371-18BA-4D4C-8396-11EF9AD149F9}"/>
    <cellStyle name="Milliers 4 5 2 3 2" xfId="31322" xr:uid="{11385256-ED6E-4FFD-9AB1-725F5F4E4FD9}"/>
    <cellStyle name="Milliers 4 5 2 4" xfId="26013" xr:uid="{DE7B2D93-EEE7-4D4B-BD04-CDC3907E6F03}"/>
    <cellStyle name="Milliers 4 5 3" xfId="16291" xr:uid="{BD0BB481-3944-43ED-97ED-3792F764184A}"/>
    <cellStyle name="Milliers 4 5 3 2" xfId="21600" xr:uid="{1272D552-69CE-4836-BC23-43E4ABF225FF}"/>
    <cellStyle name="Milliers 4 5 3 2 2" xfId="32608" xr:uid="{2821329E-51D7-4AF9-B1DD-AFECE443EDAA}"/>
    <cellStyle name="Milliers 4 5 3 3" xfId="27299" xr:uid="{5D497BB8-3524-4652-989E-6FCF3D2E16DC}"/>
    <cellStyle name="Milliers 4 5 4" xfId="18972" xr:uid="{C2A3D43A-B719-44AD-ADB5-831BF34961C3}"/>
    <cellStyle name="Milliers 4 5 4 2" xfId="29980" xr:uid="{44CFBA4D-C153-4C2C-96D8-B86FB7259F53}"/>
    <cellStyle name="Milliers 4 5 5" xfId="24671" xr:uid="{2E50E13D-3A94-4D84-BF9A-8995417A131E}"/>
    <cellStyle name="Milliers 4 6" xfId="14335" xr:uid="{93CD4FFB-FF51-43A0-8CB7-AF987C85C72F}"/>
    <cellStyle name="Milliers 4 6 2" xfId="16963" xr:uid="{ECCF6EC0-A21D-4221-987A-FCD44B5D7165}"/>
    <cellStyle name="Milliers 4 6 2 2" xfId="22272" xr:uid="{28F5862D-1B90-47A7-909D-7F09DAF5BD8E}"/>
    <cellStyle name="Milliers 4 6 2 2 2" xfId="33280" xr:uid="{613E7822-6630-46DE-AE0A-E3D9FB72EB42}"/>
    <cellStyle name="Milliers 4 6 2 3" xfId="27971" xr:uid="{17333B70-D841-4320-9C8B-756526E65AE4}"/>
    <cellStyle name="Milliers 4 6 3" xfId="19644" xr:uid="{8C2C7F10-390F-4312-B69B-CA522839F21D}"/>
    <cellStyle name="Milliers 4 6 3 2" xfId="30652" xr:uid="{D9624F9C-4C35-4EF5-81FA-D58672E3EA3E}"/>
    <cellStyle name="Milliers 4 6 4" xfId="25343" xr:uid="{B882B381-8374-49C5-AF77-869072E38A50}"/>
    <cellStyle name="Milliers 4 7" xfId="15622" xr:uid="{BA942B30-B827-4C5E-9057-787E24CA1DC7}"/>
    <cellStyle name="Milliers 4 7 2" xfId="20931" xr:uid="{DBE3164F-B374-46CC-B4D4-D2DDF40903D5}"/>
    <cellStyle name="Milliers 4 7 2 2" xfId="31939" xr:uid="{E05A0DEE-41AF-47A7-A5CE-AAE0908B905A}"/>
    <cellStyle name="Milliers 4 7 3" xfId="26630" xr:uid="{114ACE25-5224-4EFA-B011-D1A1298ACC4F}"/>
    <cellStyle name="Milliers 4 8" xfId="18303" xr:uid="{8967CA8B-9093-4772-8367-CEC9F3A0C3E3}"/>
    <cellStyle name="Milliers 4 8 2" xfId="29311" xr:uid="{3A543081-4159-491C-8365-5650028DE9B0}"/>
    <cellStyle name="Milliers 4 9" xfId="24002" xr:uid="{198CFD95-45A7-434A-8885-A03782710BD2}"/>
    <cellStyle name="Milliers 4_Nucléaire" xfId="11920" xr:uid="{C0917A42-928A-429A-B13E-F43458AF8A3B}"/>
    <cellStyle name="Milliers 5" xfId="7427" xr:uid="{7E819BDE-B224-4B0B-81A4-D601066752E0}"/>
    <cellStyle name="Milliers 5 10" xfId="24004" xr:uid="{BC01380C-26E1-4FF7-8815-E489F6529018}"/>
    <cellStyle name="Milliers 5 2" xfId="7428" xr:uid="{8DD23480-4204-4821-ABCA-2CA6045067A0}"/>
    <cellStyle name="Milliers 5 2 2" xfId="7429" xr:uid="{E226EA2D-AE28-4E44-BFA4-92AE35FA0DE6}"/>
    <cellStyle name="Milliers 5 2 2 2" xfId="9914" xr:uid="{7302E0F5-7DC5-44AF-BF48-E77CC75B4768}"/>
    <cellStyle name="Milliers 5 2 2 2 2" xfId="13395" xr:uid="{DEDFFB33-52BC-4FDE-83AE-B067A15430E7}"/>
    <cellStyle name="Milliers 5 2 2 2 2 2" xfId="14065" xr:uid="{C4F8DAFA-9A75-4356-A620-C55BB2A20E08}"/>
    <cellStyle name="Milliers 5 2 2 2 2 2 2" xfId="15407" xr:uid="{5FE32401-03E8-45B1-B8D3-C239E0AD4C3B}"/>
    <cellStyle name="Milliers 5 2 2 2 2 2 2 2" xfId="18035" xr:uid="{F8078B78-3955-43C1-98E5-E1517B91317C}"/>
    <cellStyle name="Milliers 5 2 2 2 2 2 2 2 2" xfId="23344" xr:uid="{F7071E43-245C-4116-8F71-0E2F693A874D}"/>
    <cellStyle name="Milliers 5 2 2 2 2 2 2 2 2 2" xfId="34352" xr:uid="{BFD60BA5-DA4C-4945-AE89-90004A2E1F5E}"/>
    <cellStyle name="Milliers 5 2 2 2 2 2 2 2 3" xfId="29043" xr:uid="{D77C2D6E-53F8-47D5-8937-705D1FCA5CB5}"/>
    <cellStyle name="Milliers 5 2 2 2 2 2 2 3" xfId="20716" xr:uid="{92D50D73-FE1E-4F01-AA7F-908DDDAD5E56}"/>
    <cellStyle name="Milliers 5 2 2 2 2 2 2 3 2" xfId="31724" xr:uid="{19309B20-FFF0-4557-9225-E00A7B1564CA}"/>
    <cellStyle name="Milliers 5 2 2 2 2 2 2 4" xfId="26415" xr:uid="{44A00078-68C8-4155-8E6B-659FC9A64BA8}"/>
    <cellStyle name="Milliers 5 2 2 2 2 2 3" xfId="16693" xr:uid="{78D9F3E8-8671-47AE-8910-C42D90A79E6D}"/>
    <cellStyle name="Milliers 5 2 2 2 2 2 3 2" xfId="22002" xr:uid="{9A1B5958-3ECD-4CA2-AFE5-7533CF7A4F7F}"/>
    <cellStyle name="Milliers 5 2 2 2 2 2 3 2 2" xfId="33010" xr:uid="{A65FC6AB-DAD6-4D45-8954-1B2B8F03FE38}"/>
    <cellStyle name="Milliers 5 2 2 2 2 2 3 3" xfId="27701" xr:uid="{5C05CFA0-68B1-4B2D-96E0-81D26E546838}"/>
    <cellStyle name="Milliers 5 2 2 2 2 2 4" xfId="19374" xr:uid="{ACB4EC1A-8445-4070-BE93-B4967320D014}"/>
    <cellStyle name="Milliers 5 2 2 2 2 2 4 2" xfId="30382" xr:uid="{AB905038-BDE3-4E48-A971-4CDB6ECAD8D9}"/>
    <cellStyle name="Milliers 5 2 2 2 2 2 5" xfId="25073" xr:uid="{EED9DCF4-394F-4659-9F11-7C5D357F21E4}"/>
    <cellStyle name="Milliers 5 2 2 2 2 3" xfId="14737" xr:uid="{3B7438F6-6341-4677-80D7-3E405E6006CA}"/>
    <cellStyle name="Milliers 5 2 2 2 2 3 2" xfId="17365" xr:uid="{7076C90B-1956-40A2-A3C9-6F9496ABE5AF}"/>
    <cellStyle name="Milliers 5 2 2 2 2 3 2 2" xfId="22674" xr:uid="{BD007F8C-C359-4137-B4B9-D452FB926FA5}"/>
    <cellStyle name="Milliers 5 2 2 2 2 3 2 2 2" xfId="33682" xr:uid="{7D1F45DD-05FE-4424-A7A2-732F412C2ADB}"/>
    <cellStyle name="Milliers 5 2 2 2 2 3 2 3" xfId="28373" xr:uid="{B3DF7F8B-4319-44BD-B32D-036017B57C99}"/>
    <cellStyle name="Milliers 5 2 2 2 2 3 3" xfId="20046" xr:uid="{F5CED7EA-DF2A-4CFD-A0BF-10FBCC555454}"/>
    <cellStyle name="Milliers 5 2 2 2 2 3 3 2" xfId="31054" xr:uid="{F5D53698-48E5-44DF-887F-B9BF7CFE858E}"/>
    <cellStyle name="Milliers 5 2 2 2 2 3 4" xfId="25745" xr:uid="{B8B7AE1F-A4E0-4166-ADB7-E797B1444FDC}"/>
    <cellStyle name="Milliers 5 2 2 2 2 4" xfId="16023" xr:uid="{8128BB3E-0184-484C-9A04-B0FF8EE69E09}"/>
    <cellStyle name="Milliers 5 2 2 2 2 4 2" xfId="21332" xr:uid="{5BC66ED7-919D-4CAF-9AED-8C0C38512610}"/>
    <cellStyle name="Milliers 5 2 2 2 2 4 2 2" xfId="32340" xr:uid="{E3560C63-733A-472D-AA59-DEC897B68A8C}"/>
    <cellStyle name="Milliers 5 2 2 2 2 4 3" xfId="27031" xr:uid="{73C067A8-8A24-4CAC-BC64-2E9EB0400BE3}"/>
    <cellStyle name="Milliers 5 2 2 2 2 5" xfId="18704" xr:uid="{925068F3-4DEF-446D-B125-3268C95D7C0D}"/>
    <cellStyle name="Milliers 5 2 2 2 2 5 2" xfId="29712" xr:uid="{CEFA997F-1A74-42CE-9AED-AF7FCD8A2093}"/>
    <cellStyle name="Milliers 5 2 2 2 2 6" xfId="24403" xr:uid="{9E947655-D0B0-45B1-92B4-C6A129EE0280}"/>
    <cellStyle name="Milliers 5 2 2 2 3" xfId="13729" xr:uid="{13056E27-9089-4935-A2E8-CDC9DE1C038D}"/>
    <cellStyle name="Milliers 5 2 2 2 3 2" xfId="15071" xr:uid="{92115C5C-A7F6-48FC-BA79-87F567ADB209}"/>
    <cellStyle name="Milliers 5 2 2 2 3 2 2" xfId="17699" xr:uid="{FF378DFE-3188-4AF2-9D95-AAC4C7416F85}"/>
    <cellStyle name="Milliers 5 2 2 2 3 2 2 2" xfId="23008" xr:uid="{57537152-A380-4930-8264-E0D00C85DB16}"/>
    <cellStyle name="Milliers 5 2 2 2 3 2 2 2 2" xfId="34016" xr:uid="{F24B71F3-79FA-47DA-9015-28386580ABAA}"/>
    <cellStyle name="Milliers 5 2 2 2 3 2 2 3" xfId="28707" xr:uid="{77A13A0C-C85E-47F8-97AA-68AB3EB9E2D8}"/>
    <cellStyle name="Milliers 5 2 2 2 3 2 3" xfId="20380" xr:uid="{02C7EE7F-A5D1-4C6F-8F6B-DBA795D5E24D}"/>
    <cellStyle name="Milliers 5 2 2 2 3 2 3 2" xfId="31388" xr:uid="{CF3042EC-25CE-4BEE-8833-197CFD43BFB1}"/>
    <cellStyle name="Milliers 5 2 2 2 3 2 4" xfId="26079" xr:uid="{3266C2D5-8730-4438-BF64-F8C282077ACE}"/>
    <cellStyle name="Milliers 5 2 2 2 3 3" xfId="16357" xr:uid="{72A32513-5687-4AE2-BE64-EE227DA42C72}"/>
    <cellStyle name="Milliers 5 2 2 2 3 3 2" xfId="21666" xr:uid="{BF34DCEE-FBE5-4346-A7F7-5969A0085EED}"/>
    <cellStyle name="Milliers 5 2 2 2 3 3 2 2" xfId="32674" xr:uid="{179E1814-D0E4-438A-B619-2E2CBF0F760E}"/>
    <cellStyle name="Milliers 5 2 2 2 3 3 3" xfId="27365" xr:uid="{C88F7904-9D42-40B7-9670-305F75A11433}"/>
    <cellStyle name="Milliers 5 2 2 2 3 4" xfId="19038" xr:uid="{F66B151A-34EE-42A5-AE9E-02779A889B8A}"/>
    <cellStyle name="Milliers 5 2 2 2 3 4 2" xfId="30046" xr:uid="{07E5116B-D784-4895-9F95-0E497EB8B36E}"/>
    <cellStyle name="Milliers 5 2 2 2 3 5" xfId="24737" xr:uid="{DE062BDE-F343-4E7A-B17F-1645501DE0C3}"/>
    <cellStyle name="Milliers 5 2 2 2 4" xfId="14401" xr:uid="{83FB174C-A9C5-4FDF-A99A-15D10E0064F8}"/>
    <cellStyle name="Milliers 5 2 2 2 4 2" xfId="17029" xr:uid="{4310430E-A56C-4B84-8C6F-8CDEAEA34E02}"/>
    <cellStyle name="Milliers 5 2 2 2 4 2 2" xfId="22338" xr:uid="{F51BEDA1-DD45-472F-AAEE-D17E41BD7B17}"/>
    <cellStyle name="Milliers 5 2 2 2 4 2 2 2" xfId="33346" xr:uid="{BBD4F1D3-5F91-4038-B2BD-29A905F034BD}"/>
    <cellStyle name="Milliers 5 2 2 2 4 2 3" xfId="28037" xr:uid="{CC78B5A9-3F06-457E-8229-9F11D271D645}"/>
    <cellStyle name="Milliers 5 2 2 2 4 3" xfId="19710" xr:uid="{C0BDB60F-3D50-4814-AD58-3C6FE1CB4471}"/>
    <cellStyle name="Milliers 5 2 2 2 4 3 2" xfId="30718" xr:uid="{00D44FA5-D7E2-42A6-A9C9-91E448A55508}"/>
    <cellStyle name="Milliers 5 2 2 2 4 4" xfId="25409" xr:uid="{9F1E059C-53AD-4867-BF7E-3BDE298C9241}"/>
    <cellStyle name="Milliers 5 2 2 2 5" xfId="15688" xr:uid="{7116D68A-4DC5-424D-8391-381A0454E29D}"/>
    <cellStyle name="Milliers 5 2 2 2 5 2" xfId="20997" xr:uid="{A023F436-1841-4E06-B000-FC0E3D655B02}"/>
    <cellStyle name="Milliers 5 2 2 2 5 2 2" xfId="32005" xr:uid="{621819DA-5CD2-4564-8538-88E12F2DD5EF}"/>
    <cellStyle name="Milliers 5 2 2 2 5 3" xfId="26696" xr:uid="{07026F4A-A0AF-46C8-B61B-EF2BB1A7CEF3}"/>
    <cellStyle name="Milliers 5 2 2 2 6" xfId="18369" xr:uid="{DAF02298-B07B-41A3-87C0-32C164DA7B83}"/>
    <cellStyle name="Milliers 5 2 2 2 6 2" xfId="29377" xr:uid="{EB67935A-AA7A-493C-AE8C-FC83C80EC424}"/>
    <cellStyle name="Milliers 5 2 2 2 7" xfId="24068" xr:uid="{922F413B-0C07-4596-B324-5297DD96DD41}"/>
    <cellStyle name="Milliers 5 2 2 3" xfId="13333" xr:uid="{79028DAE-7B6F-4912-988B-3AEBC9485960}"/>
    <cellStyle name="Milliers 5 2 2 3 2" xfId="14003" xr:uid="{BA53CB3A-4DC6-4092-AC77-2720EAA3E0DB}"/>
    <cellStyle name="Milliers 5 2 2 3 2 2" xfId="15345" xr:uid="{4BDC0CAE-7B5E-494D-8F12-B2EEE73578B8}"/>
    <cellStyle name="Milliers 5 2 2 3 2 2 2" xfId="17973" xr:uid="{B7BBDAA9-D97B-4A59-A4C9-1342223525CC}"/>
    <cellStyle name="Milliers 5 2 2 3 2 2 2 2" xfId="23282" xr:uid="{3A1385B9-F651-473F-87BE-03B594736CFF}"/>
    <cellStyle name="Milliers 5 2 2 3 2 2 2 2 2" xfId="34290" xr:uid="{ED0F5A77-E72C-4222-94A9-9DFBE3D68B84}"/>
    <cellStyle name="Milliers 5 2 2 3 2 2 2 3" xfId="28981" xr:uid="{6048D42A-6F71-46E4-904E-88A5CFC4A5FC}"/>
    <cellStyle name="Milliers 5 2 2 3 2 2 3" xfId="20654" xr:uid="{64F4AB3F-9B7A-458D-904C-F7C60485B4CD}"/>
    <cellStyle name="Milliers 5 2 2 3 2 2 3 2" xfId="31662" xr:uid="{FB8562A0-F4EB-47AB-89D3-FDD8AAC36F5F}"/>
    <cellStyle name="Milliers 5 2 2 3 2 2 4" xfId="26353" xr:uid="{05E37ED1-328E-45B7-9E2B-7E49ABEA6BA6}"/>
    <cellStyle name="Milliers 5 2 2 3 2 3" xfId="16631" xr:uid="{46F2B21E-B940-4EA5-B8C0-71ADF0E0C1DC}"/>
    <cellStyle name="Milliers 5 2 2 3 2 3 2" xfId="21940" xr:uid="{CD2DCB5A-411F-4FB8-9277-A83C87F6676E}"/>
    <cellStyle name="Milliers 5 2 2 3 2 3 2 2" xfId="32948" xr:uid="{EF53725B-66B8-4021-BCBC-8D2CD31067BD}"/>
    <cellStyle name="Milliers 5 2 2 3 2 3 3" xfId="27639" xr:uid="{7772AE44-A7FE-4FD5-8DC9-902D16865E57}"/>
    <cellStyle name="Milliers 5 2 2 3 2 4" xfId="19312" xr:uid="{C7B66E2B-E7C3-42BD-AF78-5C9C40C2EE8E}"/>
    <cellStyle name="Milliers 5 2 2 3 2 4 2" xfId="30320" xr:uid="{4C8F5926-C59F-41BC-9882-860521AF9F6E}"/>
    <cellStyle name="Milliers 5 2 2 3 2 5" xfId="25011" xr:uid="{0B572BAD-1AD5-4BC1-ABD6-8F1F2B4C43CF}"/>
    <cellStyle name="Milliers 5 2 2 3 3" xfId="14675" xr:uid="{8CCEBE16-D37A-44C0-A081-D18EAEB4C2A9}"/>
    <cellStyle name="Milliers 5 2 2 3 3 2" xfId="17303" xr:uid="{1C576F37-1738-4929-BE0A-98EAF33A7B70}"/>
    <cellStyle name="Milliers 5 2 2 3 3 2 2" xfId="22612" xr:uid="{389EDE75-61A4-4822-8614-F0F183C6871B}"/>
    <cellStyle name="Milliers 5 2 2 3 3 2 2 2" xfId="33620" xr:uid="{BEC1A42A-3062-4B18-BACC-F04F93B569F4}"/>
    <cellStyle name="Milliers 5 2 2 3 3 2 3" xfId="28311" xr:uid="{B6DD2054-2050-4602-8223-8BFA03D3CCEA}"/>
    <cellStyle name="Milliers 5 2 2 3 3 3" xfId="19984" xr:uid="{69631E49-3294-42D7-B963-45CB716284B9}"/>
    <cellStyle name="Milliers 5 2 2 3 3 3 2" xfId="30992" xr:uid="{963BE79B-DA4C-479B-8222-F16D7B4A98E2}"/>
    <cellStyle name="Milliers 5 2 2 3 3 4" xfId="25683" xr:uid="{62E808A8-BA45-4207-B97C-83FF8D707A5D}"/>
    <cellStyle name="Milliers 5 2 2 3 4" xfId="15961" xr:uid="{0E2A5CF3-C1C0-422C-9ED4-804AAFD4CE70}"/>
    <cellStyle name="Milliers 5 2 2 3 4 2" xfId="21270" xr:uid="{7CE6E32F-BF79-4BDA-9DB0-1CE963FFA830}"/>
    <cellStyle name="Milliers 5 2 2 3 4 2 2" xfId="32278" xr:uid="{CFC9ADA9-864B-4AD1-8333-1897651EEB98}"/>
    <cellStyle name="Milliers 5 2 2 3 4 3" xfId="26969" xr:uid="{754BF758-2C27-44EB-9251-DF6C64BE8C4B}"/>
    <cellStyle name="Milliers 5 2 2 3 5" xfId="18642" xr:uid="{46A2E2D4-D22A-42F4-BDAB-998A31429913}"/>
    <cellStyle name="Milliers 5 2 2 3 5 2" xfId="29650" xr:uid="{D2735C28-60D1-4985-905A-3BC027FD4A23}"/>
    <cellStyle name="Milliers 5 2 2 3 6" xfId="24341" xr:uid="{BE395548-AFA5-451E-A2D2-4EE1E9147184}"/>
    <cellStyle name="Milliers 5 2 2 4" xfId="13667" xr:uid="{1E3703C7-782D-47E2-B983-A915AD798DEB}"/>
    <cellStyle name="Milliers 5 2 2 4 2" xfId="15009" xr:uid="{220FFE3A-AF30-4C53-9DF8-0B24312FBB8F}"/>
    <cellStyle name="Milliers 5 2 2 4 2 2" xfId="17637" xr:uid="{42F03992-9815-41C4-9ADA-D192D0BE8A57}"/>
    <cellStyle name="Milliers 5 2 2 4 2 2 2" xfId="22946" xr:uid="{C887FA57-B6FF-430A-B954-18011D97E0FA}"/>
    <cellStyle name="Milliers 5 2 2 4 2 2 2 2" xfId="33954" xr:uid="{CCEB6C24-6405-4ED4-B5E1-3988143260FC}"/>
    <cellStyle name="Milliers 5 2 2 4 2 2 3" xfId="28645" xr:uid="{ADB80442-296A-4CA5-8F47-60D279561844}"/>
    <cellStyle name="Milliers 5 2 2 4 2 3" xfId="20318" xr:uid="{B67E9448-1210-41B8-B79A-900231F5916D}"/>
    <cellStyle name="Milliers 5 2 2 4 2 3 2" xfId="31326" xr:uid="{8BDEA780-B2E9-4610-8D4D-44C693EBDA5A}"/>
    <cellStyle name="Milliers 5 2 2 4 2 4" xfId="26017" xr:uid="{F4DA5F28-47B6-48DB-A32A-A01C8031273F}"/>
    <cellStyle name="Milliers 5 2 2 4 3" xfId="16295" xr:uid="{54A33D11-C4F2-4230-A7F5-66C140E31FAE}"/>
    <cellStyle name="Milliers 5 2 2 4 3 2" xfId="21604" xr:uid="{B8C9C9E4-DC6D-4361-A8AA-1A8444A3A415}"/>
    <cellStyle name="Milliers 5 2 2 4 3 2 2" xfId="32612" xr:uid="{494AA8A8-61A9-4E62-92F8-36FCC2E57ABC}"/>
    <cellStyle name="Milliers 5 2 2 4 3 3" xfId="27303" xr:uid="{7DE76A91-D4EE-4A8D-B82A-F62BA5F1BF2D}"/>
    <cellStyle name="Milliers 5 2 2 4 4" xfId="18976" xr:uid="{24DFE34D-D515-40E4-B94E-125ED6724F82}"/>
    <cellStyle name="Milliers 5 2 2 4 4 2" xfId="29984" xr:uid="{BB4C3BEC-1F24-4F37-B962-0EAFC2147AC1}"/>
    <cellStyle name="Milliers 5 2 2 4 5" xfId="24675" xr:uid="{64EB833F-7F69-4D5B-B071-DF46981C1879}"/>
    <cellStyle name="Milliers 5 2 2 5" xfId="14339" xr:uid="{0A97453D-46AF-401C-B151-5A014CEB0AF9}"/>
    <cellStyle name="Milliers 5 2 2 5 2" xfId="16967" xr:uid="{BFE67E34-3267-43D6-A1EB-952671C20390}"/>
    <cellStyle name="Milliers 5 2 2 5 2 2" xfId="22276" xr:uid="{A1B93C96-2C01-4C58-BF19-25A4D6AA917C}"/>
    <cellStyle name="Milliers 5 2 2 5 2 2 2" xfId="33284" xr:uid="{0EE85261-DC07-43E9-BD2F-B8BF9A9344F9}"/>
    <cellStyle name="Milliers 5 2 2 5 2 3" xfId="27975" xr:uid="{C1DC5A2E-35DE-447E-93F3-24CBC48292C1}"/>
    <cellStyle name="Milliers 5 2 2 5 3" xfId="19648" xr:uid="{0A8DAC70-62AB-4609-85DE-163F575DEAF9}"/>
    <cellStyle name="Milliers 5 2 2 5 3 2" xfId="30656" xr:uid="{98119A3A-C689-4EC4-8BCB-AE052F1CF794}"/>
    <cellStyle name="Milliers 5 2 2 5 4" xfId="25347" xr:uid="{161AC025-9BEF-4CFB-86C3-FB657EEE23CF}"/>
    <cellStyle name="Milliers 5 2 2 6" xfId="15626" xr:uid="{32BC4AD0-4A75-49F0-A26D-0CA5744E6E6C}"/>
    <cellStyle name="Milliers 5 2 2 6 2" xfId="20935" xr:uid="{11395F68-B921-45FC-BB9C-B7AF6A62582D}"/>
    <cellStyle name="Milliers 5 2 2 6 2 2" xfId="31943" xr:uid="{FFF8DAC1-099A-4843-9FEF-EE64ED368739}"/>
    <cellStyle name="Milliers 5 2 2 6 3" xfId="26634" xr:uid="{A8638403-4BEB-4354-B988-AC760A1DBCB1}"/>
    <cellStyle name="Milliers 5 2 2 7" xfId="18307" xr:uid="{3E52DB45-E824-435A-B3BB-635552DAE790}"/>
    <cellStyle name="Milliers 5 2 2 7 2" xfId="29315" xr:uid="{BAE32F63-E101-4133-8E15-E10423617F50}"/>
    <cellStyle name="Milliers 5 2 2 8" xfId="24006" xr:uid="{47CF4664-FCB3-4E33-8BCE-52FC048835DB}"/>
    <cellStyle name="Milliers 5 2 2_Nucléaire" xfId="11924" xr:uid="{43F1B009-2D3F-4A36-A900-B794D15AE685}"/>
    <cellStyle name="Milliers 5 2 3" xfId="9913" xr:uid="{04A87C44-F552-43E0-B22F-7BE976C6F173}"/>
    <cellStyle name="Milliers 5 2 3 2" xfId="13394" xr:uid="{76019EC1-928A-4465-80D0-54E800F3AFAC}"/>
    <cellStyle name="Milliers 5 2 3 2 2" xfId="14064" xr:uid="{02DF12A8-14F8-45FC-8744-8871A2A0FC4F}"/>
    <cellStyle name="Milliers 5 2 3 2 2 2" xfId="15406" xr:uid="{B6F73970-1BEB-4E1F-B95E-50A44D6522CC}"/>
    <cellStyle name="Milliers 5 2 3 2 2 2 2" xfId="18034" xr:uid="{37EB3A21-2933-44D9-A045-E873D2CBCFBA}"/>
    <cellStyle name="Milliers 5 2 3 2 2 2 2 2" xfId="23343" xr:uid="{6E4CAC75-6AA2-47BA-A11F-DF10D67554AE}"/>
    <cellStyle name="Milliers 5 2 3 2 2 2 2 2 2" xfId="34351" xr:uid="{34715983-C746-4758-B604-4434ABDD464C}"/>
    <cellStyle name="Milliers 5 2 3 2 2 2 2 3" xfId="29042" xr:uid="{2D868CD0-0641-49E5-A7D1-70AA5E40A38D}"/>
    <cellStyle name="Milliers 5 2 3 2 2 2 3" xfId="20715" xr:uid="{F255DCC1-563F-4D24-BFD0-363038E8299E}"/>
    <cellStyle name="Milliers 5 2 3 2 2 2 3 2" xfId="31723" xr:uid="{835E04EC-5F43-4D31-B34E-86EEA1AA50E6}"/>
    <cellStyle name="Milliers 5 2 3 2 2 2 4" xfId="26414" xr:uid="{6ED7B0B1-FFC9-489D-867A-F6DDE6BE00BF}"/>
    <cellStyle name="Milliers 5 2 3 2 2 3" xfId="16692" xr:uid="{97766163-2594-4C18-AE41-EDC8C7C45DF9}"/>
    <cellStyle name="Milliers 5 2 3 2 2 3 2" xfId="22001" xr:uid="{D71B3424-DBD9-4BCD-AB73-52BCEE428D60}"/>
    <cellStyle name="Milliers 5 2 3 2 2 3 2 2" xfId="33009" xr:uid="{9E56A2DE-EDBF-49C4-920F-52011943FDDB}"/>
    <cellStyle name="Milliers 5 2 3 2 2 3 3" xfId="27700" xr:uid="{50D436AB-2039-4246-A12B-4499BFD6396A}"/>
    <cellStyle name="Milliers 5 2 3 2 2 4" xfId="19373" xr:uid="{D69D2270-972E-4A6A-9748-D9CB71AE74C9}"/>
    <cellStyle name="Milliers 5 2 3 2 2 4 2" xfId="30381" xr:uid="{728A1CA3-5ECF-40BD-9E27-5E265B3C34E4}"/>
    <cellStyle name="Milliers 5 2 3 2 2 5" xfId="25072" xr:uid="{3CFAE87A-9945-4036-972E-5E83E8B9E068}"/>
    <cellStyle name="Milliers 5 2 3 2 3" xfId="14736" xr:uid="{7254E799-DB24-4E63-A594-62A57BB0CB7D}"/>
    <cellStyle name="Milliers 5 2 3 2 3 2" xfId="17364" xr:uid="{ADF56DEE-C6A5-4A6E-B2A6-02AE6E2D07E3}"/>
    <cellStyle name="Milliers 5 2 3 2 3 2 2" xfId="22673" xr:uid="{68BC3DED-AA26-44EB-9979-1175D1C53A08}"/>
    <cellStyle name="Milliers 5 2 3 2 3 2 2 2" xfId="33681" xr:uid="{A994592B-00C1-4581-87E2-5C1E14C26183}"/>
    <cellStyle name="Milliers 5 2 3 2 3 2 3" xfId="28372" xr:uid="{8A6F6AC6-C3A2-4FAB-A013-CA9C7D910E51}"/>
    <cellStyle name="Milliers 5 2 3 2 3 3" xfId="20045" xr:uid="{0AE15C34-E2DB-4ED0-B5C9-E5E46783B539}"/>
    <cellStyle name="Milliers 5 2 3 2 3 3 2" xfId="31053" xr:uid="{C0AF7C2F-8AF4-4B94-9F68-6DDBF26169D9}"/>
    <cellStyle name="Milliers 5 2 3 2 3 4" xfId="25744" xr:uid="{CC41C9C2-68C3-4406-AFDF-C5AD4728BE8C}"/>
    <cellStyle name="Milliers 5 2 3 2 4" xfId="16022" xr:uid="{9F72ADA8-143F-423A-A57D-F7F24F66B657}"/>
    <cellStyle name="Milliers 5 2 3 2 4 2" xfId="21331" xr:uid="{B18B194E-FE25-421E-BAB3-2BD84F902277}"/>
    <cellStyle name="Milliers 5 2 3 2 4 2 2" xfId="32339" xr:uid="{F05282FB-AFCA-46A6-9508-48D674E0E635}"/>
    <cellStyle name="Milliers 5 2 3 2 4 3" xfId="27030" xr:uid="{EAB2BA9C-C3D3-4630-B6B0-BD3F0D4996AA}"/>
    <cellStyle name="Milliers 5 2 3 2 5" xfId="18703" xr:uid="{256C10F4-AFF9-4E28-9E4E-FFE19C24A0CA}"/>
    <cellStyle name="Milliers 5 2 3 2 5 2" xfId="29711" xr:uid="{A63EA32B-9AC3-4CE4-BF1C-11B5E4EAE3C5}"/>
    <cellStyle name="Milliers 5 2 3 2 6" xfId="24402" xr:uid="{D6D499F1-3E99-4477-A719-025205B94CEB}"/>
    <cellStyle name="Milliers 5 2 3 3" xfId="13728" xr:uid="{FAC98E38-0C57-40C2-89B9-D9DEC39CB1D3}"/>
    <cellStyle name="Milliers 5 2 3 3 2" xfId="15070" xr:uid="{957C102E-83FC-4BB0-8D69-677B5B884CAC}"/>
    <cellStyle name="Milliers 5 2 3 3 2 2" xfId="17698" xr:uid="{14D658AA-3B10-4149-BAAA-03BC21EA5A10}"/>
    <cellStyle name="Milliers 5 2 3 3 2 2 2" xfId="23007" xr:uid="{A0F689F7-7C1F-4EF1-BFB2-9D210256948C}"/>
    <cellStyle name="Milliers 5 2 3 3 2 2 2 2" xfId="34015" xr:uid="{5274CE08-A3C1-4B07-8B3C-85802D458C9B}"/>
    <cellStyle name="Milliers 5 2 3 3 2 2 3" xfId="28706" xr:uid="{5BF20BA4-1E50-4935-BBFB-C051A532319D}"/>
    <cellStyle name="Milliers 5 2 3 3 2 3" xfId="20379" xr:uid="{5E97620F-C7A1-45D8-A159-13D79BADDA35}"/>
    <cellStyle name="Milliers 5 2 3 3 2 3 2" xfId="31387" xr:uid="{3F1CB789-3187-439B-8F59-0D87191E8848}"/>
    <cellStyle name="Milliers 5 2 3 3 2 4" xfId="26078" xr:uid="{F85B40FB-5FE3-4B20-AA7F-3119E1DB3DDB}"/>
    <cellStyle name="Milliers 5 2 3 3 3" xfId="16356" xr:uid="{A172A70B-712D-45F8-8412-A9DDA5A7F89F}"/>
    <cellStyle name="Milliers 5 2 3 3 3 2" xfId="21665" xr:uid="{2BE9492E-27A8-4A5A-928A-7C2AAC477DF4}"/>
    <cellStyle name="Milliers 5 2 3 3 3 2 2" xfId="32673" xr:uid="{2B258374-B5D3-4559-B1D1-51E913E7CD6B}"/>
    <cellStyle name="Milliers 5 2 3 3 3 3" xfId="27364" xr:uid="{CE3AF266-3088-487D-862A-68936C268D15}"/>
    <cellStyle name="Milliers 5 2 3 3 4" xfId="19037" xr:uid="{12EA9F3E-A2B7-4468-B718-17364FEF8EAE}"/>
    <cellStyle name="Milliers 5 2 3 3 4 2" xfId="30045" xr:uid="{77999C59-F512-492D-AA9C-EB5B0F91B5EB}"/>
    <cellStyle name="Milliers 5 2 3 3 5" xfId="24736" xr:uid="{FCABE867-2E55-4D39-BA13-8ED9D006C51F}"/>
    <cellStyle name="Milliers 5 2 3 4" xfId="14400" xr:uid="{3CADC321-43CF-43C6-A6F0-E75CBE2806F7}"/>
    <cellStyle name="Milliers 5 2 3 4 2" xfId="17028" xr:uid="{C2A205D4-50A2-4153-8E46-94C27330F95F}"/>
    <cellStyle name="Milliers 5 2 3 4 2 2" xfId="22337" xr:uid="{01504809-0100-4BCD-BE1A-8EE55212BFB2}"/>
    <cellStyle name="Milliers 5 2 3 4 2 2 2" xfId="33345" xr:uid="{4520DDA1-640C-4388-A4C3-5BB0441C2334}"/>
    <cellStyle name="Milliers 5 2 3 4 2 3" xfId="28036" xr:uid="{E93B1F70-DC32-48AE-9720-A84D0E43073E}"/>
    <cellStyle name="Milliers 5 2 3 4 3" xfId="19709" xr:uid="{CFB55E2A-84A3-4E12-A8B7-1CE80F226101}"/>
    <cellStyle name="Milliers 5 2 3 4 3 2" xfId="30717" xr:uid="{2E285963-5709-4C0E-9201-79F0C399A8BA}"/>
    <cellStyle name="Milliers 5 2 3 4 4" xfId="25408" xr:uid="{9C6C2FA0-53E7-4337-AED6-681B0F57E3A0}"/>
    <cellStyle name="Milliers 5 2 3 5" xfId="15687" xr:uid="{5AE8D1F8-2547-4796-AF8C-5D70E3D0B2E2}"/>
    <cellStyle name="Milliers 5 2 3 5 2" xfId="20996" xr:uid="{E435201F-3F74-466E-89BF-B9320B26C8BA}"/>
    <cellStyle name="Milliers 5 2 3 5 2 2" xfId="32004" xr:uid="{04615009-8880-48CD-A315-D1DA2D7FEF9C}"/>
    <cellStyle name="Milliers 5 2 3 5 3" xfId="26695" xr:uid="{85D2D806-1772-44B1-BEAB-B2A74E96163D}"/>
    <cellStyle name="Milliers 5 2 3 6" xfId="18368" xr:uid="{6EB015C5-F9D0-43E9-A6DD-96B90D5FAC0D}"/>
    <cellStyle name="Milliers 5 2 3 6 2" xfId="29376" xr:uid="{25ADBB8A-57AA-4835-86CF-09F6CC21FCB0}"/>
    <cellStyle name="Milliers 5 2 3 7" xfId="24067" xr:uid="{42E5B7DB-41CE-4820-ACBC-7DC5E9B2703F}"/>
    <cellStyle name="Milliers 5 2 4" xfId="13332" xr:uid="{93598171-0977-4272-9DE6-5122285CD392}"/>
    <cellStyle name="Milliers 5 2 4 2" xfId="14002" xr:uid="{1862B336-C599-494A-BECC-6714CFDEECF4}"/>
    <cellStyle name="Milliers 5 2 4 2 2" xfId="15344" xr:uid="{7C158441-02E0-49B0-9AAC-2906E6506517}"/>
    <cellStyle name="Milliers 5 2 4 2 2 2" xfId="17972" xr:uid="{2EB88177-4B3B-4C41-B310-059FD402DEB8}"/>
    <cellStyle name="Milliers 5 2 4 2 2 2 2" xfId="23281" xr:uid="{5B12B9F5-DE4D-4D53-B737-068E2F809ADD}"/>
    <cellStyle name="Milliers 5 2 4 2 2 2 2 2" xfId="34289" xr:uid="{25BD89C0-7703-4367-8517-95318398FC16}"/>
    <cellStyle name="Milliers 5 2 4 2 2 2 3" xfId="28980" xr:uid="{D44119E9-571F-405F-B92E-AA84A4654629}"/>
    <cellStyle name="Milliers 5 2 4 2 2 3" xfId="20653" xr:uid="{E6108C25-48CE-4CC7-832A-6E5563D983CD}"/>
    <cellStyle name="Milliers 5 2 4 2 2 3 2" xfId="31661" xr:uid="{BADDB093-D073-4FA7-A239-F33AE710F7BC}"/>
    <cellStyle name="Milliers 5 2 4 2 2 4" xfId="26352" xr:uid="{C872884B-8AC9-4143-ACC0-2FA7BFAE676A}"/>
    <cellStyle name="Milliers 5 2 4 2 3" xfId="16630" xr:uid="{48959CF9-3066-4167-B67F-F99B17D07730}"/>
    <cellStyle name="Milliers 5 2 4 2 3 2" xfId="21939" xr:uid="{8D01E997-2B95-4C21-BDDC-F472CA2EE663}"/>
    <cellStyle name="Milliers 5 2 4 2 3 2 2" xfId="32947" xr:uid="{F16A2584-3023-43E7-B65E-CBD71D10DCCA}"/>
    <cellStyle name="Milliers 5 2 4 2 3 3" xfId="27638" xr:uid="{B058B28D-5793-4B4E-9E99-40E0B68DF513}"/>
    <cellStyle name="Milliers 5 2 4 2 4" xfId="19311" xr:uid="{99A447E9-0F99-4C82-8142-34B9990DB452}"/>
    <cellStyle name="Milliers 5 2 4 2 4 2" xfId="30319" xr:uid="{E2F7CECE-F511-4D37-AFC3-AE7C097C83B7}"/>
    <cellStyle name="Milliers 5 2 4 2 5" xfId="25010" xr:uid="{60CECAF4-1EBF-458B-9FDA-DB6C4653469E}"/>
    <cellStyle name="Milliers 5 2 4 3" xfId="14674" xr:uid="{DCFB1FCA-10D6-4E6D-9BF5-B4BB491482D0}"/>
    <cellStyle name="Milliers 5 2 4 3 2" xfId="17302" xr:uid="{F56512F0-0B30-4173-93D9-9BC1449DC39E}"/>
    <cellStyle name="Milliers 5 2 4 3 2 2" xfId="22611" xr:uid="{E7F4535D-49C8-4B98-8BB6-221A91D7719B}"/>
    <cellStyle name="Milliers 5 2 4 3 2 2 2" xfId="33619" xr:uid="{385DACA8-F894-4F5C-826A-B2F0662E0961}"/>
    <cellStyle name="Milliers 5 2 4 3 2 3" xfId="28310" xr:uid="{C2696C65-FC9D-417D-8B5F-96F03ECB2E10}"/>
    <cellStyle name="Milliers 5 2 4 3 3" xfId="19983" xr:uid="{EB03B02C-A934-47F9-8E2C-E38A77CE7EEA}"/>
    <cellStyle name="Milliers 5 2 4 3 3 2" xfId="30991" xr:uid="{5F24B32F-EE8D-445B-A6E3-CAAB5C7B80CD}"/>
    <cellStyle name="Milliers 5 2 4 3 4" xfId="25682" xr:uid="{8F68FE73-9C9E-4016-B1C2-53636D77F64E}"/>
    <cellStyle name="Milliers 5 2 4 4" xfId="15960" xr:uid="{6262F644-AFEB-41B4-A371-F03DA297E66D}"/>
    <cellStyle name="Milliers 5 2 4 4 2" xfId="21269" xr:uid="{BEAEFB16-1C35-4895-911E-B92DE89AACEE}"/>
    <cellStyle name="Milliers 5 2 4 4 2 2" xfId="32277" xr:uid="{86206A17-8DB9-4187-9182-0F51A8EE7D90}"/>
    <cellStyle name="Milliers 5 2 4 4 3" xfId="26968" xr:uid="{94952520-B0E4-476B-AA06-31C144B45DF3}"/>
    <cellStyle name="Milliers 5 2 4 5" xfId="18641" xr:uid="{3A06AC06-05CD-4DFD-997B-5B6261571DEB}"/>
    <cellStyle name="Milliers 5 2 4 5 2" xfId="29649" xr:uid="{EBC22F36-40DF-4057-8C4F-8944F8073A5E}"/>
    <cellStyle name="Milliers 5 2 4 6" xfId="24340" xr:uid="{857089B2-2A29-413E-B922-BF5CCB4810F4}"/>
    <cellStyle name="Milliers 5 2 5" xfId="13666" xr:uid="{B30DF780-AF22-4681-BA01-9CA4E642CFF1}"/>
    <cellStyle name="Milliers 5 2 5 2" xfId="15008" xr:uid="{F244E8D6-F397-400C-A4B7-5768BC2BD910}"/>
    <cellStyle name="Milliers 5 2 5 2 2" xfId="17636" xr:uid="{EEC933D3-D8CD-4F21-A2A9-94EDB2DEED2C}"/>
    <cellStyle name="Milliers 5 2 5 2 2 2" xfId="22945" xr:uid="{76760B17-FF2E-447F-A84F-0F31AE33D08A}"/>
    <cellStyle name="Milliers 5 2 5 2 2 2 2" xfId="33953" xr:uid="{1CE4F328-EA1D-413A-9449-1F630233ABB1}"/>
    <cellStyle name="Milliers 5 2 5 2 2 3" xfId="28644" xr:uid="{0197DCAB-7351-47A8-8A18-A258E01D2F4E}"/>
    <cellStyle name="Milliers 5 2 5 2 3" xfId="20317" xr:uid="{9FEED3BF-A892-4445-9677-31D8EA73E332}"/>
    <cellStyle name="Milliers 5 2 5 2 3 2" xfId="31325" xr:uid="{337D875C-ECEE-404E-97A0-9502559CAFC4}"/>
    <cellStyle name="Milliers 5 2 5 2 4" xfId="26016" xr:uid="{81DF2529-5DD1-46FF-A4CA-7E546FC86D12}"/>
    <cellStyle name="Milliers 5 2 5 3" xfId="16294" xr:uid="{A4CE3D97-41B6-4E03-8028-4044880E0573}"/>
    <cellStyle name="Milliers 5 2 5 3 2" xfId="21603" xr:uid="{31A81063-14EB-4F20-861F-2A4CFA42A18D}"/>
    <cellStyle name="Milliers 5 2 5 3 2 2" xfId="32611" xr:uid="{DB1152CD-04A4-48B8-BC43-7B9CDFA9CCF1}"/>
    <cellStyle name="Milliers 5 2 5 3 3" xfId="27302" xr:uid="{0452004F-53CD-40B7-B03D-48AA4F5B4EAB}"/>
    <cellStyle name="Milliers 5 2 5 4" xfId="18975" xr:uid="{5A334FE7-5CFC-4767-BD6C-4AA41B4FF949}"/>
    <cellStyle name="Milliers 5 2 5 4 2" xfId="29983" xr:uid="{8035A0CE-93FF-429F-ABF9-AF606071502D}"/>
    <cellStyle name="Milliers 5 2 5 5" xfId="24674" xr:uid="{38AE897D-B260-4D6D-8F87-24ACD7FD6D6A}"/>
    <cellStyle name="Milliers 5 2 6" xfId="14338" xr:uid="{7A8DD8B9-24B2-4CCE-98C7-5E8F817AEB7C}"/>
    <cellStyle name="Milliers 5 2 6 2" xfId="16966" xr:uid="{F6D8CD81-1022-4A42-A8F4-15C852BB36DE}"/>
    <cellStyle name="Milliers 5 2 6 2 2" xfId="22275" xr:uid="{D9666CCE-0BF1-4A82-BBD6-6C411E0D4395}"/>
    <cellStyle name="Milliers 5 2 6 2 2 2" xfId="33283" xr:uid="{381053BA-6A71-4A26-962A-82D80E9DD142}"/>
    <cellStyle name="Milliers 5 2 6 2 3" xfId="27974" xr:uid="{CDDCB758-4EA5-4F5D-B54D-0B1CCB3CF1C3}"/>
    <cellStyle name="Milliers 5 2 6 3" xfId="19647" xr:uid="{FE83F5BA-3504-4A10-8C60-8BC262F019B7}"/>
    <cellStyle name="Milliers 5 2 6 3 2" xfId="30655" xr:uid="{D506AA7E-3A56-4E95-8463-B2DC89B07D20}"/>
    <cellStyle name="Milliers 5 2 6 4" xfId="25346" xr:uid="{D47AD5AF-A2A6-4F9E-94E4-9AF90D754C01}"/>
    <cellStyle name="Milliers 5 2 7" xfId="15625" xr:uid="{81F52CBD-41A8-40B0-85C1-92DB792C1A2B}"/>
    <cellStyle name="Milliers 5 2 7 2" xfId="20934" xr:uid="{57DD4EF5-FD6F-46CF-A099-699848F7221D}"/>
    <cellStyle name="Milliers 5 2 7 2 2" xfId="31942" xr:uid="{4977E874-3831-4588-93DC-70AC3ED6A8CC}"/>
    <cellStyle name="Milliers 5 2 7 3" xfId="26633" xr:uid="{6976627C-C6B0-4B86-B294-37E21B65CC01}"/>
    <cellStyle name="Milliers 5 2 8" xfId="18306" xr:uid="{EED341FD-1BC2-4AEB-9D10-87055F8DD238}"/>
    <cellStyle name="Milliers 5 2 8 2" xfId="29314" xr:uid="{8CCB8D87-A725-40A7-92EB-B59BA4F007B2}"/>
    <cellStyle name="Milliers 5 2 9" xfId="24005" xr:uid="{50370FC1-BD91-42B2-B42A-551448F81C6B}"/>
    <cellStyle name="Milliers 5 2_Nucléaire" xfId="11923" xr:uid="{56315FD6-F623-4253-A647-B89F209562DA}"/>
    <cellStyle name="Milliers 5 3" xfId="7430" xr:uid="{4476344E-9889-4F50-BD20-88595C87E32A}"/>
    <cellStyle name="Milliers 5 3 2" xfId="9915" xr:uid="{02D2492C-276B-44EC-AF0B-97CD4084E436}"/>
    <cellStyle name="Milliers 5 3 2 2" xfId="13396" xr:uid="{758ED75A-7230-47C5-AC4E-E15AED43CBD6}"/>
    <cellStyle name="Milliers 5 3 2 2 2" xfId="14066" xr:uid="{9A42E5FE-5485-45BE-9CB8-B09C1ABF5622}"/>
    <cellStyle name="Milliers 5 3 2 2 2 2" xfId="15408" xr:uid="{FA5896A2-FC0D-43F2-BB7E-098F3D7EB5D3}"/>
    <cellStyle name="Milliers 5 3 2 2 2 2 2" xfId="18036" xr:uid="{A861E6DB-E47A-4B2A-8126-E00E06DC396B}"/>
    <cellStyle name="Milliers 5 3 2 2 2 2 2 2" xfId="23345" xr:uid="{6516B609-F713-4111-A7EA-D73F0E024DF8}"/>
    <cellStyle name="Milliers 5 3 2 2 2 2 2 2 2" xfId="34353" xr:uid="{55DDDEC5-4366-4473-A26A-D7615C14C39A}"/>
    <cellStyle name="Milliers 5 3 2 2 2 2 2 3" xfId="29044" xr:uid="{1F827BA2-7AC1-40A4-82C9-0A41D67E7A2B}"/>
    <cellStyle name="Milliers 5 3 2 2 2 2 3" xfId="20717" xr:uid="{AB1E721B-B2FE-4367-A34E-C8090284CD3F}"/>
    <cellStyle name="Milliers 5 3 2 2 2 2 3 2" xfId="31725" xr:uid="{7AE199D2-F6C6-4915-8399-AADB72ACDD48}"/>
    <cellStyle name="Milliers 5 3 2 2 2 2 4" xfId="26416" xr:uid="{B8F32717-3FB9-4E85-BA3B-9AFDEFC2AF70}"/>
    <cellStyle name="Milliers 5 3 2 2 2 3" xfId="16694" xr:uid="{AB360808-AEFA-434C-B226-ABD91EBED657}"/>
    <cellStyle name="Milliers 5 3 2 2 2 3 2" xfId="22003" xr:uid="{7DD20E69-7E22-494C-8B6F-42FC2EEBBF11}"/>
    <cellStyle name="Milliers 5 3 2 2 2 3 2 2" xfId="33011" xr:uid="{D79A3BC5-66EE-4B27-9A50-A33EB1510D2F}"/>
    <cellStyle name="Milliers 5 3 2 2 2 3 3" xfId="27702" xr:uid="{6E07CAB8-F63B-431B-A74E-B4A254812AE4}"/>
    <cellStyle name="Milliers 5 3 2 2 2 4" xfId="19375" xr:uid="{0B98548D-BE1B-44F6-8FD1-25F7448F8269}"/>
    <cellStyle name="Milliers 5 3 2 2 2 4 2" xfId="30383" xr:uid="{0FC7F294-2B2B-4DFD-902F-56A36F0F9545}"/>
    <cellStyle name="Milliers 5 3 2 2 2 5" xfId="25074" xr:uid="{40671154-2C2F-4960-90DB-0FBAA1FC840B}"/>
    <cellStyle name="Milliers 5 3 2 2 3" xfId="14738" xr:uid="{5EDEE3E2-0E43-4CA5-945A-5B67F3024F0D}"/>
    <cellStyle name="Milliers 5 3 2 2 3 2" xfId="17366" xr:uid="{E87991B7-A112-4F9F-A789-2A2FB439AC3A}"/>
    <cellStyle name="Milliers 5 3 2 2 3 2 2" xfId="22675" xr:uid="{9B243DDF-A0F8-47AE-974C-0A6077F97E5C}"/>
    <cellStyle name="Milliers 5 3 2 2 3 2 2 2" xfId="33683" xr:uid="{30D29BD1-20E3-4B2D-9954-24429B814123}"/>
    <cellStyle name="Milliers 5 3 2 2 3 2 3" xfId="28374" xr:uid="{9FD22F61-1ED3-4931-8285-E3A2CBD553DD}"/>
    <cellStyle name="Milliers 5 3 2 2 3 3" xfId="20047" xr:uid="{AA57312B-82E3-4A67-8955-6A56BE63BA09}"/>
    <cellStyle name="Milliers 5 3 2 2 3 3 2" xfId="31055" xr:uid="{21ED46A6-8B78-4043-B228-1CA3B031CB1D}"/>
    <cellStyle name="Milliers 5 3 2 2 3 4" xfId="25746" xr:uid="{07461CD4-DF2E-4D33-A319-3BFD47A46E1F}"/>
    <cellStyle name="Milliers 5 3 2 2 4" xfId="16024" xr:uid="{43664269-8BEA-41EF-B3B0-4FA61B427C9B}"/>
    <cellStyle name="Milliers 5 3 2 2 4 2" xfId="21333" xr:uid="{76F276DF-42AF-488E-B9CF-C8438B6EC079}"/>
    <cellStyle name="Milliers 5 3 2 2 4 2 2" xfId="32341" xr:uid="{06D755B9-6203-4343-A334-932AEF90AC3F}"/>
    <cellStyle name="Milliers 5 3 2 2 4 3" xfId="27032" xr:uid="{E243FFE3-58BB-4F8B-86B9-E49489DF7930}"/>
    <cellStyle name="Milliers 5 3 2 2 5" xfId="18705" xr:uid="{226F1293-41FF-4ABE-BC14-D49E0DC77053}"/>
    <cellStyle name="Milliers 5 3 2 2 5 2" xfId="29713" xr:uid="{26E391B4-C3E7-4B35-B0F8-27E55854A8FC}"/>
    <cellStyle name="Milliers 5 3 2 2 6" xfId="24404" xr:uid="{3226CBB2-1339-4847-AF8E-2BC693C129B2}"/>
    <cellStyle name="Milliers 5 3 2 3" xfId="13730" xr:uid="{CE0B92DF-FE08-4A4B-BED7-486174A2083C}"/>
    <cellStyle name="Milliers 5 3 2 3 2" xfId="15072" xr:uid="{3DBDE7D9-8BB9-4197-BE1B-96B22879044B}"/>
    <cellStyle name="Milliers 5 3 2 3 2 2" xfId="17700" xr:uid="{495FEECC-47BF-4B84-8BEC-83ECE7FF7446}"/>
    <cellStyle name="Milliers 5 3 2 3 2 2 2" xfId="23009" xr:uid="{EA52C91D-82B3-46FC-B3FC-27C49F19414B}"/>
    <cellStyle name="Milliers 5 3 2 3 2 2 2 2" xfId="34017" xr:uid="{395999F6-B4DF-446C-86A3-08F681E45422}"/>
    <cellStyle name="Milliers 5 3 2 3 2 2 3" xfId="28708" xr:uid="{0A72DCF8-3444-4441-BE1E-2ACC7D9D3274}"/>
    <cellStyle name="Milliers 5 3 2 3 2 3" xfId="20381" xr:uid="{ED556752-548E-4981-B801-8418F92ADE07}"/>
    <cellStyle name="Milliers 5 3 2 3 2 3 2" xfId="31389" xr:uid="{C6248768-27CD-4151-BA54-EC9E05D43CE3}"/>
    <cellStyle name="Milliers 5 3 2 3 2 4" xfId="26080" xr:uid="{A089FAE0-8C4D-4AA0-904E-AE6B41D40E49}"/>
    <cellStyle name="Milliers 5 3 2 3 3" xfId="16358" xr:uid="{DBC231EF-951A-41D8-A70B-8520644D31DD}"/>
    <cellStyle name="Milliers 5 3 2 3 3 2" xfId="21667" xr:uid="{CE3320C9-EB8D-4B02-B1EB-972C584730C5}"/>
    <cellStyle name="Milliers 5 3 2 3 3 2 2" xfId="32675" xr:uid="{9F5013F7-BB95-45DA-946B-213DF1D573DB}"/>
    <cellStyle name="Milliers 5 3 2 3 3 3" xfId="27366" xr:uid="{E0A17B6B-6BDC-44EC-8A1E-EC4AEC41D704}"/>
    <cellStyle name="Milliers 5 3 2 3 4" xfId="19039" xr:uid="{86C5C220-C04C-4B8E-9AEF-7751164C2C52}"/>
    <cellStyle name="Milliers 5 3 2 3 4 2" xfId="30047" xr:uid="{220CC408-0C4B-4070-8BD9-F7918A1E8E4D}"/>
    <cellStyle name="Milliers 5 3 2 3 5" xfId="24738" xr:uid="{989AFA3C-0C92-48F0-99B2-551192D1D3DF}"/>
    <cellStyle name="Milliers 5 3 2 4" xfId="14402" xr:uid="{9A573B65-649F-4C06-A0CF-0202E8A4D412}"/>
    <cellStyle name="Milliers 5 3 2 4 2" xfId="17030" xr:uid="{103B04C0-D9DA-42F6-BECC-FB4E8FA6A931}"/>
    <cellStyle name="Milliers 5 3 2 4 2 2" xfId="22339" xr:uid="{A9F67232-ACC6-43D2-BA8E-FF2941DECFCA}"/>
    <cellStyle name="Milliers 5 3 2 4 2 2 2" xfId="33347" xr:uid="{ED77BFEF-EEF2-489F-AF9E-76FB48C11C63}"/>
    <cellStyle name="Milliers 5 3 2 4 2 3" xfId="28038" xr:uid="{29C4DB00-3D5C-4F2D-9352-4B910D7C8F18}"/>
    <cellStyle name="Milliers 5 3 2 4 3" xfId="19711" xr:uid="{519221AE-79C4-4CF9-AE4E-54C3289BD87A}"/>
    <cellStyle name="Milliers 5 3 2 4 3 2" xfId="30719" xr:uid="{6D23ABEF-209B-47F4-B268-8826163DA773}"/>
    <cellStyle name="Milliers 5 3 2 4 4" xfId="25410" xr:uid="{C3D2FC66-6020-4BFE-9E44-724C58958AD5}"/>
    <cellStyle name="Milliers 5 3 2 5" xfId="15689" xr:uid="{E8C562A7-46D2-4534-BAD7-08AC9B4DFB6D}"/>
    <cellStyle name="Milliers 5 3 2 5 2" xfId="20998" xr:uid="{E74DCE41-8B2C-45ED-9B0A-718C04FE6972}"/>
    <cellStyle name="Milliers 5 3 2 5 2 2" xfId="32006" xr:uid="{04B7285B-5027-45F1-80AE-38DDD6811523}"/>
    <cellStyle name="Milliers 5 3 2 5 3" xfId="26697" xr:uid="{4815E3E9-01C6-4773-AA7E-D155DBDD0A66}"/>
    <cellStyle name="Milliers 5 3 2 6" xfId="18370" xr:uid="{74C133BC-E8E2-4B3B-869D-357A79E86B5E}"/>
    <cellStyle name="Milliers 5 3 2 6 2" xfId="29378" xr:uid="{80EFE0CE-0D40-46CC-BE3C-B39FFBC7B682}"/>
    <cellStyle name="Milliers 5 3 2 7" xfId="24069" xr:uid="{F40DB1F3-B94A-4CCF-BDED-7F42528A0C40}"/>
    <cellStyle name="Milliers 5 3 3" xfId="13334" xr:uid="{B5EEB0E6-BB6E-478F-BDC0-D0A0F0689D97}"/>
    <cellStyle name="Milliers 5 3 3 2" xfId="14004" xr:uid="{8E52AE5C-D5AA-40F4-8775-EAC6097629B8}"/>
    <cellStyle name="Milliers 5 3 3 2 2" xfId="15346" xr:uid="{9D184F8E-181E-46FD-BAB3-0AD8A8DDB580}"/>
    <cellStyle name="Milliers 5 3 3 2 2 2" xfId="17974" xr:uid="{B15B4F18-613D-4EF3-9C39-50D82327BB89}"/>
    <cellStyle name="Milliers 5 3 3 2 2 2 2" xfId="23283" xr:uid="{CBCA1DF6-0364-42D6-845F-0E7694A274B0}"/>
    <cellStyle name="Milliers 5 3 3 2 2 2 2 2" xfId="34291" xr:uid="{2616E07E-2CBE-4B35-A1B3-FDE526EBC54D}"/>
    <cellStyle name="Milliers 5 3 3 2 2 2 3" xfId="28982" xr:uid="{67A91353-44A3-4F42-B85B-886437321365}"/>
    <cellStyle name="Milliers 5 3 3 2 2 3" xfId="20655" xr:uid="{FBD70494-0FEC-446B-8A12-971E32515E15}"/>
    <cellStyle name="Milliers 5 3 3 2 2 3 2" xfId="31663" xr:uid="{635260FA-3D8B-406B-9CA6-20DD7D5B5738}"/>
    <cellStyle name="Milliers 5 3 3 2 2 4" xfId="26354" xr:uid="{7C66A091-D707-4AFF-A44F-9D377F6782FC}"/>
    <cellStyle name="Milliers 5 3 3 2 3" xfId="16632" xr:uid="{3CB5BC34-AAA2-4B5B-8A96-D3DDD482F0C0}"/>
    <cellStyle name="Milliers 5 3 3 2 3 2" xfId="21941" xr:uid="{C8E5514B-4FE0-4ABA-B43F-DF12D23CDDC2}"/>
    <cellStyle name="Milliers 5 3 3 2 3 2 2" xfId="32949" xr:uid="{C0DA033D-94D8-4AE9-BED0-8998B05F2DF3}"/>
    <cellStyle name="Milliers 5 3 3 2 3 3" xfId="27640" xr:uid="{9793C728-483A-4418-87D1-F2E81B5831DC}"/>
    <cellStyle name="Milliers 5 3 3 2 4" xfId="19313" xr:uid="{9D2B7433-B442-4314-8F7B-05A5D184625A}"/>
    <cellStyle name="Milliers 5 3 3 2 4 2" xfId="30321" xr:uid="{6B68974D-3026-447D-8AF6-9ECEE5BC69B7}"/>
    <cellStyle name="Milliers 5 3 3 2 5" xfId="25012" xr:uid="{F393C788-BAAC-4756-928B-97044F0165C4}"/>
    <cellStyle name="Milliers 5 3 3 3" xfId="14676" xr:uid="{59FC48BC-B05C-423D-8B8C-E3456022C315}"/>
    <cellStyle name="Milliers 5 3 3 3 2" xfId="17304" xr:uid="{7A29B174-FD22-4937-807F-573B8003E109}"/>
    <cellStyle name="Milliers 5 3 3 3 2 2" xfId="22613" xr:uid="{D1F26C1D-C151-4DE8-BEC4-BA56C7850C50}"/>
    <cellStyle name="Milliers 5 3 3 3 2 2 2" xfId="33621" xr:uid="{F679B213-8FC8-4569-B127-0AA7C9817129}"/>
    <cellStyle name="Milliers 5 3 3 3 2 3" xfId="28312" xr:uid="{4A1F6E71-257E-4D40-8CD1-9A85F08C2C60}"/>
    <cellStyle name="Milliers 5 3 3 3 3" xfId="19985" xr:uid="{3CE3EB94-7E36-4545-B803-D077F94808A1}"/>
    <cellStyle name="Milliers 5 3 3 3 3 2" xfId="30993" xr:uid="{AA5A2B24-EAF5-4A93-AABB-D7B64D290198}"/>
    <cellStyle name="Milliers 5 3 3 3 4" xfId="25684" xr:uid="{C509D08B-6037-4705-8706-4311E1D90047}"/>
    <cellStyle name="Milliers 5 3 3 4" xfId="15962" xr:uid="{D701765F-9220-4A62-84B6-334B3647D1D5}"/>
    <cellStyle name="Milliers 5 3 3 4 2" xfId="21271" xr:uid="{7551C77E-FF6C-48CC-BDAC-6AEA7038EC11}"/>
    <cellStyle name="Milliers 5 3 3 4 2 2" xfId="32279" xr:uid="{C241961F-41F2-4B62-96A1-66F16E0813D9}"/>
    <cellStyle name="Milliers 5 3 3 4 3" xfId="26970" xr:uid="{F233A520-CF15-41C2-9983-EB446E1A20BA}"/>
    <cellStyle name="Milliers 5 3 3 5" xfId="18643" xr:uid="{2F4AC0CD-2B67-44B5-AD6F-6085A0FC2280}"/>
    <cellStyle name="Milliers 5 3 3 5 2" xfId="29651" xr:uid="{D5A4BA8D-005A-4EF8-ADA4-34AFC92D8D1A}"/>
    <cellStyle name="Milliers 5 3 3 6" xfId="24342" xr:uid="{3EFEA6DB-419A-4FB4-871E-FBE7839B4C2A}"/>
    <cellStyle name="Milliers 5 3 4" xfId="13668" xr:uid="{BBE31A7B-6257-4FBD-9185-EAD6817E0161}"/>
    <cellStyle name="Milliers 5 3 4 2" xfId="15010" xr:uid="{9C704A27-5661-47B4-B98A-C837D427AA5D}"/>
    <cellStyle name="Milliers 5 3 4 2 2" xfId="17638" xr:uid="{472548C6-398B-48F7-83FB-888112BC7AC9}"/>
    <cellStyle name="Milliers 5 3 4 2 2 2" xfId="22947" xr:uid="{4599A969-E110-4024-9658-6AF518DA7C61}"/>
    <cellStyle name="Milliers 5 3 4 2 2 2 2" xfId="33955" xr:uid="{243BE88B-DD8F-4956-99FA-87FB7D9F9014}"/>
    <cellStyle name="Milliers 5 3 4 2 2 3" xfId="28646" xr:uid="{12F5ACC9-5308-46AA-95A1-EAC3E90897C0}"/>
    <cellStyle name="Milliers 5 3 4 2 3" xfId="20319" xr:uid="{110EA9DF-0F32-4CCA-9030-D1F7C34671AC}"/>
    <cellStyle name="Milliers 5 3 4 2 3 2" xfId="31327" xr:uid="{9DEDEF60-AFB3-4C65-9939-0EB1740027AC}"/>
    <cellStyle name="Milliers 5 3 4 2 4" xfId="26018" xr:uid="{80913FC3-99ED-4840-8D30-36A9DFCD5310}"/>
    <cellStyle name="Milliers 5 3 4 3" xfId="16296" xr:uid="{FD7AE86C-3045-49F6-96FF-66D0E8F5C3A3}"/>
    <cellStyle name="Milliers 5 3 4 3 2" xfId="21605" xr:uid="{1BDD34CF-AED6-4D5E-91E0-96C0C34D27BA}"/>
    <cellStyle name="Milliers 5 3 4 3 2 2" xfId="32613" xr:uid="{848AB359-10D7-4C41-AAAC-50243E8C9C40}"/>
    <cellStyle name="Milliers 5 3 4 3 3" xfId="27304" xr:uid="{334CB6DB-7FEC-4549-8FB1-CDD42594B734}"/>
    <cellStyle name="Milliers 5 3 4 4" xfId="18977" xr:uid="{FD715B25-5D32-4B4E-B4B5-A4CC5B3CBB32}"/>
    <cellStyle name="Milliers 5 3 4 4 2" xfId="29985" xr:uid="{17DC8538-68E1-4F64-88EC-413F64C3839C}"/>
    <cellStyle name="Milliers 5 3 4 5" xfId="24676" xr:uid="{6AE10A37-140F-40CF-8819-EB71B3D47B06}"/>
    <cellStyle name="Milliers 5 3 5" xfId="14340" xr:uid="{30B38DC4-D1AE-45E5-A2EA-292F093A5707}"/>
    <cellStyle name="Milliers 5 3 5 2" xfId="16968" xr:uid="{6F1073D5-4F39-4153-87F9-964CB2844FA2}"/>
    <cellStyle name="Milliers 5 3 5 2 2" xfId="22277" xr:uid="{281C2A84-376F-43B4-9DC9-35D79CB605D1}"/>
    <cellStyle name="Milliers 5 3 5 2 2 2" xfId="33285" xr:uid="{12EE26C5-0A21-4AFA-84DF-F72CE3A113AF}"/>
    <cellStyle name="Milliers 5 3 5 2 3" xfId="27976" xr:uid="{F1DE70D2-C517-4536-9337-D668670B6037}"/>
    <cellStyle name="Milliers 5 3 5 3" xfId="19649" xr:uid="{338F98C4-A527-47EF-B4B4-F7124F0A581F}"/>
    <cellStyle name="Milliers 5 3 5 3 2" xfId="30657" xr:uid="{93A031FC-D67C-4BA1-88D0-0D87E0FAEB45}"/>
    <cellStyle name="Milliers 5 3 5 4" xfId="25348" xr:uid="{7A3320C6-5B21-4EC8-9CAC-860BA350DAD5}"/>
    <cellStyle name="Milliers 5 3 6" xfId="15627" xr:uid="{0DCA0F76-8B31-471C-B32F-9B3AD22C3D86}"/>
    <cellStyle name="Milliers 5 3 6 2" xfId="20936" xr:uid="{FF3563BA-C087-4A29-8AEB-BD03060BC423}"/>
    <cellStyle name="Milliers 5 3 6 2 2" xfId="31944" xr:uid="{8484CA7B-0149-4C2A-93BD-309197F595E0}"/>
    <cellStyle name="Milliers 5 3 6 3" xfId="26635" xr:uid="{D618AF86-7D8F-4FAA-9C7E-D6B81F63B1D3}"/>
    <cellStyle name="Milliers 5 3 7" xfId="18308" xr:uid="{A52AC5E2-E66D-4FA1-980D-CCC971308F8E}"/>
    <cellStyle name="Milliers 5 3 7 2" xfId="29316" xr:uid="{6A2F7BBF-3EB4-46DA-B6F3-6E16448821A4}"/>
    <cellStyle name="Milliers 5 3 8" xfId="24007" xr:uid="{7F7ECB09-7EB6-4448-B112-9A84A6D00973}"/>
    <cellStyle name="Milliers 5 3_Nucléaire" xfId="11925" xr:uid="{A921D542-7735-4511-ABC9-670FDCC59657}"/>
    <cellStyle name="Milliers 5 4" xfId="9912" xr:uid="{94BBAB92-C329-40C8-9DA3-9978B5176274}"/>
    <cellStyle name="Milliers 5 4 2" xfId="13393" xr:uid="{9AC7B4E6-E226-498F-9B66-DB2C21836C6D}"/>
    <cellStyle name="Milliers 5 4 2 2" xfId="14063" xr:uid="{71CB5C35-1AE0-412F-B8BF-898840DCB256}"/>
    <cellStyle name="Milliers 5 4 2 2 2" xfId="15405" xr:uid="{2F6F1560-777E-4DC9-87F0-B71D617677B2}"/>
    <cellStyle name="Milliers 5 4 2 2 2 2" xfId="18033" xr:uid="{B3378695-2C35-4810-BB51-32EA280F2342}"/>
    <cellStyle name="Milliers 5 4 2 2 2 2 2" xfId="23342" xr:uid="{1FE4E3D0-8FC4-4DA9-A8D1-85CBC759C605}"/>
    <cellStyle name="Milliers 5 4 2 2 2 2 2 2" xfId="34350" xr:uid="{D041A705-44DE-463F-AEC9-1B3316627F40}"/>
    <cellStyle name="Milliers 5 4 2 2 2 2 3" xfId="29041" xr:uid="{E21F6289-5CF0-44F4-BFA0-3BE5691E3B05}"/>
    <cellStyle name="Milliers 5 4 2 2 2 3" xfId="20714" xr:uid="{852B92FB-E35C-4CD8-90F3-43859297779A}"/>
    <cellStyle name="Milliers 5 4 2 2 2 3 2" xfId="31722" xr:uid="{AA46223D-46CD-4162-BD88-B0C947AFCF33}"/>
    <cellStyle name="Milliers 5 4 2 2 2 4" xfId="26413" xr:uid="{99ADE5AB-0911-42D6-9550-11B56B213639}"/>
    <cellStyle name="Milliers 5 4 2 2 3" xfId="16691" xr:uid="{61669FCC-0748-4D59-B714-B16CED61E183}"/>
    <cellStyle name="Milliers 5 4 2 2 3 2" xfId="22000" xr:uid="{354D946B-008B-4AD8-83D4-F342931A4587}"/>
    <cellStyle name="Milliers 5 4 2 2 3 2 2" xfId="33008" xr:uid="{39A22EAB-860C-4F3B-B821-B446FD723656}"/>
    <cellStyle name="Milliers 5 4 2 2 3 3" xfId="27699" xr:uid="{560E837C-A589-4EC8-8F53-A62B8618F670}"/>
    <cellStyle name="Milliers 5 4 2 2 4" xfId="19372" xr:uid="{28F9FEB8-ABE7-49C3-B618-1116ADC86361}"/>
    <cellStyle name="Milliers 5 4 2 2 4 2" xfId="30380" xr:uid="{6E2DF6B4-0656-4649-BBDF-B43817E4F243}"/>
    <cellStyle name="Milliers 5 4 2 2 5" xfId="25071" xr:uid="{83E7D5DA-1B97-41B0-AAA5-2FE309B8A3D5}"/>
    <cellStyle name="Milliers 5 4 2 3" xfId="14735" xr:uid="{BA6BA2AE-27E8-43E5-994D-30E0F1D4109A}"/>
    <cellStyle name="Milliers 5 4 2 3 2" xfId="17363" xr:uid="{8833E44A-93B4-414E-8123-E8F86931620A}"/>
    <cellStyle name="Milliers 5 4 2 3 2 2" xfId="22672" xr:uid="{717F3A8A-E3B4-4235-B575-A2801D86A9B7}"/>
    <cellStyle name="Milliers 5 4 2 3 2 2 2" xfId="33680" xr:uid="{AC2185C5-10B7-40E6-A799-B45F95239250}"/>
    <cellStyle name="Milliers 5 4 2 3 2 3" xfId="28371" xr:uid="{48B4CD64-E2F1-4B54-B222-99D2E2D71C3E}"/>
    <cellStyle name="Milliers 5 4 2 3 3" xfId="20044" xr:uid="{65C261AE-BFC7-4CFB-B401-813FD0F36518}"/>
    <cellStyle name="Milliers 5 4 2 3 3 2" xfId="31052" xr:uid="{5AF89D66-5B53-4F9E-832C-2D924501CDEC}"/>
    <cellStyle name="Milliers 5 4 2 3 4" xfId="25743" xr:uid="{00096BDA-3CB8-4A44-834A-7FF80EC141B6}"/>
    <cellStyle name="Milliers 5 4 2 4" xfId="16021" xr:uid="{B6215442-62D2-4D0F-8FB1-499EBC36ECF8}"/>
    <cellStyle name="Milliers 5 4 2 4 2" xfId="21330" xr:uid="{A07438C8-CD28-49AF-B1B6-AB90DEE2AB21}"/>
    <cellStyle name="Milliers 5 4 2 4 2 2" xfId="32338" xr:uid="{2ACF1B7A-E6EF-48C8-86A6-6DCD51B16F68}"/>
    <cellStyle name="Milliers 5 4 2 4 3" xfId="27029" xr:uid="{0155135F-98FE-4DBD-ABB1-C0484F3F3098}"/>
    <cellStyle name="Milliers 5 4 2 5" xfId="18702" xr:uid="{F9580772-4801-483A-B41B-B1017D650C74}"/>
    <cellStyle name="Milliers 5 4 2 5 2" xfId="29710" xr:uid="{6F190F43-CC56-4FD1-9002-B057DD77453F}"/>
    <cellStyle name="Milliers 5 4 2 6" xfId="24401" xr:uid="{0D190006-3216-4721-8D9C-59AAA12DE44E}"/>
    <cellStyle name="Milliers 5 4 3" xfId="13727" xr:uid="{AFC18AB3-360D-45DE-B4EF-F8ED188AF0E3}"/>
    <cellStyle name="Milliers 5 4 3 2" xfId="15069" xr:uid="{87C59FE3-23A2-4808-89A5-BC902D2649AD}"/>
    <cellStyle name="Milliers 5 4 3 2 2" xfId="17697" xr:uid="{980F0208-82DB-4D14-B0AF-134E2D3744FF}"/>
    <cellStyle name="Milliers 5 4 3 2 2 2" xfId="23006" xr:uid="{AE427766-143F-444D-822D-F7BCDFAD50D6}"/>
    <cellStyle name="Milliers 5 4 3 2 2 2 2" xfId="34014" xr:uid="{F28D779A-64E0-4D30-86FD-6CC0822EC4A6}"/>
    <cellStyle name="Milliers 5 4 3 2 2 3" xfId="28705" xr:uid="{1DB17640-A40D-4DC5-9E04-33D9FEBB80F1}"/>
    <cellStyle name="Milliers 5 4 3 2 3" xfId="20378" xr:uid="{B21B3CB9-4021-4A80-A7D6-59BF8C47FF99}"/>
    <cellStyle name="Milliers 5 4 3 2 3 2" xfId="31386" xr:uid="{2619A397-66CD-4AA7-9778-BE4A453944A0}"/>
    <cellStyle name="Milliers 5 4 3 2 4" xfId="26077" xr:uid="{0AF2ADA9-A961-4E4D-9D12-8F0F5D169813}"/>
    <cellStyle name="Milliers 5 4 3 3" xfId="16355" xr:uid="{3306204D-E09A-4DCC-AC41-00314C9C3C4E}"/>
    <cellStyle name="Milliers 5 4 3 3 2" xfId="21664" xr:uid="{71938C88-D0B1-49F5-B9A8-4949734719AD}"/>
    <cellStyle name="Milliers 5 4 3 3 2 2" xfId="32672" xr:uid="{8AA04B47-7058-4BB4-9B36-711A9DBC22F9}"/>
    <cellStyle name="Milliers 5 4 3 3 3" xfId="27363" xr:uid="{89854C6C-80E8-4EF1-AD41-2C506542E38A}"/>
    <cellStyle name="Milliers 5 4 3 4" xfId="19036" xr:uid="{546EA762-F7FB-4B4F-938A-025679888872}"/>
    <cellStyle name="Milliers 5 4 3 4 2" xfId="30044" xr:uid="{99BE62B1-ED14-42BB-B64B-C37F0BB09C73}"/>
    <cellStyle name="Milliers 5 4 3 5" xfId="24735" xr:uid="{7EBBEDF2-72F1-4648-8E37-DE973232938D}"/>
    <cellStyle name="Milliers 5 4 4" xfId="14399" xr:uid="{2EEAEC80-37F7-4E66-9548-73232A760424}"/>
    <cellStyle name="Milliers 5 4 4 2" xfId="17027" xr:uid="{ED927417-663C-4774-AD12-7ED8F78F32F8}"/>
    <cellStyle name="Milliers 5 4 4 2 2" xfId="22336" xr:uid="{FE5E5446-58BB-4C6B-9609-F09CD167F8FF}"/>
    <cellStyle name="Milliers 5 4 4 2 2 2" xfId="33344" xr:uid="{679AFCDC-B018-45F0-A012-43730871D859}"/>
    <cellStyle name="Milliers 5 4 4 2 3" xfId="28035" xr:uid="{0FBAB305-908F-4828-9F91-52F7925E99FE}"/>
    <cellStyle name="Milliers 5 4 4 3" xfId="19708" xr:uid="{CF6D744B-D2E9-4FEE-89F1-5DD24DB89910}"/>
    <cellStyle name="Milliers 5 4 4 3 2" xfId="30716" xr:uid="{4AA4C57E-1BD5-4F9C-B32A-F06E17D28665}"/>
    <cellStyle name="Milliers 5 4 4 4" xfId="25407" xr:uid="{7DDCEE23-5DF6-48C8-AE91-5D514957A904}"/>
    <cellStyle name="Milliers 5 4 5" xfId="15686" xr:uid="{68609937-3378-4562-9C08-40CF5EDFD30F}"/>
    <cellStyle name="Milliers 5 4 5 2" xfId="20995" xr:uid="{3C8E69E8-678C-4413-BC28-D1E144169CAF}"/>
    <cellStyle name="Milliers 5 4 5 2 2" xfId="32003" xr:uid="{B3B69130-AE87-49A4-9B65-05278AE76C96}"/>
    <cellStyle name="Milliers 5 4 5 3" xfId="26694" xr:uid="{FDC7A2E6-C849-49DC-8DF3-2398E4729C03}"/>
    <cellStyle name="Milliers 5 4 6" xfId="18367" xr:uid="{562F650B-A1EA-4E80-9E98-29EBFF6838D6}"/>
    <cellStyle name="Milliers 5 4 6 2" xfId="29375" xr:uid="{DFBCC7F7-2EE6-4B56-B94F-AB967486CDDB}"/>
    <cellStyle name="Milliers 5 4 7" xfId="24066" xr:uid="{F33EAD6E-E71E-4F89-BD0A-3AB0D8129E77}"/>
    <cellStyle name="Milliers 5 5" xfId="13331" xr:uid="{FB63059C-FE24-4B5D-BF1B-6694719D2538}"/>
    <cellStyle name="Milliers 5 5 2" xfId="14001" xr:uid="{69109FDA-A2A5-4DFA-B718-E4CCDDD40027}"/>
    <cellStyle name="Milliers 5 5 2 2" xfId="15343" xr:uid="{1FB1C07C-2C66-4AF5-B2CF-024F5D421C88}"/>
    <cellStyle name="Milliers 5 5 2 2 2" xfId="17971" xr:uid="{BD3C551D-A715-44B7-B136-8C9BC3158D0B}"/>
    <cellStyle name="Milliers 5 5 2 2 2 2" xfId="23280" xr:uid="{30E1F8C1-1DEE-4AED-8F77-EC24AE73674D}"/>
    <cellStyle name="Milliers 5 5 2 2 2 2 2" xfId="34288" xr:uid="{7560144B-7EBE-431A-B612-9EBCE194150E}"/>
    <cellStyle name="Milliers 5 5 2 2 2 3" xfId="28979" xr:uid="{A637FC3E-E27F-40C9-9B2B-CD6A34A752DE}"/>
    <cellStyle name="Milliers 5 5 2 2 3" xfId="20652" xr:uid="{1F65885F-76BE-4A8D-87D2-1EFCFC5CBB27}"/>
    <cellStyle name="Milliers 5 5 2 2 3 2" xfId="31660" xr:uid="{07F6D477-6204-4C74-97A9-539A1C785494}"/>
    <cellStyle name="Milliers 5 5 2 2 4" xfId="26351" xr:uid="{B7DBD266-9FF2-4053-9A08-F8272A118ED1}"/>
    <cellStyle name="Milliers 5 5 2 3" xfId="16629" xr:uid="{B669834A-DD10-4F3D-BA75-559F4BBFD89D}"/>
    <cellStyle name="Milliers 5 5 2 3 2" xfId="21938" xr:uid="{9994BE17-DC40-43E5-8981-B94B35093C72}"/>
    <cellStyle name="Milliers 5 5 2 3 2 2" xfId="32946" xr:uid="{BC128E54-CB1E-47B5-8F9A-0F7ACC1381AC}"/>
    <cellStyle name="Milliers 5 5 2 3 3" xfId="27637" xr:uid="{56AE6BD0-EC3C-4288-B861-6E4B281F946A}"/>
    <cellStyle name="Milliers 5 5 2 4" xfId="19310" xr:uid="{49CF6C1E-233F-49C1-9467-1067C1E174AD}"/>
    <cellStyle name="Milliers 5 5 2 4 2" xfId="30318" xr:uid="{142A35FF-27B9-4603-B827-C5E4634F7D8E}"/>
    <cellStyle name="Milliers 5 5 2 5" xfId="25009" xr:uid="{58F034F2-2EF0-44BE-8ADB-367DFD672316}"/>
    <cellStyle name="Milliers 5 5 3" xfId="14673" xr:uid="{0623B70E-3C98-4ADC-8D93-D9336BD34F65}"/>
    <cellStyle name="Milliers 5 5 3 2" xfId="17301" xr:uid="{62F10104-8877-46D6-A76C-078682A3EFC1}"/>
    <cellStyle name="Milliers 5 5 3 2 2" xfId="22610" xr:uid="{35D9FD11-4DCB-4151-ABF5-45649FFE165A}"/>
    <cellStyle name="Milliers 5 5 3 2 2 2" xfId="33618" xr:uid="{CB12AB6D-36E2-4431-9269-90089DE4102A}"/>
    <cellStyle name="Milliers 5 5 3 2 3" xfId="28309" xr:uid="{86B951B3-9D0C-4D2D-8218-9D1A0C2F51FD}"/>
    <cellStyle name="Milliers 5 5 3 3" xfId="19982" xr:uid="{F081D939-2B8C-47D1-AFD9-BD767E327122}"/>
    <cellStyle name="Milliers 5 5 3 3 2" xfId="30990" xr:uid="{FD668C54-370E-4299-8A05-5B860565FBA2}"/>
    <cellStyle name="Milliers 5 5 3 4" xfId="25681" xr:uid="{8D1CCD04-6386-4A5E-9B24-B660F4852962}"/>
    <cellStyle name="Milliers 5 5 4" xfId="15959" xr:uid="{415415DE-3E54-40D3-B785-C14E8E2CE67C}"/>
    <cellStyle name="Milliers 5 5 4 2" xfId="21268" xr:uid="{159E6E5B-8B0C-472A-BFF8-BE558A96D0EA}"/>
    <cellStyle name="Milliers 5 5 4 2 2" xfId="32276" xr:uid="{EFE715C7-4A58-4AE7-9BFF-C5C5525212FB}"/>
    <cellStyle name="Milliers 5 5 4 3" xfId="26967" xr:uid="{D1C616D6-B1D1-4E82-9E63-62E85757C3FD}"/>
    <cellStyle name="Milliers 5 5 5" xfId="18640" xr:uid="{8905D3D3-F7E3-48C9-ACDA-59E0D015FD78}"/>
    <cellStyle name="Milliers 5 5 5 2" xfId="29648" xr:uid="{0CABCF36-9B22-4E2D-BEA2-F098B41F2F18}"/>
    <cellStyle name="Milliers 5 5 6" xfId="24339" xr:uid="{20889A9E-4E23-4044-849F-B70218EAF7F3}"/>
    <cellStyle name="Milliers 5 6" xfId="13665" xr:uid="{0EEFC717-6C55-4969-83EF-AACCB1F29B5C}"/>
    <cellStyle name="Milliers 5 6 2" xfId="15007" xr:uid="{CC2B1A46-6E6B-41A0-BF46-FE263CB6C503}"/>
    <cellStyle name="Milliers 5 6 2 2" xfId="17635" xr:uid="{DFF4C4D2-5894-4B94-9242-534DC93C0712}"/>
    <cellStyle name="Milliers 5 6 2 2 2" xfId="22944" xr:uid="{52D6B6C3-CEDB-481A-97F7-CC5B643C95D3}"/>
    <cellStyle name="Milliers 5 6 2 2 2 2" xfId="33952" xr:uid="{1E2F8954-0EB0-440F-92CB-EB805D688D2B}"/>
    <cellStyle name="Milliers 5 6 2 2 3" xfId="28643" xr:uid="{95C8D1C0-0897-4E56-925B-FA892009AECB}"/>
    <cellStyle name="Milliers 5 6 2 3" xfId="20316" xr:uid="{AD86F445-9CC7-4921-B0C9-E81FC312A22B}"/>
    <cellStyle name="Milliers 5 6 2 3 2" xfId="31324" xr:uid="{CCF0E711-984D-4497-81A9-EB21FA611F03}"/>
    <cellStyle name="Milliers 5 6 2 4" xfId="26015" xr:uid="{A21B7AFF-C535-4350-8039-ED2395B8E428}"/>
    <cellStyle name="Milliers 5 6 3" xfId="16293" xr:uid="{A70856FE-1539-4327-BE3D-9588FD9A8C05}"/>
    <cellStyle name="Milliers 5 6 3 2" xfId="21602" xr:uid="{F0B106C2-6F3C-42A7-A687-517250D3F613}"/>
    <cellStyle name="Milliers 5 6 3 2 2" xfId="32610" xr:uid="{A475298D-D3B9-4123-A115-CB37090212CE}"/>
    <cellStyle name="Milliers 5 6 3 3" xfId="27301" xr:uid="{EBDD340C-513B-463F-8021-966B6E505AFF}"/>
    <cellStyle name="Milliers 5 6 4" xfId="18974" xr:uid="{3026EA94-6FF1-4E6C-BA9A-1901DF3BCC18}"/>
    <cellStyle name="Milliers 5 6 4 2" xfId="29982" xr:uid="{79D9AE07-CC26-4930-B9C9-90FBA215BAE4}"/>
    <cellStyle name="Milliers 5 6 5" xfId="24673" xr:uid="{FEC90427-22A5-409F-8871-85D967ECF249}"/>
    <cellStyle name="Milliers 5 7" xfId="14337" xr:uid="{4BF746CB-A06F-4611-913C-272770789E66}"/>
    <cellStyle name="Milliers 5 7 2" xfId="16965" xr:uid="{1DA5190F-A8E7-4D1F-B46E-D9E2B5C7673E}"/>
    <cellStyle name="Milliers 5 7 2 2" xfId="22274" xr:uid="{6B648500-35C2-4E8C-8180-B520DD8FC50D}"/>
    <cellStyle name="Milliers 5 7 2 2 2" xfId="33282" xr:uid="{051E1580-0CAB-4EE6-8CF3-3ED1C61A3505}"/>
    <cellStyle name="Milliers 5 7 2 3" xfId="27973" xr:uid="{B9409D1C-FF0E-4121-99EE-B34CD120DD36}"/>
    <cellStyle name="Milliers 5 7 3" xfId="19646" xr:uid="{FF054F84-C104-4B6F-878C-41368D78E8A8}"/>
    <cellStyle name="Milliers 5 7 3 2" xfId="30654" xr:uid="{6D25A7FC-8F35-45F8-A0EA-32F1E52659CA}"/>
    <cellStyle name="Milliers 5 7 4" xfId="25345" xr:uid="{E9687F43-28E8-4D64-B03F-3853CC562EE9}"/>
    <cellStyle name="Milliers 5 8" xfId="15624" xr:uid="{8272F024-64DF-48D2-A6E3-26491D9772D0}"/>
    <cellStyle name="Milliers 5 8 2" xfId="20933" xr:uid="{E6F888E9-84D1-4867-B9F9-DAE3FE729C2C}"/>
    <cellStyle name="Milliers 5 8 2 2" xfId="31941" xr:uid="{FB45FB44-A5FD-4757-924F-A2A3410C72B2}"/>
    <cellStyle name="Milliers 5 8 3" xfId="26632" xr:uid="{37C930A6-66F9-44ED-B9F5-8C5347C2B3C5}"/>
    <cellStyle name="Milliers 5 9" xfId="18305" xr:uid="{D54151FB-83C9-4B69-8AB3-4F749FA0D4E4}"/>
    <cellStyle name="Milliers 5 9 2" xfId="29313" xr:uid="{A2CE5BCC-1CBA-404E-9202-30F374808B07}"/>
    <cellStyle name="Milliers 5_Nucléaire" xfId="11922" xr:uid="{D9797D00-55C7-4585-AE81-7DFEDED2B01F}"/>
    <cellStyle name="Milliers 6" xfId="7431" xr:uid="{403A65D8-7AB4-4DE5-A211-1CCFC0D6961D}"/>
    <cellStyle name="Milliers 6 2" xfId="9916" xr:uid="{94AA1ECF-F7B2-4463-9989-9B2EC80A71C8}"/>
    <cellStyle name="Milliers 6 2 2" xfId="13397" xr:uid="{68DC0877-4673-4EAC-A7B9-E59B2A0801E9}"/>
    <cellStyle name="Milliers 6 2 2 2" xfId="14067" xr:uid="{DE995C7A-DFD5-4C39-858B-F671B73A33AB}"/>
    <cellStyle name="Milliers 6 2 2 2 2" xfId="15409" xr:uid="{A9BEC6EE-B496-4E31-AA7E-37DED4244F83}"/>
    <cellStyle name="Milliers 6 2 2 2 2 2" xfId="18037" xr:uid="{283EAD32-406E-4370-8527-514E7921CA9C}"/>
    <cellStyle name="Milliers 6 2 2 2 2 2 2" xfId="23346" xr:uid="{6E826CC0-393E-4261-A5CA-0EBE5D97037F}"/>
    <cellStyle name="Milliers 6 2 2 2 2 2 2 2" xfId="34354" xr:uid="{22E04C2F-2251-4BD7-879C-C69A5728AA01}"/>
    <cellStyle name="Milliers 6 2 2 2 2 2 3" xfId="29045" xr:uid="{4052A51C-3389-4A23-9284-058A35E1B570}"/>
    <cellStyle name="Milliers 6 2 2 2 2 3" xfId="20718" xr:uid="{1ACF0AE8-94D1-4AEA-8087-A400EB03BD60}"/>
    <cellStyle name="Milliers 6 2 2 2 2 3 2" xfId="31726" xr:uid="{2F604733-939C-4072-ACCF-A0A777FF6074}"/>
    <cellStyle name="Milliers 6 2 2 2 2 4" xfId="26417" xr:uid="{4592CFAF-C201-47C9-AA9A-2B22D9E0A7EB}"/>
    <cellStyle name="Milliers 6 2 2 2 3" xfId="16695" xr:uid="{B73AA2D5-3854-4610-A82E-FF9E732029A6}"/>
    <cellStyle name="Milliers 6 2 2 2 3 2" xfId="22004" xr:uid="{BFCE8311-5D80-47EC-AC8C-FEB044D0896A}"/>
    <cellStyle name="Milliers 6 2 2 2 3 2 2" xfId="33012" xr:uid="{9D141398-3B52-4DE2-B707-CC0E2B323326}"/>
    <cellStyle name="Milliers 6 2 2 2 3 3" xfId="27703" xr:uid="{02EF042D-8293-4051-AAF7-0F12204B464C}"/>
    <cellStyle name="Milliers 6 2 2 2 4" xfId="19376" xr:uid="{DB38FD09-13B7-4DB6-9AF4-1451319E0170}"/>
    <cellStyle name="Milliers 6 2 2 2 4 2" xfId="30384" xr:uid="{941BB819-9B8D-4003-BFF5-FDF673FA102C}"/>
    <cellStyle name="Milliers 6 2 2 2 5" xfId="25075" xr:uid="{109FCECA-624C-43A1-84B4-BC47EA093221}"/>
    <cellStyle name="Milliers 6 2 2 3" xfId="14739" xr:uid="{1CC7A18F-FC2E-49E1-9512-8E3EEC8811EC}"/>
    <cellStyle name="Milliers 6 2 2 3 2" xfId="17367" xr:uid="{0CC3082E-3EDF-4225-8166-490E9BDC6F42}"/>
    <cellStyle name="Milliers 6 2 2 3 2 2" xfId="22676" xr:uid="{F93706CC-B0C8-4FB0-A2DB-BC6F1EEDC5AB}"/>
    <cellStyle name="Milliers 6 2 2 3 2 2 2" xfId="33684" xr:uid="{AA0C6194-1691-479E-9E7E-ECA82BB20A08}"/>
    <cellStyle name="Milliers 6 2 2 3 2 3" xfId="28375" xr:uid="{76F4FA73-2439-46F9-B753-0778A3D0A94D}"/>
    <cellStyle name="Milliers 6 2 2 3 3" xfId="20048" xr:uid="{171917B3-6BB9-4C06-A832-EB621EB422A8}"/>
    <cellStyle name="Milliers 6 2 2 3 3 2" xfId="31056" xr:uid="{CA41FEE5-33C6-4203-89D3-8771A8E2482A}"/>
    <cellStyle name="Milliers 6 2 2 3 4" xfId="25747" xr:uid="{E98DC9AC-A0D3-4FB6-B5D8-027FAD24B908}"/>
    <cellStyle name="Milliers 6 2 2 4" xfId="16025" xr:uid="{13D1DA6C-C075-4C04-B17C-C858471BA02E}"/>
    <cellStyle name="Milliers 6 2 2 4 2" xfId="21334" xr:uid="{AD0B7755-2176-49CF-B4F1-841385990E4C}"/>
    <cellStyle name="Milliers 6 2 2 4 2 2" xfId="32342" xr:uid="{019BBF9B-4BC9-4322-9954-72A93419FE0D}"/>
    <cellStyle name="Milliers 6 2 2 4 3" xfId="27033" xr:uid="{A690982F-D280-451B-ABE0-E474CA8DD886}"/>
    <cellStyle name="Milliers 6 2 2 5" xfId="18706" xr:uid="{597CB99C-480C-41AD-8228-2B5C745EF747}"/>
    <cellStyle name="Milliers 6 2 2 5 2" xfId="29714" xr:uid="{EEF62A96-002D-40A6-9A7A-CB11CAE5E205}"/>
    <cellStyle name="Milliers 6 2 2 6" xfId="24405" xr:uid="{01D8F767-5F71-403F-A7B6-0ECDBE3D717A}"/>
    <cellStyle name="Milliers 6 2 3" xfId="13731" xr:uid="{EA054012-2539-4766-858D-6CDB6D1949F8}"/>
    <cellStyle name="Milliers 6 2 3 2" xfId="15073" xr:uid="{5114C08F-3BAB-4FFB-AAA0-149E308FE229}"/>
    <cellStyle name="Milliers 6 2 3 2 2" xfId="17701" xr:uid="{5974A3ED-D55B-495A-8688-585887CD7ECD}"/>
    <cellStyle name="Milliers 6 2 3 2 2 2" xfId="23010" xr:uid="{E66D324F-F3BC-417B-A537-DAEC49540EBE}"/>
    <cellStyle name="Milliers 6 2 3 2 2 2 2" xfId="34018" xr:uid="{E4774BB6-D475-4107-B0D7-1F13DF1D1816}"/>
    <cellStyle name="Milliers 6 2 3 2 2 3" xfId="28709" xr:uid="{F46C9DCE-A559-4A2E-B44D-5DF3E97B5B31}"/>
    <cellStyle name="Milliers 6 2 3 2 3" xfId="20382" xr:uid="{6B5FB5C9-3F1A-41E9-8365-30ADC6A4DD1B}"/>
    <cellStyle name="Milliers 6 2 3 2 3 2" xfId="31390" xr:uid="{CCB78FA3-88D9-4540-9886-22CE445711CD}"/>
    <cellStyle name="Milliers 6 2 3 2 4" xfId="26081" xr:uid="{11AE3A26-8256-4B44-B86F-A240590F1206}"/>
    <cellStyle name="Milliers 6 2 3 3" xfId="16359" xr:uid="{9A01A777-8152-425D-8592-65E5229BFFF3}"/>
    <cellStyle name="Milliers 6 2 3 3 2" xfId="21668" xr:uid="{1954600F-9C28-40AD-A7CF-AD7FEA4B1F8B}"/>
    <cellStyle name="Milliers 6 2 3 3 2 2" xfId="32676" xr:uid="{96134D2F-8E0C-4443-8A7A-BEA8E57C2981}"/>
    <cellStyle name="Milliers 6 2 3 3 3" xfId="27367" xr:uid="{D757F1E7-3DA3-4E19-B8C5-549CCCC0948F}"/>
    <cellStyle name="Milliers 6 2 3 4" xfId="19040" xr:uid="{AD8B3CCC-08C4-45B9-9580-C51F6F73DEE3}"/>
    <cellStyle name="Milliers 6 2 3 4 2" xfId="30048" xr:uid="{7824C2AD-5446-4C34-8D55-81508A507D5A}"/>
    <cellStyle name="Milliers 6 2 3 5" xfId="24739" xr:uid="{AAC053A3-AC14-4257-AC6A-EE8F42044DE9}"/>
    <cellStyle name="Milliers 6 2 4" xfId="14403" xr:uid="{55030A7B-9ABE-443A-AF18-5AE4D00D4A9E}"/>
    <cellStyle name="Milliers 6 2 4 2" xfId="17031" xr:uid="{385F13E6-7E6A-47FB-953D-FC38E3FE58D6}"/>
    <cellStyle name="Milliers 6 2 4 2 2" xfId="22340" xr:uid="{CD445354-3AE5-47DE-8C01-C3F1E6A9CACE}"/>
    <cellStyle name="Milliers 6 2 4 2 2 2" xfId="33348" xr:uid="{341298F9-B3AE-45E1-91ED-36B238324DDB}"/>
    <cellStyle name="Milliers 6 2 4 2 3" xfId="28039" xr:uid="{A2094817-4239-4C21-BD6C-38118E86E89E}"/>
    <cellStyle name="Milliers 6 2 4 3" xfId="19712" xr:uid="{F8524B79-655B-47BA-828C-DC4FADF566EE}"/>
    <cellStyle name="Milliers 6 2 4 3 2" xfId="30720" xr:uid="{20B62926-B9F3-404E-A651-197B22D2CF6F}"/>
    <cellStyle name="Milliers 6 2 4 4" xfId="25411" xr:uid="{D3E7C9DE-1CDB-4FE0-A5BE-7943AE9AA94A}"/>
    <cellStyle name="Milliers 6 2 5" xfId="15690" xr:uid="{F873DDCD-7186-4422-8431-2282D95E37B7}"/>
    <cellStyle name="Milliers 6 2 5 2" xfId="20999" xr:uid="{48B12363-4981-4221-81E6-E376BACBA5CE}"/>
    <cellStyle name="Milliers 6 2 5 2 2" xfId="32007" xr:uid="{811CAE3B-FB5F-411C-BA9E-7CC3342397AD}"/>
    <cellStyle name="Milliers 6 2 5 3" xfId="26698" xr:uid="{578AF47D-D436-43F3-A8C1-06C565D7C11D}"/>
    <cellStyle name="Milliers 6 2 6" xfId="18371" xr:uid="{6C93FD29-0772-4F67-8642-9D1574021BC8}"/>
    <cellStyle name="Milliers 6 2 6 2" xfId="29379" xr:uid="{62C51C8A-BB7F-4C66-BB47-07268844336A}"/>
    <cellStyle name="Milliers 6 2 7" xfId="24070" xr:uid="{E1466747-C38A-42CE-B616-A4E73B2359EA}"/>
    <cellStyle name="Milliers 6 3" xfId="13335" xr:uid="{708E752E-45A8-4AC4-A6FF-F9E7D1C68FE0}"/>
    <cellStyle name="Milliers 6 3 2" xfId="14005" xr:uid="{9B996BE6-69BC-4384-9F41-04B346EE1276}"/>
    <cellStyle name="Milliers 6 3 2 2" xfId="15347" xr:uid="{C8E86C0C-0209-4BC9-9C5C-11937E53BA0B}"/>
    <cellStyle name="Milliers 6 3 2 2 2" xfId="17975" xr:uid="{A3BD34AE-DE2A-4A8A-85B7-F2736E79A13A}"/>
    <cellStyle name="Milliers 6 3 2 2 2 2" xfId="23284" xr:uid="{E2166F9E-6FA6-4842-BA74-70D8EA99C235}"/>
    <cellStyle name="Milliers 6 3 2 2 2 2 2" xfId="34292" xr:uid="{930D0481-F5BA-4048-B80E-4B8F2F9657E3}"/>
    <cellStyle name="Milliers 6 3 2 2 2 3" xfId="28983" xr:uid="{021DEA45-DD31-4138-AF0F-116FA692B1EA}"/>
    <cellStyle name="Milliers 6 3 2 2 3" xfId="20656" xr:uid="{1A2D9B0E-7FF5-42FC-957A-9233E8EF9BCB}"/>
    <cellStyle name="Milliers 6 3 2 2 3 2" xfId="31664" xr:uid="{D9AC38C2-44DE-4E9E-ADA9-633C3176813C}"/>
    <cellStyle name="Milliers 6 3 2 2 4" xfId="26355" xr:uid="{4669F0A6-FAC4-4B87-81C8-BBC103091BFE}"/>
    <cellStyle name="Milliers 6 3 2 3" xfId="16633" xr:uid="{CDFEAEB8-8EF8-4CCE-BAC7-1D2819C1BE98}"/>
    <cellStyle name="Milliers 6 3 2 3 2" xfId="21942" xr:uid="{5FA35119-2540-47A3-B00D-86D8DE0106A8}"/>
    <cellStyle name="Milliers 6 3 2 3 2 2" xfId="32950" xr:uid="{8DA8A470-22D9-418D-9410-F39604D2E80C}"/>
    <cellStyle name="Milliers 6 3 2 3 3" xfId="27641" xr:uid="{67EA09DF-0A9B-473A-A420-5EA024C3AA8A}"/>
    <cellStyle name="Milliers 6 3 2 4" xfId="19314" xr:uid="{FD97E613-6542-4372-B98C-9491663EBC2D}"/>
    <cellStyle name="Milliers 6 3 2 4 2" xfId="30322" xr:uid="{2127C070-6964-4DB3-AD29-67C389C56439}"/>
    <cellStyle name="Milliers 6 3 2 5" xfId="25013" xr:uid="{900BA536-3CD4-4A51-B6E5-D3EAD838CDCE}"/>
    <cellStyle name="Milliers 6 3 3" xfId="14677" xr:uid="{3EFD6EA4-5284-4A6E-B72A-4988A4A61723}"/>
    <cellStyle name="Milliers 6 3 3 2" xfId="17305" xr:uid="{273F2975-C607-4557-889A-E91B4C04B968}"/>
    <cellStyle name="Milliers 6 3 3 2 2" xfId="22614" xr:uid="{4048CC3D-B876-4973-89BE-9D408E176397}"/>
    <cellStyle name="Milliers 6 3 3 2 2 2" xfId="33622" xr:uid="{90DB1015-B5D3-41AD-A2D0-39E6695D98C2}"/>
    <cellStyle name="Milliers 6 3 3 2 3" xfId="28313" xr:uid="{B2043CD7-722B-40C7-AE13-5BDE3EAD1220}"/>
    <cellStyle name="Milliers 6 3 3 3" xfId="19986" xr:uid="{9B3F8C0D-CDB2-4E2E-A6B1-E1FA279D9E47}"/>
    <cellStyle name="Milliers 6 3 3 3 2" xfId="30994" xr:uid="{544768E1-8F3A-49F5-8A5D-30A755CD353B}"/>
    <cellStyle name="Milliers 6 3 3 4" xfId="25685" xr:uid="{F9A32E3F-775C-4711-9986-66075A7DB505}"/>
    <cellStyle name="Milliers 6 3 4" xfId="15963" xr:uid="{61B5BB08-D212-43AF-90A9-AAB7380BEAE3}"/>
    <cellStyle name="Milliers 6 3 4 2" xfId="21272" xr:uid="{DD4006AD-E05C-4F6C-87E4-17F1E4B4BA40}"/>
    <cellStyle name="Milliers 6 3 4 2 2" xfId="32280" xr:uid="{BC8A7059-42AB-41BD-A53F-52C12CFACA6E}"/>
    <cellStyle name="Milliers 6 3 4 3" xfId="26971" xr:uid="{E0F5828B-7540-4ED9-AC58-8F3FA8911FBE}"/>
    <cellStyle name="Milliers 6 3 5" xfId="18644" xr:uid="{D59D4ABA-982E-411E-B579-52B0FCCBA03C}"/>
    <cellStyle name="Milliers 6 3 5 2" xfId="29652" xr:uid="{79472D03-C87C-4F65-A944-A9B123E1A3E8}"/>
    <cellStyle name="Milliers 6 3 6" xfId="24343" xr:uid="{AAABBC87-92E4-4022-9EFE-0B3BB91F1C53}"/>
    <cellStyle name="Milliers 6 4" xfId="13669" xr:uid="{400BD660-42BA-4B67-8899-B5D7DDE37BB9}"/>
    <cellStyle name="Milliers 6 4 2" xfId="15011" xr:uid="{576C7C7A-34B2-4617-9DEE-D11139EBB9FA}"/>
    <cellStyle name="Milliers 6 4 2 2" xfId="17639" xr:uid="{C08523A4-65B2-48DE-A8BD-068670A94A38}"/>
    <cellStyle name="Milliers 6 4 2 2 2" xfId="22948" xr:uid="{7EA918DA-E4DF-495D-B26C-D2BD985A1BAF}"/>
    <cellStyle name="Milliers 6 4 2 2 2 2" xfId="33956" xr:uid="{BC500AC2-19A6-432F-AA7F-890026DFF596}"/>
    <cellStyle name="Milliers 6 4 2 2 3" xfId="28647" xr:uid="{6E9B3858-C5C0-49B7-B440-7585C95E8831}"/>
    <cellStyle name="Milliers 6 4 2 3" xfId="20320" xr:uid="{655A6D4B-B23E-494D-A2A2-30629FF1DA67}"/>
    <cellStyle name="Milliers 6 4 2 3 2" xfId="31328" xr:uid="{28BA70C7-580D-4B9B-BF81-99E891BD5BF8}"/>
    <cellStyle name="Milliers 6 4 2 4" xfId="26019" xr:uid="{7B71136F-C7EE-4EE1-9687-DB039A357B7D}"/>
    <cellStyle name="Milliers 6 4 3" xfId="16297" xr:uid="{8AFDC6C2-49C4-421F-908B-42D37C81FD47}"/>
    <cellStyle name="Milliers 6 4 3 2" xfId="21606" xr:uid="{3A06E03A-41B8-47BA-97A1-28A85EF53DCE}"/>
    <cellStyle name="Milliers 6 4 3 2 2" xfId="32614" xr:uid="{8ECEF530-EDA6-49CC-83F5-E57E575D0912}"/>
    <cellStyle name="Milliers 6 4 3 3" xfId="27305" xr:uid="{E932814D-45B6-4ED6-8AA1-4BE1FE1E6116}"/>
    <cellStyle name="Milliers 6 4 4" xfId="18978" xr:uid="{68E394E6-F87D-47DB-B39B-C033DC9A009A}"/>
    <cellStyle name="Milliers 6 4 4 2" xfId="29986" xr:uid="{2F453E54-10CF-44FD-A5E2-C42EC1ED1268}"/>
    <cellStyle name="Milliers 6 4 5" xfId="24677" xr:uid="{A465F4AA-001C-491E-BFA7-2D67A5DDFF94}"/>
    <cellStyle name="Milliers 6 5" xfId="14341" xr:uid="{318A832B-CC6A-41D3-A403-12B497A80601}"/>
    <cellStyle name="Milliers 6 5 2" xfId="16969" xr:uid="{E61F97AA-3237-4220-8FB1-CED10938B84C}"/>
    <cellStyle name="Milliers 6 5 2 2" xfId="22278" xr:uid="{75268708-41DF-4F20-B706-3C144DAF3E00}"/>
    <cellStyle name="Milliers 6 5 2 2 2" xfId="33286" xr:uid="{4CD405CC-0606-459C-ABC1-DC50C8E2FC10}"/>
    <cellStyle name="Milliers 6 5 2 3" xfId="27977" xr:uid="{869543B3-8665-413C-8922-A0C1330CCB3F}"/>
    <cellStyle name="Milliers 6 5 3" xfId="19650" xr:uid="{B045E807-E5FD-44E0-BBAF-144F5089F377}"/>
    <cellStyle name="Milliers 6 5 3 2" xfId="30658" xr:uid="{5AAAA7E9-F785-40E4-A0D6-7CD0C80E49FF}"/>
    <cellStyle name="Milliers 6 5 4" xfId="25349" xr:uid="{4A677826-6A73-4574-A644-9970C368DDB6}"/>
    <cellStyle name="Milliers 6 6" xfId="15628" xr:uid="{310D820C-EBA4-4A89-8293-925691C737E5}"/>
    <cellStyle name="Milliers 6 6 2" xfId="20937" xr:uid="{02E7BEE1-0247-4AC7-9EE9-BA540A3AD494}"/>
    <cellStyle name="Milliers 6 6 2 2" xfId="31945" xr:uid="{28CDC088-2258-400B-B750-6B3146A3DC08}"/>
    <cellStyle name="Milliers 6 6 3" xfId="26636" xr:uid="{2AFA224F-5FA5-4601-9208-A7230422FCBA}"/>
    <cellStyle name="Milliers 6 7" xfId="18309" xr:uid="{3B7F5910-2FD1-437A-BF16-AD5E2340990F}"/>
    <cellStyle name="Milliers 6 7 2" xfId="29317" xr:uid="{7ADB15D9-56C5-428A-8A9E-B151126811AA}"/>
    <cellStyle name="Milliers 6 8" xfId="24008" xr:uid="{FA41CEE3-BE10-4208-9E6E-749B1DA824A7}"/>
    <cellStyle name="Milliers 6_Nucléaire" xfId="11926" xr:uid="{11C006C7-26B9-4402-900A-2CDE14313BC4}"/>
    <cellStyle name="Neutral" xfId="11" builtinId="28" customBuiltin="1"/>
    <cellStyle name="Neutral 2" xfId="827" xr:uid="{00000000-0005-0000-0000-000043000000}"/>
    <cellStyle name="Neutral 2 2" xfId="7433" xr:uid="{5CB7391C-9459-4CF0-A848-25CABC23973E}"/>
    <cellStyle name="Neutral 2 3" xfId="7432" xr:uid="{761C5184-5668-4B92-8FB0-55E403106A33}"/>
    <cellStyle name="Neutral 2_Nucléaire" xfId="11927" xr:uid="{DE3CE4AD-BA16-42AB-8EE5-A44031BD5096}"/>
    <cellStyle name="Neutral 3" xfId="7434" xr:uid="{C88F701B-B211-4083-841D-BB7C187FF7B6}"/>
    <cellStyle name="Neutral 4" xfId="7435" xr:uid="{3811B1EE-B746-4BDC-898C-E055381503AA}"/>
    <cellStyle name="Neutral 5" xfId="7436" xr:uid="{E29A63B0-3758-4059-9BE5-C1E5F76EFF47}"/>
    <cellStyle name="Neutral 6" xfId="7437" xr:uid="{033D3AAE-6265-4774-9160-043EE0368DDA}"/>
    <cellStyle name="Neutral 7" xfId="7438" xr:uid="{281FFF0E-E164-49DF-9160-2F79279ED52D}"/>
    <cellStyle name="Neutral 8" xfId="7439" xr:uid="{08DA857B-7D71-46E2-A914-D6FBF011AD75}"/>
    <cellStyle name="Neutral 9" xfId="9919" xr:uid="{6D5DEFE7-9848-4498-B867-6241A831693F}"/>
    <cellStyle name="Neutre 2" xfId="7440" xr:uid="{D6410D96-662C-4CFB-879E-55D7F381DC62}"/>
    <cellStyle name="Neutre 3" xfId="7441" xr:uid="{ED8854CD-DF2B-4D6B-8605-CB5472C8C9E0}"/>
    <cellStyle name="Neutre 4" xfId="7442" xr:uid="{C7E6665A-66B2-4784-BC9C-76482BC5ABE4}"/>
    <cellStyle name="Neutre 5" xfId="7443" xr:uid="{35E35FA7-69EA-4D8E-810A-873B48D72D82}"/>
    <cellStyle name="Normal" xfId="0" builtinId="0"/>
    <cellStyle name="Normal 10" xfId="57" xr:uid="{00000000-0005-0000-0000-000045000000}"/>
    <cellStyle name="Normal 10 2" xfId="58" xr:uid="{00000000-0005-0000-0000-000046000000}"/>
    <cellStyle name="Normal 10 2 2" xfId="9925" xr:uid="{68ACB392-2180-4998-A478-C2B050BF8CB1}"/>
    <cellStyle name="Normal 10 2 3" xfId="7444" xr:uid="{868F8131-35D4-40B8-8E19-FDB9897F001F}"/>
    <cellStyle name="Normal 10 2_Nucléaire" xfId="11929" xr:uid="{5CB0E730-D8A0-4B50-A30C-08390CF184CE}"/>
    <cellStyle name="Normal 10 3" xfId="59" xr:uid="{00000000-0005-0000-0000-000047000000}"/>
    <cellStyle name="Normal 10 4" xfId="1850" xr:uid="{08074243-05CD-48E2-9EF8-954DC7CF9096}"/>
    <cellStyle name="Normal 10 5" xfId="1121" xr:uid="{6BD556A0-8FE9-4AB2-AADA-A3733B0822D1}"/>
    <cellStyle name="Normal 10_Nucléaire" xfId="11928" xr:uid="{315E72B7-5C6D-4858-BC45-E0A4965A146A}"/>
    <cellStyle name="Normal 11" xfId="60" xr:uid="{00000000-0005-0000-0000-000048000000}"/>
    <cellStyle name="Normal 11 10" xfId="7445" xr:uid="{7195F98E-2CDD-48DE-A344-8BFC3696FFD3}"/>
    <cellStyle name="Normal 11 11" xfId="7446" xr:uid="{BC3B9388-1A61-4388-B0AB-1BD30B4AE3E6}"/>
    <cellStyle name="Normal 11 12" xfId="7447" xr:uid="{58990CB9-8CD1-4C5D-A807-1FF3FB135DC7}"/>
    <cellStyle name="Normal 11 13" xfId="7448" xr:uid="{E0118AEA-44F8-435D-964B-8CE7A823150A}"/>
    <cellStyle name="Normal 11 14" xfId="7449" xr:uid="{44B219EB-AC3F-4E04-A91C-6677830E7F2B}"/>
    <cellStyle name="Normal 11 15" xfId="7450" xr:uid="{04BA517C-4B28-4F07-9117-68CDB9DEC461}"/>
    <cellStyle name="Normal 11 16" xfId="7451" xr:uid="{A7C0E980-16DF-4171-ABE1-D0B5D827D3D5}"/>
    <cellStyle name="Normal 11 17" xfId="7452" xr:uid="{75F6ACDF-C38F-495E-85C1-58AE9A9703C0}"/>
    <cellStyle name="Normal 11 18" xfId="7453" xr:uid="{720EEA14-2D1E-445C-A44A-2D3234D2D79C}"/>
    <cellStyle name="Normal 11 19" xfId="7454" xr:uid="{8A8368D8-1B3F-419D-A22C-772F5A9CA0D1}"/>
    <cellStyle name="Normal 11 2" xfId="7455" xr:uid="{D41294BF-FE0F-459E-8610-BEB987314FAC}"/>
    <cellStyle name="Normal 11 2 2" xfId="7456" xr:uid="{47EDF37A-4EA3-4C8C-B9DA-CAA4B40EA3AC}"/>
    <cellStyle name="Normal 11 2 3" xfId="7457" xr:uid="{B07C290D-9585-4396-AD75-B761299A0409}"/>
    <cellStyle name="Normal 11 2_Nucléaire" xfId="11931" xr:uid="{2416A92E-3D3A-4571-9448-0CE136895F6D}"/>
    <cellStyle name="Normal 11 20" xfId="7458" xr:uid="{EE95F532-66A4-4E05-A941-3DA7F377F4A6}"/>
    <cellStyle name="Normal 11 21" xfId="7459" xr:uid="{E746EF78-E51E-4232-8DDA-695DFF84B26F}"/>
    <cellStyle name="Normal 11 22" xfId="7460" xr:uid="{4CE53C40-93F8-4922-A8CC-9A39AF2F23C4}"/>
    <cellStyle name="Normal 11 23" xfId="7461" xr:uid="{21504728-7E7B-46FC-8436-03A89D47BA2C}"/>
    <cellStyle name="Normal 11 24" xfId="7462" xr:uid="{E5C2735E-6389-49C1-AB8C-48748C328084}"/>
    <cellStyle name="Normal 11 25" xfId="7463" xr:uid="{205C9727-02EB-40EF-87EC-E442F3FA0360}"/>
    <cellStyle name="Normal 11 26" xfId="7464" xr:uid="{3D0A8C06-7990-4B5B-AB27-26C93F27720D}"/>
    <cellStyle name="Normal 11 27" xfId="7465" xr:uid="{2DA19DCE-C846-4E77-8DD6-EE833657B779}"/>
    <cellStyle name="Normal 11 28" xfId="7466" xr:uid="{D30C70B5-C9A4-4C85-8E1E-A8A48FF2601D}"/>
    <cellStyle name="Normal 11 29" xfId="1851" xr:uid="{3EB033FB-A923-4D18-A311-A3158DA9D6A1}"/>
    <cellStyle name="Normal 11 3" xfId="7467" xr:uid="{16F4DAD7-C608-4FD4-8595-F1483754DD94}"/>
    <cellStyle name="Normal 11 30" xfId="1125" xr:uid="{C0535D70-F8BD-41A0-A828-0C79013825F5}"/>
    <cellStyle name="Normal 11 4" xfId="7468" xr:uid="{8C82DC76-9F25-44D8-9452-39538717E07D}"/>
    <cellStyle name="Normal 11 5" xfId="7469" xr:uid="{D98777F6-5CD0-4A4D-AAA2-33A7BD819EA2}"/>
    <cellStyle name="Normal 11 6" xfId="7470" xr:uid="{26E22E58-2E0C-41D1-B789-29A68B168C25}"/>
    <cellStyle name="Normal 11 7" xfId="7471" xr:uid="{B7FC1B34-AB54-47A6-9A80-EB7B73EFD975}"/>
    <cellStyle name="Normal 11 8" xfId="7472" xr:uid="{A7C96E13-7131-4BD1-B521-C4DA61188E93}"/>
    <cellStyle name="Normal 11 9" xfId="7473" xr:uid="{DEFEE91B-08A0-48C8-9BBD-F632C6DDE26F}"/>
    <cellStyle name="Normal 11_Nucléaire" xfId="11930" xr:uid="{CFAD867B-EF56-41CD-99AA-777BD81481E9}"/>
    <cellStyle name="Normal 12" xfId="61" xr:uid="{00000000-0005-0000-0000-000049000000}"/>
    <cellStyle name="Normal 12 2" xfId="62" xr:uid="{00000000-0005-0000-0000-00004A000000}"/>
    <cellStyle name="Normal 12 2 2" xfId="7475" xr:uid="{F1CB139C-78F3-423E-851D-193CCC1865C9}"/>
    <cellStyle name="Normal 12 3" xfId="7474" xr:uid="{4000575B-85B9-46A0-A49C-A0D8AC3B4682}"/>
    <cellStyle name="Normal 12 4" xfId="1852" xr:uid="{50CE847B-62C0-4162-B121-1A45D087AAD6}"/>
    <cellStyle name="Normal 12_Nucléaire" xfId="11932" xr:uid="{ECAD1559-CA09-47BF-A3E4-6940E01D4B1C}"/>
    <cellStyle name="Normal 13" xfId="63" xr:uid="{00000000-0005-0000-0000-00004B000000}"/>
    <cellStyle name="Normal 13 2" xfId="7477" xr:uid="{5571AE20-71B2-408A-BAB1-E271BC32C393}"/>
    <cellStyle name="Normal 13 3" xfId="7476" xr:uid="{7A3535FF-0EBA-45D8-8F81-8233D05182EA}"/>
    <cellStyle name="Normal 13 4" xfId="1853" xr:uid="{5BE70848-C96A-4F63-B5CD-A225B36C4488}"/>
    <cellStyle name="Normal 13 5" xfId="1132" xr:uid="{1B70AFE1-F5B9-45CE-A5F1-426C70889E87}"/>
    <cellStyle name="Normal 13_Nucléaire" xfId="11933" xr:uid="{1867F779-BEAE-4A29-8E15-99161D042184}"/>
    <cellStyle name="Normal 14" xfId="64" xr:uid="{00000000-0005-0000-0000-00004C000000}"/>
    <cellStyle name="Normal 14 2" xfId="7479" xr:uid="{BD6578E6-6611-4A03-9C4D-411DB6C5554E}"/>
    <cellStyle name="Normal 14 3" xfId="7478" xr:uid="{29EC8FE6-A0D5-47ED-B0C5-5635CCFEEE39}"/>
    <cellStyle name="Normal 14 4" xfId="1854" xr:uid="{AB8FAB56-BDD3-4AFE-9D3F-FB3853128B01}"/>
    <cellStyle name="Normal 14 5" xfId="1136" xr:uid="{7A98D42A-A968-4F5A-BD57-14385AEE61F8}"/>
    <cellStyle name="Normal 14_Nucléaire" xfId="11934" xr:uid="{A43D600C-A641-4A62-AE18-DE4D1E61F4DE}"/>
    <cellStyle name="Normal 15" xfId="51" xr:uid="{00000000-0005-0000-0000-00004D000000}"/>
    <cellStyle name="Normal 15 2" xfId="7481" xr:uid="{EDFDE17C-B471-4B10-8577-40CADE05EF10}"/>
    <cellStyle name="Normal 15 3" xfId="7482" xr:uid="{A592EECA-40CB-4C21-8169-7E6755DED32C}"/>
    <cellStyle name="Normal 15 4" xfId="7480" xr:uid="{A2FA7A5F-76FF-4FB6-AA68-84B3F908D3B9}"/>
    <cellStyle name="Normal 15 5" xfId="1849" xr:uid="{293B0DB6-87F8-43F3-8F55-4D5F46BFAD7D}"/>
    <cellStyle name="Normal 15 6" xfId="1140" xr:uid="{0621F80D-64DC-49A5-AAAF-DBB9F5E8E371}"/>
    <cellStyle name="Normal 15_Nucléaire" xfId="11935" xr:uid="{6EBE0209-CC44-4144-B02C-89594DE67C0D}"/>
    <cellStyle name="Normal 16" xfId="50" xr:uid="{00000000-0005-0000-0000-00004E000000}"/>
    <cellStyle name="Normal 16 2" xfId="7484" xr:uid="{45F03F8A-866D-48FA-8883-327D551C115D}"/>
    <cellStyle name="Normal 16 3" xfId="7483" xr:uid="{9C365311-07D5-4808-9F34-F8AAD3A644CC}"/>
    <cellStyle name="Normal 16 4" xfId="1848" xr:uid="{7DBF8FB8-0F48-438F-B3A5-AA7C52C76AE0}"/>
    <cellStyle name="Normal 16 5" xfId="1144" xr:uid="{1A625543-5544-4E71-94D7-0A46D0BF5780}"/>
    <cellStyle name="Normal 16_Nucléaire" xfId="11936" xr:uid="{630CACF9-F2DB-4B92-BD9D-3C06000B7CC1}"/>
    <cellStyle name="Normal 17" xfId="818" xr:uid="{00000000-0005-0000-0000-00004F000000}"/>
    <cellStyle name="Normal 17 2" xfId="7486" xr:uid="{8F0D253E-0587-47BB-9841-2AC4ABD3F4FA}"/>
    <cellStyle name="Normal 17 3" xfId="7485" xr:uid="{E353402C-D827-4C8D-9D32-4685CDE2531E}"/>
    <cellStyle name="Normal 17 4" xfId="1891" xr:uid="{5ACCF664-4EFF-4A27-BF1F-4C6F7EB3FF51}"/>
    <cellStyle name="Normal 17 5" xfId="1148" xr:uid="{33F46EEF-6CD9-48EE-88FA-1B551C8666E4}"/>
    <cellStyle name="Normal 17_Nucléaire" xfId="11937" xr:uid="{28C90A07-63B2-4EFF-A37D-8AA4A193E0B7}"/>
    <cellStyle name="Normal 18" xfId="1152" xr:uid="{8C34D708-1E80-45E3-AE18-524F890362C7}"/>
    <cellStyle name="Normal 18 2" xfId="7487" xr:uid="{64A8D75B-7CC6-480C-B96D-F8DC1467AF88}"/>
    <cellStyle name="Normal 19" xfId="1156" xr:uid="{FD11BAFC-1063-4393-9F19-B41C17945443}"/>
    <cellStyle name="Normal 19 2" xfId="7489" xr:uid="{AACC942A-663E-4453-9953-FB98454B22B6}"/>
    <cellStyle name="Normal 19 3" xfId="7490" xr:uid="{ED08742D-8FB8-43AE-9664-263A0315019D}"/>
    <cellStyle name="Normal 19 4" xfId="7488" xr:uid="{86E04018-8CB8-4A42-B64B-B1E3BED09C0C}"/>
    <cellStyle name="Normal 19_Nucléaire" xfId="11938" xr:uid="{93D6DE89-C6C4-43F2-BD18-54679232553B}"/>
    <cellStyle name="Normal 2" xfId="48" xr:uid="{00000000-0005-0000-0000-000050000000}"/>
    <cellStyle name="Normál 2" xfId="34490" xr:uid="{BE7EF162-F591-4FD8-A3CE-C9767FDE9F80}"/>
    <cellStyle name="Normal 2 10" xfId="1112" xr:uid="{BBB3A9A8-3CC8-4492-916A-54051591B4C1}"/>
    <cellStyle name="Normal 2 10 2" xfId="7491" xr:uid="{757E189D-7021-43CA-B930-FBCF7E9D8A24}"/>
    <cellStyle name="Normal 2 11" xfId="1114" xr:uid="{C324E3B7-4134-4C01-A22F-0442288BC60F}"/>
    <cellStyle name="Normal 2 11 2" xfId="7492" xr:uid="{D7077C9C-9672-469C-A7BB-467CC08589AC}"/>
    <cellStyle name="Normal 2 12" xfId="1119" xr:uid="{B2D0396C-281D-411E-A2C8-AFB00DB19AC3}"/>
    <cellStyle name="Normal 2 12 2" xfId="7493" xr:uid="{FCF2967D-806C-4D7B-B795-852AF8FD82E6}"/>
    <cellStyle name="Normal 2 13" xfId="1123" xr:uid="{9F7C685D-D822-403C-8E46-08B72CB9057A}"/>
    <cellStyle name="Normal 2 13 2" xfId="7494" xr:uid="{67344C52-AFB9-4736-AAE0-BFC1F392D77B}"/>
    <cellStyle name="Normal 2 14" xfId="1127" xr:uid="{F756510E-095D-4EC5-9F53-7168017BA6F2}"/>
    <cellStyle name="Normal 2 14 2" xfId="7495" xr:uid="{BDECE6AE-B5EC-49EF-9358-29B24CEF7978}"/>
    <cellStyle name="Normal 2 15" xfId="1130" xr:uid="{294F91B0-797E-4BAB-99E2-8F020DF20621}"/>
    <cellStyle name="Normal 2 15 2" xfId="7496" xr:uid="{1028E427-834A-4D9F-920C-3C424A7D1684}"/>
    <cellStyle name="Normal 2 16" xfId="1134" xr:uid="{BDF12019-C4C4-4318-BFA2-85F1BB659F97}"/>
    <cellStyle name="Normal 2 16 2" xfId="7497" xr:uid="{B086411B-C495-4ED5-9F89-1EFA848C06FA}"/>
    <cellStyle name="Normal 2 17" xfId="1138" xr:uid="{82B12B89-1E1A-45E8-AB96-1BCE14F23F09}"/>
    <cellStyle name="Normal 2 17 2" xfId="7498" xr:uid="{A490E591-66E8-4408-88DF-659B272B4F7F}"/>
    <cellStyle name="Normal 2 18" xfId="1142" xr:uid="{D2771196-28D5-43B0-B38A-EB5D62B4DA34}"/>
    <cellStyle name="Normal 2 18 2" xfId="7499" xr:uid="{6A25FDEE-6E9C-450E-9C24-E5AA5BCFF178}"/>
    <cellStyle name="Normal 2 19" xfId="1146" xr:uid="{14ACF6ED-1C0C-4A6C-9007-87640983012C}"/>
    <cellStyle name="Normal 2 19 2" xfId="7500" xr:uid="{9A0D2547-7978-4A12-BAC9-BABD21D7935F}"/>
    <cellStyle name="Normal 2 2" xfId="65" xr:uid="{00000000-0005-0000-0000-000051000000}"/>
    <cellStyle name="Normal 2 2 10" xfId="1108" xr:uid="{6C685E9E-4267-440D-BDDD-B7461796EA94}"/>
    <cellStyle name="Normal 2 2 10 2" xfId="1185" xr:uid="{77243AD7-79FF-4784-AF13-B60741FC5761}"/>
    <cellStyle name="Normal 2 2 10 2 2" xfId="1318" xr:uid="{A9427013-5722-4FB4-9772-7323B2E4219F}"/>
    <cellStyle name="Normal 2 2 10 2 3" xfId="1431" xr:uid="{BD81B127-1624-4ACD-93C8-31E058965E83}"/>
    <cellStyle name="Normal 2 2 10 3" xfId="1211" xr:uid="{6B54B21E-F6E4-414C-8E77-9ACB03F84650}"/>
    <cellStyle name="Normal 2 2 10 3 2" xfId="1346" xr:uid="{E49A0CC3-9F62-42C2-AD3F-A028F2CE57B0}"/>
    <cellStyle name="Normal 2 2 10 3 3" xfId="1459" xr:uid="{8D2CD395-5041-4234-A300-FA56930DBED4}"/>
    <cellStyle name="Normal 2 2 10 4" xfId="1245" xr:uid="{0720F5E7-92A3-4ED0-96C5-17DF2A7FD8D0}"/>
    <cellStyle name="Normal 2 2 10 5" xfId="1395" xr:uid="{E35C1947-E109-429D-AAE6-4A28BFB75F64}"/>
    <cellStyle name="Normal 2 2 11" xfId="1118" xr:uid="{5714D48B-F3EF-4E3D-92BE-9742726EEBD5}"/>
    <cellStyle name="Normal 2 2 11 2" xfId="1187" xr:uid="{81A43255-A558-497E-9E25-262323A11A16}"/>
    <cellStyle name="Normal 2 2 11 2 2" xfId="1320" xr:uid="{3F9808BF-BD34-461A-B8A8-756AEA8D662E}"/>
    <cellStyle name="Normal 2 2 11 2 3" xfId="1433" xr:uid="{51C4785E-0D92-4256-A8ED-596D9ECFB1DD}"/>
    <cellStyle name="Normal 2 2 11 3" xfId="1213" xr:uid="{2B92971F-B51C-4487-AEC2-64D4CF47CEF8}"/>
    <cellStyle name="Normal 2 2 11 3 2" xfId="1348" xr:uid="{CF2E0B57-3AB3-4DBB-9177-D2E445F4A31A}"/>
    <cellStyle name="Normal 2 2 11 3 3" xfId="1461" xr:uid="{D90438AD-6C74-4E69-98E8-7BF476904E1F}"/>
    <cellStyle name="Normal 2 2 11 4" xfId="1247" xr:uid="{B288EDB3-AE5B-4A58-A850-56AD34B148A7}"/>
    <cellStyle name="Normal 2 2 11 5" xfId="1396" xr:uid="{AF43A707-DA1B-4DFD-8E94-9012A9ACE274}"/>
    <cellStyle name="Normal 2 2 12" xfId="1122" xr:uid="{F960AA2A-F668-40E7-8A4D-C101007FC51C}"/>
    <cellStyle name="Normal 2 2 12 2" xfId="1188" xr:uid="{371C9ACB-1FEE-47C2-A1C0-81ADAF94E23F}"/>
    <cellStyle name="Normal 2 2 12 2 2" xfId="1321" xr:uid="{35A0FC55-527C-4698-ADB0-4ECF5B114376}"/>
    <cellStyle name="Normal 2 2 12 2 3" xfId="1434" xr:uid="{D11CBF4B-32DF-41C0-AC78-F47F6F18AEFA}"/>
    <cellStyle name="Normal 2 2 12 3" xfId="1214" xr:uid="{C0D19700-17D0-4FA1-BF5D-3E7CA46DE7A5}"/>
    <cellStyle name="Normal 2 2 12 3 2" xfId="1349" xr:uid="{6EBC5649-B6AC-4FE8-9BDC-17B6D4C1ABC4}"/>
    <cellStyle name="Normal 2 2 12 3 3" xfId="1462" xr:uid="{A8A74B4C-5019-459D-B753-763E52C521D0}"/>
    <cellStyle name="Normal 2 2 12 4" xfId="1249" xr:uid="{F3EB3065-3153-4038-950A-03C1296F3871}"/>
    <cellStyle name="Normal 2 2 12 5" xfId="1397" xr:uid="{70E35A80-2FFA-4B98-A525-0C479DA38100}"/>
    <cellStyle name="Normal 2 2 13" xfId="1126" xr:uid="{DCE8030C-575C-4D72-BDBE-13F7BFCD0BF7}"/>
    <cellStyle name="Normal 2 2 13 2" xfId="1189" xr:uid="{C1289748-6761-4355-945F-28FCEC67C297}"/>
    <cellStyle name="Normal 2 2 13 2 2" xfId="1322" xr:uid="{A295DF46-8AE8-4D54-97BD-240073B5C392}"/>
    <cellStyle name="Normal 2 2 13 2 3" xfId="1435" xr:uid="{A40FCB12-2FAB-4106-BA7B-DBFEF34915A4}"/>
    <cellStyle name="Normal 2 2 13 3" xfId="1215" xr:uid="{2EB5BAF8-31B2-4E0B-8F7F-93A6F877FA50}"/>
    <cellStyle name="Normal 2 2 13 3 2" xfId="1350" xr:uid="{078F9B24-5106-4CC5-BD45-104ECE939ED3}"/>
    <cellStyle name="Normal 2 2 13 3 3" xfId="1463" xr:uid="{971249AC-36CB-45A5-85B0-F2A2C202945A}"/>
    <cellStyle name="Normal 2 2 13 4" xfId="1251" xr:uid="{324CED19-590A-439E-82A0-BDDE9381D92C}"/>
    <cellStyle name="Normal 2 2 13 5" xfId="1398" xr:uid="{7C2EA363-E780-4E9C-95F7-5FDB523B01DA}"/>
    <cellStyle name="Normal 2 2 14" xfId="1129" xr:uid="{887D2B32-10C7-43CD-B616-5CF3108C51BA}"/>
    <cellStyle name="Normal 2 2 14 2" xfId="1190" xr:uid="{71275105-CC59-4137-99EB-F1C8C20C5285}"/>
    <cellStyle name="Normal 2 2 14 2 2" xfId="1323" xr:uid="{C8838CE3-94B1-4B91-8E76-EE3F35500EAA}"/>
    <cellStyle name="Normal 2 2 14 2 3" xfId="1436" xr:uid="{D65B8108-EE33-4689-9ECC-573C20A60E6D}"/>
    <cellStyle name="Normal 2 2 14 3" xfId="1216" xr:uid="{0E95E711-1ED0-4CA3-945C-ADACF63A8731}"/>
    <cellStyle name="Normal 2 2 14 3 2" xfId="1351" xr:uid="{E1EC350B-91F8-4960-9B70-63501EC96EFB}"/>
    <cellStyle name="Normal 2 2 14 3 3" xfId="1464" xr:uid="{87D281BA-E540-4B4A-857C-752C6928FC4F}"/>
    <cellStyle name="Normal 2 2 14 4" xfId="1253" xr:uid="{B658D3CF-FEA2-45CC-B70C-2361D63EE868}"/>
    <cellStyle name="Normal 2 2 14 5" xfId="1399" xr:uid="{3D3B0E77-0AA4-4A4D-B5CB-5216FD6209FF}"/>
    <cellStyle name="Normal 2 2 15" xfId="1133" xr:uid="{875FC054-2CE3-402F-A210-6FAA00ACBCBF}"/>
    <cellStyle name="Normal 2 2 15 2" xfId="1191" xr:uid="{E1BD5B38-8C47-4371-AF4B-637C8401828F}"/>
    <cellStyle name="Normal 2 2 15 2 2" xfId="1324" xr:uid="{7705BBC8-DAC4-4647-AE78-8C5F37EDD1E0}"/>
    <cellStyle name="Normal 2 2 15 2 3" xfId="1437" xr:uid="{87FF64D3-E900-4DB7-96FA-048EBA83A17B}"/>
    <cellStyle name="Normal 2 2 15 3" xfId="1217" xr:uid="{B994E58F-DA3C-4DF4-BB54-08E22E6A01EE}"/>
    <cellStyle name="Normal 2 2 15 3 2" xfId="1352" xr:uid="{0555F56E-6095-4D5A-A4EE-DDB74C76B49D}"/>
    <cellStyle name="Normal 2 2 15 3 3" xfId="1465" xr:uid="{07979D7A-0FB9-402A-B040-1D549C9AF320}"/>
    <cellStyle name="Normal 2 2 15 4" xfId="1255" xr:uid="{4FDF8363-4806-4A6D-9984-A7A14D2BEC8A}"/>
    <cellStyle name="Normal 2 2 15 5" xfId="1400" xr:uid="{DACA980A-7C50-46C2-996D-86C96ECFAA29}"/>
    <cellStyle name="Normal 2 2 16" xfId="1137" xr:uid="{26364A53-0244-44DD-B6A9-1E81BBF465A2}"/>
    <cellStyle name="Normal 2 2 16 2" xfId="1192" xr:uid="{DDA54704-1BC1-41B0-96FC-3C64627D6826}"/>
    <cellStyle name="Normal 2 2 16 2 2" xfId="1325" xr:uid="{2D7C6E1D-4734-4AF1-80E0-848CBB458219}"/>
    <cellStyle name="Normal 2 2 16 2 3" xfId="1438" xr:uid="{145D7B1E-904A-4792-8F62-D532F67B49DE}"/>
    <cellStyle name="Normal 2 2 16 3" xfId="1218" xr:uid="{DAD4DE37-2050-4874-A4AC-B6A7D6F58265}"/>
    <cellStyle name="Normal 2 2 16 3 2" xfId="1353" xr:uid="{84558F59-E9F1-4A38-8263-5B6BAA5DBE6C}"/>
    <cellStyle name="Normal 2 2 16 3 3" xfId="1466" xr:uid="{E9FFD882-4FE3-4AC0-8958-78BE5242600D}"/>
    <cellStyle name="Normal 2 2 16 4" xfId="1257" xr:uid="{95BD7E56-47B2-4026-B740-F91707BBBB3F}"/>
    <cellStyle name="Normal 2 2 16 5" xfId="1401" xr:uid="{454DB1AE-E834-4111-BB4C-FC6280D1AF32}"/>
    <cellStyle name="Normal 2 2 17" xfId="1141" xr:uid="{EB4A9A75-3EE3-4C26-9BA5-694D5C8CED58}"/>
    <cellStyle name="Normal 2 2 17 2" xfId="1193" xr:uid="{4DF899E4-FB8B-41DF-BB89-D697ED26CB54}"/>
    <cellStyle name="Normal 2 2 17 2 2" xfId="1326" xr:uid="{5565BA93-D5EB-4BCA-B987-F8D00EB1E3C5}"/>
    <cellStyle name="Normal 2 2 17 2 3" xfId="1439" xr:uid="{6A35B633-6D04-40D4-945A-84E14BC11D18}"/>
    <cellStyle name="Normal 2 2 17 3" xfId="1219" xr:uid="{66D92C5F-4F22-46CA-AABE-8B60C09FE5BF}"/>
    <cellStyle name="Normal 2 2 17 3 2" xfId="1354" xr:uid="{64959EA2-802E-42D3-A9D6-142180BC5B09}"/>
    <cellStyle name="Normal 2 2 17 3 3" xfId="1467" xr:uid="{ACE3978C-5361-4019-B14A-811AFEDDC9EC}"/>
    <cellStyle name="Normal 2 2 17 4" xfId="1259" xr:uid="{26A57A3B-E7EC-4D6E-B749-11CE383D030B}"/>
    <cellStyle name="Normal 2 2 17 5" xfId="1402" xr:uid="{1AF6DFF2-9BDB-4ABB-9284-6793A5E884C0}"/>
    <cellStyle name="Normal 2 2 18" xfId="1145" xr:uid="{31D9F81B-157F-4962-A780-912C9ADBE0E6}"/>
    <cellStyle name="Normal 2 2 18 2" xfId="1194" xr:uid="{5F8CEB6E-9BE1-4889-857B-A32316C1FBFC}"/>
    <cellStyle name="Normal 2 2 18 2 2" xfId="1327" xr:uid="{D2BE81F0-DF36-4EE9-9A9E-1BF0D9D9E390}"/>
    <cellStyle name="Normal 2 2 18 2 3" xfId="1440" xr:uid="{B5CC00C1-FE92-4396-BE9C-8C5A73B56010}"/>
    <cellStyle name="Normal 2 2 18 3" xfId="1220" xr:uid="{0979CB93-9434-4C7C-AF15-59CD55353912}"/>
    <cellStyle name="Normal 2 2 18 3 2" xfId="1355" xr:uid="{B89D26B3-06F3-4E46-8B7F-D7744C838F7A}"/>
    <cellStyle name="Normal 2 2 18 3 3" xfId="1468" xr:uid="{2447673D-CA7F-4F1A-9C61-64784C558400}"/>
    <cellStyle name="Normal 2 2 18 4" xfId="1261" xr:uid="{BAF53804-948D-4D46-A058-2AD410FD872B}"/>
    <cellStyle name="Normal 2 2 18 5" xfId="1403" xr:uid="{3213A883-AC1F-4E60-8FEF-F389ADB41054}"/>
    <cellStyle name="Normal 2 2 19" xfId="1149" xr:uid="{FAD3D684-80B4-43FA-96E2-84F70F4ADF96}"/>
    <cellStyle name="Normal 2 2 19 2" xfId="1195" xr:uid="{763EDEFC-29D9-46D9-A745-3645C10D51DD}"/>
    <cellStyle name="Normal 2 2 19 2 2" xfId="1328" xr:uid="{7F41EBDE-AD1E-46C0-B203-992FFB82C424}"/>
    <cellStyle name="Normal 2 2 19 2 3" xfId="1441" xr:uid="{71C1C51A-2B25-48BA-8B00-BEE30DC452B3}"/>
    <cellStyle name="Normal 2 2 19 3" xfId="1221" xr:uid="{38B0B292-28C6-4160-98B0-3EA79D066072}"/>
    <cellStyle name="Normal 2 2 19 3 2" xfId="1356" xr:uid="{136F93F6-6F09-4319-9507-271BF2929D21}"/>
    <cellStyle name="Normal 2 2 19 3 3" xfId="1469" xr:uid="{6CFAF915-C5DE-453F-BE2F-809E070F92A3}"/>
    <cellStyle name="Normal 2 2 19 4" xfId="1263" xr:uid="{30C19D63-6E86-4643-9F54-33CC35BE6D55}"/>
    <cellStyle name="Normal 2 2 19 5" xfId="1404" xr:uid="{D6C40F55-E9F9-4E0A-B473-56A7D59BEEA8}"/>
    <cellStyle name="Normal 2 2 2" xfId="66" xr:uid="{00000000-0005-0000-0000-000052000000}"/>
    <cellStyle name="Normal 2 2 2 10" xfId="1117" xr:uid="{B5468531-7F39-4F8D-A47A-BEFE91CDBBD7}"/>
    <cellStyle name="Normal 2 2 2 11" xfId="1115" xr:uid="{1152E16B-83B6-4BD4-8F41-2D393257F51B}"/>
    <cellStyle name="Normal 2 2 2 12" xfId="1120" xr:uid="{EBBC00F8-03AD-4DB5-AE04-DC65EFB5D6B2}"/>
    <cellStyle name="Normal 2 2 2 13" xfId="1124" xr:uid="{FEDA895D-21A5-4894-8D5C-1547BB76AF59}"/>
    <cellStyle name="Normal 2 2 2 14" xfId="1128" xr:uid="{9676F428-D0D0-4A2C-B844-6B32D002664D}"/>
    <cellStyle name="Normal 2 2 2 15" xfId="1131" xr:uid="{2A7A033A-2F54-4E4F-A227-80F209390680}"/>
    <cellStyle name="Normal 2 2 2 16" xfId="1135" xr:uid="{52694C1B-122D-41F6-96C8-8C0BBDC2210C}"/>
    <cellStyle name="Normal 2 2 2 17" xfId="1139" xr:uid="{7C6073F6-C1EA-4790-ABBF-381CB672974F}"/>
    <cellStyle name="Normal 2 2 2 18" xfId="1143" xr:uid="{2EDA016E-1CBD-4F7E-819A-2F332ADA2B05}"/>
    <cellStyle name="Normal 2 2 2 19" xfId="1147" xr:uid="{929CBF48-7D4F-45E5-983A-43CC91F3B6CA}"/>
    <cellStyle name="Normal 2 2 2 2" xfId="918" xr:uid="{10726BCC-9B0A-407B-A1FB-F1593E1C5A0A}"/>
    <cellStyle name="Normal 2 2 2 2 2" xfId="7501" xr:uid="{191964DD-F30E-4A11-B138-8FAFB0F94074}"/>
    <cellStyle name="Normal 2 2 2 20" xfId="1151" xr:uid="{565E4CE2-13B1-45C4-B061-3387C534A91C}"/>
    <cellStyle name="Normal 2 2 2 21" xfId="1155" xr:uid="{216C8985-2D8F-4DF3-A9B5-D2580A716D7F}"/>
    <cellStyle name="Normal 2 2 2 22" xfId="1159" xr:uid="{E52FB058-EDB2-4994-8AAD-2154869D9119}"/>
    <cellStyle name="Normal 2 2 2 23" xfId="1163" xr:uid="{682D4FDC-7810-400A-9AB2-4FDFB244955A}"/>
    <cellStyle name="Normal 2 2 2 24" xfId="1178" xr:uid="{80662AB6-E6B6-4780-A7EA-C78CC529B036}"/>
    <cellStyle name="Normal 2 2 2 24 2" xfId="1309" xr:uid="{1376E6CF-A409-44BF-9795-8C211D8F4EA9}"/>
    <cellStyle name="Normal 2 2 2 24 2 2" xfId="1422" xr:uid="{196AC395-CFE5-4F39-97E3-6B637F453B22}"/>
    <cellStyle name="Normal 2 2 2 24 3" xfId="1272" xr:uid="{2A88807E-88D5-4D39-99B9-4CC6B42860DF}"/>
    <cellStyle name="Normal 2 2 2 25" xfId="1203" xr:uid="{31A3F255-844B-4A0C-85A1-8A865FB57A1A}"/>
    <cellStyle name="Normal 2 2 2 25 2" xfId="1336" xr:uid="{A647DF2B-5AF4-4C66-8FC1-E8373E4BCF61}"/>
    <cellStyle name="Normal 2 2 2 25 2 2" xfId="1449" xr:uid="{29AC4A49-6060-4CD7-8450-9E319B5DC784}"/>
    <cellStyle name="Normal 2 2 2 25 3" xfId="1275" xr:uid="{D4547962-8ED4-46D9-9795-E7C7F46ADB19}"/>
    <cellStyle name="Normal 2 2 2 26" xfId="1278" xr:uid="{CC2B7CD8-6B12-483C-A2CE-84B7F656B689}"/>
    <cellStyle name="Normal 2 2 2 27" xfId="1282" xr:uid="{1788CCFC-E80E-4740-A19E-1DF534DC6C6E}"/>
    <cellStyle name="Normal 2 2 2 28" xfId="1286" xr:uid="{3C793B8B-81B5-4B57-87D1-41A27E33EC01}"/>
    <cellStyle name="Normal 2 2 2 29" xfId="1368" xr:uid="{ED509047-E532-4286-B05D-AE93F3FF9ABA}"/>
    <cellStyle name="Normal 2 2 2 3" xfId="1097" xr:uid="{0E1C343B-14EB-474D-8E3A-EE632584FE3A}"/>
    <cellStyle name="Normal 2 2 2 3 2" xfId="1892" xr:uid="{3E35BDF9-C95D-4166-A852-C0BA4F1AECF3}"/>
    <cellStyle name="Normal 2 2 2 30" xfId="1369" xr:uid="{BB7C6E45-3A22-4C32-9F43-1B819EA93106}"/>
    <cellStyle name="Normal 2 2 2 31" xfId="1366" xr:uid="{C3143355-0FF0-4B5A-ACCA-16B73A430A76}"/>
    <cellStyle name="Normal 2 2 2 32" xfId="1371" xr:uid="{3673F45C-8C9B-450C-AF4D-3C2784957F37}"/>
    <cellStyle name="Normal 2 2 2 33" xfId="1364" xr:uid="{55F68483-BEC4-4A43-A068-EDBD7F272CC4}"/>
    <cellStyle name="Normal 2 2 2 34" xfId="1231" xr:uid="{6CE0313D-ADBD-45D0-9E07-6C6D0D77C1D0}"/>
    <cellStyle name="Normal 2 2 2 34 2" xfId="1487" xr:uid="{9A5A7129-D313-4B78-8292-7ACB1D079145}"/>
    <cellStyle name="Normal 2 2 2 35" xfId="1488" xr:uid="{A77D0D13-F245-4BAE-9242-BDAA75EFC3F7}"/>
    <cellStyle name="Normal 2 2 2 36" xfId="1485" xr:uid="{CF7DA42E-A214-4533-9281-7C74FAADA666}"/>
    <cellStyle name="Normal 2 2 2 37" xfId="1490" xr:uid="{D817EDA0-C02B-4E8E-B2F6-8CB523254A08}"/>
    <cellStyle name="Normal 2 2 2 38" xfId="1483" xr:uid="{2EA7CDFB-4364-4FE8-A9E8-8A4336BE3E37}"/>
    <cellStyle name="Normal 2 2 2 39" xfId="1492" xr:uid="{F964D74B-6A17-4A73-94FE-BCBBE645867B}"/>
    <cellStyle name="Normal 2 2 2 4" xfId="1099" xr:uid="{359EC9AC-350A-4537-B7C1-F543DC72EEA8}"/>
    <cellStyle name="Normal 2 2 2 40" xfId="1481" xr:uid="{C0B22CC3-B8B4-4018-BD46-64547DFE81B2}"/>
    <cellStyle name="Normal 2 2 2 41" xfId="1494" xr:uid="{57401DBC-BDA4-4383-8B50-6D9F5099F485}"/>
    <cellStyle name="Normal 2 2 2 42" xfId="1384" xr:uid="{5610C485-B0D3-4E59-8540-93C6764D5222}"/>
    <cellStyle name="Normal 2 2 2 43" xfId="917" xr:uid="{682461A4-2C3A-45C3-88D4-A2447F481CB6}"/>
    <cellStyle name="Normal 2 2 2 5" xfId="1094" xr:uid="{EF648637-818C-4263-A1D8-C771D2903A82}"/>
    <cellStyle name="Normal 2 2 2 6" xfId="1102" xr:uid="{CE9D40A1-4E36-4713-BD10-8573E87EA43F}"/>
    <cellStyle name="Normal 2 2 2 7" xfId="1098" xr:uid="{26EED2D5-FCE8-41CF-900C-4A9381AE4EA3}"/>
    <cellStyle name="Normal 2 2 2 8" xfId="1110" xr:uid="{4E03CAE0-BB98-4363-AAB2-2E76B9464425}"/>
    <cellStyle name="Normal 2 2 2 9" xfId="1107" xr:uid="{196B14BA-E3BB-42CC-A076-40D8D6FEBFAA}"/>
    <cellStyle name="Normal 2 2 2_Nucléaire" xfId="11940" xr:uid="{E47ED5CC-24F7-4960-B4AE-657342F949BA}"/>
    <cellStyle name="Normal 2 2 20" xfId="1153" xr:uid="{566CF5A1-8431-4321-8EFC-B8EC7A8EE460}"/>
    <cellStyle name="Normal 2 2 20 2" xfId="1196" xr:uid="{38D6197B-E372-45F8-836D-4171AC8D4095}"/>
    <cellStyle name="Normal 2 2 20 2 2" xfId="1329" xr:uid="{AD35535A-9B41-4F1C-8DCB-D0D6EE1F0A3A}"/>
    <cellStyle name="Normal 2 2 20 2 3" xfId="1442" xr:uid="{0A085E23-EF4F-4BD9-ABB3-1E984FCDB8B2}"/>
    <cellStyle name="Normal 2 2 20 3" xfId="1222" xr:uid="{62606DAF-76C3-4626-B3F4-2124C27882AF}"/>
    <cellStyle name="Normal 2 2 20 3 2" xfId="1357" xr:uid="{A6522EF5-F827-482D-B5A2-37596FEA8594}"/>
    <cellStyle name="Normal 2 2 20 3 3" xfId="1470" xr:uid="{E5C369C9-6E2E-4249-B9B4-6A51059661A7}"/>
    <cellStyle name="Normal 2 2 20 4" xfId="1265" xr:uid="{BC9930FB-BAC1-4225-809A-1D8194B60840}"/>
    <cellStyle name="Normal 2 2 20 5" xfId="1405" xr:uid="{59FC2775-CE4D-4B50-862C-FB6B1657F891}"/>
    <cellStyle name="Normal 2 2 21" xfId="1157" xr:uid="{734C0C61-A9D6-4E97-B008-8D43AD9DB85F}"/>
    <cellStyle name="Normal 2 2 21 2" xfId="1197" xr:uid="{9E4A6377-212B-4B6C-BD64-BA355B98E296}"/>
    <cellStyle name="Normal 2 2 21 2 2" xfId="1330" xr:uid="{BDB8A4A5-CA59-4C90-8238-077CCB1E5CF3}"/>
    <cellStyle name="Normal 2 2 21 2 3" xfId="1443" xr:uid="{E5312C18-17FF-4D1E-98EB-62DED842ADBE}"/>
    <cellStyle name="Normal 2 2 21 3" xfId="1223" xr:uid="{D7FF84E5-6A7C-4FAC-8123-70187555E013}"/>
    <cellStyle name="Normal 2 2 21 3 2" xfId="1358" xr:uid="{FA656CA8-A0A0-4C1E-BA1C-4B65B002F1BB}"/>
    <cellStyle name="Normal 2 2 21 3 3" xfId="1471" xr:uid="{04E9DF4A-C6BD-49A0-A66E-7BE99B67E501}"/>
    <cellStyle name="Normal 2 2 21 4" xfId="1267" xr:uid="{88DADC73-9131-4F29-AD16-F0B2F4EFC0D5}"/>
    <cellStyle name="Normal 2 2 21 5" xfId="1406" xr:uid="{770A8E0B-6A3B-4685-A232-5D9BD95FB875}"/>
    <cellStyle name="Normal 2 2 22" xfId="1161" xr:uid="{3E95A2D1-3781-41A0-A07C-2C425DD864C0}"/>
    <cellStyle name="Normal 2 2 22 2" xfId="1198" xr:uid="{3C7534B6-3C7A-4831-8BC9-A712C52E1236}"/>
    <cellStyle name="Normal 2 2 22 2 2" xfId="1331" xr:uid="{C24A365F-B74E-49C5-B376-0799CBE950FF}"/>
    <cellStyle name="Normal 2 2 22 2 3" xfId="1444" xr:uid="{F195A6A7-DA5B-4DAC-9496-D38EA8923BAD}"/>
    <cellStyle name="Normal 2 2 22 3" xfId="1224" xr:uid="{7659D372-9BF8-462D-81C2-E93B0608E653}"/>
    <cellStyle name="Normal 2 2 22 3 2" xfId="1359" xr:uid="{1C945EC2-273A-4F6A-829E-7757D9DBE47E}"/>
    <cellStyle name="Normal 2 2 22 3 3" xfId="1472" xr:uid="{6C678F82-0D74-4DAA-BC9C-EC992751DF6C}"/>
    <cellStyle name="Normal 2 2 22 4" xfId="1269" xr:uid="{66568041-21AB-4B39-A131-3A50DD795E97}"/>
    <cellStyle name="Normal 2 2 22 5" xfId="1407" xr:uid="{A38FE004-8B87-4AEF-901D-1EE656DE0AB4}"/>
    <cellStyle name="Normal 2 2 23" xfId="1165" xr:uid="{C8CF8770-29A3-4DA1-8BF3-CC843C74A849}"/>
    <cellStyle name="Normal 2 2 23 2" xfId="1199" xr:uid="{154CD56E-CE0C-4E7D-877F-9DA5870A0245}"/>
    <cellStyle name="Normal 2 2 23 2 2" xfId="1332" xr:uid="{28F2C6A2-7DCC-4032-9310-D38F0CB1E1B3}"/>
    <cellStyle name="Normal 2 2 23 2 3" xfId="1445" xr:uid="{0FC5A70C-3282-424C-94B9-5FE916497C7B}"/>
    <cellStyle name="Normal 2 2 23 3" xfId="1225" xr:uid="{D6F938A2-7ABB-4114-BD4A-E96F37CD8F94}"/>
    <cellStyle name="Normal 2 2 23 3 2" xfId="1360" xr:uid="{09D5021D-0ADE-4335-BC78-4F6AAB7059CF}"/>
    <cellStyle name="Normal 2 2 23 3 3" xfId="1473" xr:uid="{C5C2793A-D92F-4857-B5AE-2210E5CDFA6C}"/>
    <cellStyle name="Normal 2 2 23 4" xfId="1271" xr:uid="{E5797686-4240-442A-A56C-BF381331C64F}"/>
    <cellStyle name="Normal 2 2 23 5" xfId="1408" xr:uid="{0A17EB4E-DCD5-4DF9-8A59-D38590047A9F}"/>
    <cellStyle name="Normal 2 2 24" xfId="1168" xr:uid="{60AB6ACD-D02D-4D25-9502-280A3B07FCCB}"/>
    <cellStyle name="Normal 2 2 24 2" xfId="1200" xr:uid="{C53670B8-8D2D-44AA-BDEF-E4DFEC075CF8}"/>
    <cellStyle name="Normal 2 2 24 2 2" xfId="1333" xr:uid="{CB60BC4E-49F5-4C12-A203-6515C50531E2}"/>
    <cellStyle name="Normal 2 2 24 2 3" xfId="1446" xr:uid="{7F549987-7005-408F-8D1D-7E7747BB69AF}"/>
    <cellStyle name="Normal 2 2 24 3" xfId="1226" xr:uid="{E02CFC6F-F35E-4459-8B87-A0B6CEE4E2D0}"/>
    <cellStyle name="Normal 2 2 24 3 2" xfId="1361" xr:uid="{77B70D21-3F07-4C73-A493-C369D0378E23}"/>
    <cellStyle name="Normal 2 2 24 3 3" xfId="1474" xr:uid="{5875B4C7-E5A7-4077-A4D4-8C73C163B370}"/>
    <cellStyle name="Normal 2 2 24 4" xfId="1274" xr:uid="{59B1F783-493D-4D46-9C4B-DF509132091A}"/>
    <cellStyle name="Normal 2 2 24 5" xfId="1409" xr:uid="{5A5A1BFB-EAAC-4903-9104-AADFF45479F6}"/>
    <cellStyle name="Normal 2 2 25" xfId="1277" xr:uid="{223A6067-C924-4066-A638-CCA9200A4528}"/>
    <cellStyle name="Normal 2 2 25 2" xfId="1410" xr:uid="{FA83173B-6229-47D3-A0B1-5BD616D67443}"/>
    <cellStyle name="Normal 2 2 26" xfId="1280" xr:uid="{A62DABAA-3958-4C39-A8B0-F025C0307AB8}"/>
    <cellStyle name="Normal 2 2 26 2" xfId="1411" xr:uid="{E3984E25-27DB-4CA3-9535-E8B9C686F970}"/>
    <cellStyle name="Normal 2 2 27" xfId="1284" xr:uid="{BE0CBF5D-7DA0-4EE2-B213-3BDCF1FC6A22}"/>
    <cellStyle name="Normal 2 2 27 2" xfId="1412" xr:uid="{5BC5DC0D-4D61-4B4C-9A20-E5D5C0F68116}"/>
    <cellStyle name="Normal 2 2 28" xfId="1289" xr:uid="{18DDB84D-E8A7-4487-B5F4-E5C8E407FD0B}"/>
    <cellStyle name="Normal 2 2 28 2" xfId="1413" xr:uid="{F9B7B3CE-92BE-4B8C-A94B-FD3FC91FEA3F}"/>
    <cellStyle name="Normal 2 2 29" xfId="1293" xr:uid="{316E5E95-1D28-4E3F-BE8B-1DB1CF48724D}"/>
    <cellStyle name="Normal 2 2 29 2" xfId="1414" xr:uid="{CC4C3B58-3008-428C-9CF0-EDECB9ECF6B8}"/>
    <cellStyle name="Normal 2 2 3" xfId="919" xr:uid="{C1AB6C76-4BE1-44EE-BB3C-C48502B3545B}"/>
    <cellStyle name="Normal 2 2 3 2" xfId="7502" xr:uid="{91E29215-EF28-40D4-9E0B-FF016B358447}"/>
    <cellStyle name="Normal 2 2 30" xfId="1367" xr:uid="{785CE598-63B4-49B8-9E90-7C6F5C68FAE7}"/>
    <cellStyle name="Normal 2 2 30 2" xfId="1477" xr:uid="{2DF4414D-F778-4C24-86D3-194A875BF1E1}"/>
    <cellStyle name="Normal 2 2 31" xfId="1370" xr:uid="{EA02D3B7-28E9-4FC7-B46E-3801E1062C51}"/>
    <cellStyle name="Normal 2 2 31 2" xfId="1478" xr:uid="{AD9FF437-631C-4117-8DC6-993D4B55F645}"/>
    <cellStyle name="Normal 2 2 32" xfId="1365" xr:uid="{B0BCC1CA-80E9-4AC0-ADC0-0B59E455CF9F}"/>
    <cellStyle name="Normal 2 2 32 2" xfId="1476" xr:uid="{CEB07FF2-8EF5-45A1-8991-5EC8A16E349D}"/>
    <cellStyle name="Normal 2 2 33" xfId="1372" xr:uid="{F53A1D58-9602-40AB-B774-D8FC0E16D8F7}"/>
    <cellStyle name="Normal 2 2 33 2" xfId="1479" xr:uid="{FCACCC54-F145-409A-9647-2282AF1785A8}"/>
    <cellStyle name="Normal 2 2 34" xfId="1363" xr:uid="{94B72E3E-0918-406D-9643-F6DD0CEEBEC0}"/>
    <cellStyle name="Normal 2 2 34 2" xfId="1475" xr:uid="{0E5FED2C-3438-46C0-BEDC-A77634A9EF09}"/>
    <cellStyle name="Normal 2 2 35" xfId="1486" xr:uid="{3DD5F752-35D4-4CD6-8A0A-C0AF41A387AD}"/>
    <cellStyle name="Normal 2 2 36" xfId="1489" xr:uid="{8B5E1E9E-8036-4018-95B0-F1EE538A073F}"/>
    <cellStyle name="Normal 2 2 37" xfId="1484" xr:uid="{28403AA9-5A71-482F-A752-F950D12AD175}"/>
    <cellStyle name="Normal 2 2 38" xfId="1491" xr:uid="{3B943B37-5F04-449C-8D55-6FE00412B84E}"/>
    <cellStyle name="Normal 2 2 39" xfId="1482" xr:uid="{C17E5509-3408-49BE-A95F-6127CD0A72A5}"/>
    <cellStyle name="Normal 2 2 4" xfId="1096" xr:uid="{6C959A47-36CC-4029-9F30-4F8EC65E228B}"/>
    <cellStyle name="Normal 2 2 4 2" xfId="1182" xr:uid="{A46AC0B7-CCE8-4B35-87F7-3DAA658B33E2}"/>
    <cellStyle name="Normal 2 2 4 2 2" xfId="1315" xr:uid="{55B4E343-72E3-4DF0-80AD-0B1109519676}"/>
    <cellStyle name="Normal 2 2 4 2 3" xfId="1428" xr:uid="{E2D598BE-5341-4ACF-B400-7CEE5E43D391}"/>
    <cellStyle name="Normal 2 2 4 3" xfId="1208" xr:uid="{902BA71B-09D5-47D4-B87A-AB72117C14F2}"/>
    <cellStyle name="Normal 2 2 4 3 2" xfId="1343" xr:uid="{BE932784-49AC-4D26-9EC3-D15328EE4B1F}"/>
    <cellStyle name="Normal 2 2 4 3 3" xfId="1456" xr:uid="{AA4F3F87-716E-4E51-A5A0-71EE51A46A61}"/>
    <cellStyle name="Normal 2 2 4 4" xfId="1237" xr:uid="{2FB8D966-789C-450F-868D-16FC5C16A8D4}"/>
    <cellStyle name="Normal 2 2 4 5" xfId="1390" xr:uid="{1080C415-A13B-4122-9791-59987E76F5AE}"/>
    <cellStyle name="Normal 2 2 40" xfId="1493" xr:uid="{AAF6345F-5069-4E8E-AD0E-2F11EE9235BB}"/>
    <cellStyle name="Normal 2 2 41" xfId="1497" xr:uid="{98E66F6F-D4F2-43FC-A5C6-DD971C38D869}"/>
    <cellStyle name="Normal 2 2 42" xfId="1500" xr:uid="{C608BA39-2447-409B-8885-D60990821444}"/>
    <cellStyle name="Normal 2 2 43" xfId="916" xr:uid="{99F899E7-5E8C-4DF1-A67E-824F9C45D721}"/>
    <cellStyle name="Normal 2 2 44" xfId="849" xr:uid="{11F1E933-DDCF-41D3-A632-CFFD23DA83C6}"/>
    <cellStyle name="Normal 2 2 5" xfId="1100" xr:uid="{28E25D74-246D-4937-BAF3-342A6F26C2B8}"/>
    <cellStyle name="Normal 2 2 5 2" xfId="1183" xr:uid="{3ED3D8F6-CE9A-474D-B044-F963ED776E45}"/>
    <cellStyle name="Normal 2 2 5 2 2" xfId="1316" xr:uid="{F23733D8-D357-42B5-96D2-FA04CF8E90E7}"/>
    <cellStyle name="Normal 2 2 5 2 3" xfId="1429" xr:uid="{6DB232F0-A334-4A4E-850C-F27359D09B24}"/>
    <cellStyle name="Normal 2 2 5 3" xfId="1209" xr:uid="{DA4E7D69-75AA-45F1-9232-0EAAF30A1123}"/>
    <cellStyle name="Normal 2 2 5 3 2" xfId="1344" xr:uid="{E1B32FDA-3650-419C-BB3D-E7E9C49A9545}"/>
    <cellStyle name="Normal 2 2 5 3 3" xfId="1457" xr:uid="{86A39AA8-0AF8-419C-902D-05E49A6734B2}"/>
    <cellStyle name="Normal 2 2 5 4" xfId="1238" xr:uid="{0626C121-311A-424A-8091-B071DB37F6C7}"/>
    <cellStyle name="Normal 2 2 5 5" xfId="1391" xr:uid="{F3A49A27-FFB3-4837-9535-F78ECBFFE697}"/>
    <cellStyle name="Normal 2 2 5 6" xfId="7503" xr:uid="{2F292C0D-AFD1-4A8C-8963-0653A87451F5}"/>
    <cellStyle name="Normal 2 2 6" xfId="1093" xr:uid="{98051A09-80B4-4343-9166-81E4BF87EBD2}"/>
    <cellStyle name="Normal 2 2 6 2" xfId="1181" xr:uid="{41979874-576D-46AB-821E-3D864ECB089A}"/>
    <cellStyle name="Normal 2 2 6 2 2" xfId="1314" xr:uid="{5A7FDA2E-D8E0-42CC-AC8C-9C922D6D5380}"/>
    <cellStyle name="Normal 2 2 6 2 3" xfId="1427" xr:uid="{838FFD70-225E-4262-999E-2B1FCA0C8872}"/>
    <cellStyle name="Normal 2 2 6 3" xfId="1207" xr:uid="{45130E81-65D2-4394-B18A-43B264D9FAFC}"/>
    <cellStyle name="Normal 2 2 6 3 2" xfId="1342" xr:uid="{766F57D0-F2A8-4F8B-9E52-BEE30C4025F5}"/>
    <cellStyle name="Normal 2 2 6 3 3" xfId="1455" xr:uid="{653BE6AB-091E-42D1-8522-1E977731D69A}"/>
    <cellStyle name="Normal 2 2 6 4" xfId="1236" xr:uid="{AAF964CA-856F-4ED9-B0F9-C1BB532D4E59}"/>
    <cellStyle name="Normal 2 2 6 5" xfId="1389" xr:uid="{CCA3EE1B-3267-40FD-ACBD-8F8EC3E4ECE8}"/>
    <cellStyle name="Normal 2 2 7" xfId="1103" xr:uid="{256E4728-780C-4384-B07C-2513E20560F6}"/>
    <cellStyle name="Normal 2 2 7 2" xfId="1184" xr:uid="{09B383F8-4D0F-42B0-B0F7-F715B5AF284F}"/>
    <cellStyle name="Normal 2 2 7 2 2" xfId="1317" xr:uid="{B244D49E-0E90-4CE0-809C-3F493FC9DA78}"/>
    <cellStyle name="Normal 2 2 7 2 3" xfId="1430" xr:uid="{B8D57589-3C9E-4306-82A0-8905291A217B}"/>
    <cellStyle name="Normal 2 2 7 3" xfId="1210" xr:uid="{005C81D5-2FA5-436E-BCDE-992AEE580275}"/>
    <cellStyle name="Normal 2 2 7 3 2" xfId="1345" xr:uid="{F6F8A809-9A09-40EB-B9AF-46F27C8385F6}"/>
    <cellStyle name="Normal 2 2 7 3 3" xfId="1458" xr:uid="{2ADFB6F1-59E0-4509-8C1F-D103A07B34D6}"/>
    <cellStyle name="Normal 2 2 7 4" xfId="1239" xr:uid="{80AEF688-01B0-466C-B8C4-EA3B4A2FCBAD}"/>
    <cellStyle name="Normal 2 2 7 5" xfId="1392" xr:uid="{60FE1F8C-1BD7-4CA5-8A42-350A496CF740}"/>
    <cellStyle name="Normal 2 2 8" xfId="1092" xr:uid="{7D3E3819-36E2-4652-8AD0-61306EDD7793}"/>
    <cellStyle name="Normal 2 2 8 2" xfId="1180" xr:uid="{F3A79961-8223-4319-A2E0-E1D8D3CDEB0E}"/>
    <cellStyle name="Normal 2 2 8 2 2" xfId="1313" xr:uid="{83FD82B9-B313-4A17-A98C-3ACCF58C4C85}"/>
    <cellStyle name="Normal 2 2 8 2 3" xfId="1426" xr:uid="{579532ED-940D-4B41-9600-9C9D572E729D}"/>
    <cellStyle name="Normal 2 2 8 3" xfId="1206" xr:uid="{83ED1940-4868-449D-90E0-8AB3D544B3B5}"/>
    <cellStyle name="Normal 2 2 8 3 2" xfId="1341" xr:uid="{E1F3D578-C875-4C4B-94BF-0E378E1FF7EE}"/>
    <cellStyle name="Normal 2 2 8 3 3" xfId="1454" xr:uid="{C682F3D4-BC0B-4180-8969-EC80CF83CC34}"/>
    <cellStyle name="Normal 2 2 8 4" xfId="1241" xr:uid="{D7310D7C-5581-4B79-A97F-1B49A3326994}"/>
    <cellStyle name="Normal 2 2 8 5" xfId="1393" xr:uid="{61FA7A20-D22E-42E2-A15D-90506CAC42D7}"/>
    <cellStyle name="Normal 2 2 9" xfId="1111" xr:uid="{BE15D373-B22F-4A22-9982-73C8AA64F993}"/>
    <cellStyle name="Normal 2 2 9 2" xfId="1186" xr:uid="{54C76182-7ED9-4479-8160-BDD38F750572}"/>
    <cellStyle name="Normal 2 2 9 2 2" xfId="1319" xr:uid="{8B82F32A-7030-4D85-B95D-F292FEAC502E}"/>
    <cellStyle name="Normal 2 2 9 2 3" xfId="1432" xr:uid="{CB6C4486-DFDB-4320-B97C-E7564239B13F}"/>
    <cellStyle name="Normal 2 2 9 3" xfId="1212" xr:uid="{8E756AF1-E423-4939-B7ED-1DCFE671FFA0}"/>
    <cellStyle name="Normal 2 2 9 3 2" xfId="1347" xr:uid="{477AF7B0-4D31-466E-842F-5A2553AA938A}"/>
    <cellStyle name="Normal 2 2 9 3 3" xfId="1460" xr:uid="{F9BE05CD-8117-463C-8130-06FBC5121421}"/>
    <cellStyle name="Normal 2 2 9 4" xfId="1243" xr:uid="{339D6097-8841-49AC-89F3-5D2C0F2B74F4}"/>
    <cellStyle name="Normal 2 2 9 5" xfId="1394" xr:uid="{DF5C96A9-DC2D-41C4-9B51-A2B90BCC116E}"/>
    <cellStyle name="Normal 2 2_Nucléaire" xfId="11939" xr:uid="{D0E0A106-310A-429B-94AD-E78619B60BE3}"/>
    <cellStyle name="Normal 2 20" xfId="1150" xr:uid="{B38A9B94-703B-4066-BE51-D5F038575EB5}"/>
    <cellStyle name="Normal 2 20 2" xfId="7504" xr:uid="{8F2B71FF-8541-4869-8CA7-BCA0D6FB2EC6}"/>
    <cellStyle name="Normal 2 21" xfId="1154" xr:uid="{98B4CB08-A2EF-490E-BB60-8AC8F0E45992}"/>
    <cellStyle name="Normal 2 21 2" xfId="7505" xr:uid="{457963A3-4E4D-41A0-905E-8C7177E48D21}"/>
    <cellStyle name="Normal 2 22" xfId="1158" xr:uid="{F1BA94C4-34A9-49DF-AC4E-74627EBB756C}"/>
    <cellStyle name="Normal 2 22 2" xfId="7506" xr:uid="{C3E7803E-D1EC-4B06-AD06-7A63277BB6EB}"/>
    <cellStyle name="Normal 2 23" xfId="1162" xr:uid="{446C4018-1B64-41AE-8DF5-5B3D2A10C2CF}"/>
    <cellStyle name="Normal 2 23 2" xfId="7507" xr:uid="{89C8FF4A-2B0A-4944-AB5D-DD1877B73E2B}"/>
    <cellStyle name="Normal 2 24" xfId="1166" xr:uid="{AB02B802-3A93-45E4-B805-F6CC2808E0EF}"/>
    <cellStyle name="Normal 2 24 2" xfId="7508" xr:uid="{8BF15008-7A61-491D-B4D2-2DEC123063E6}"/>
    <cellStyle name="Normal 2 25" xfId="1169" xr:uid="{05B0961A-99B3-4FA5-BF34-A4A2C05E4FD9}"/>
    <cellStyle name="Normal 2 25 2" xfId="7509" xr:uid="{D0BB3B43-4772-4EEA-BFA9-88C8A3D65DD0}"/>
    <cellStyle name="Normal 2 26" xfId="915" xr:uid="{AC8BBD6C-D606-41D1-B862-9EA5459776F0}"/>
    <cellStyle name="Normal 2 26 2" xfId="7510" xr:uid="{FC094046-D580-43E8-B932-38F380823AFC}"/>
    <cellStyle name="Normal 2 27" xfId="1175" xr:uid="{892D7563-E616-48DE-8372-0C44C25FB9B4}"/>
    <cellStyle name="Normal 2 27 2" xfId="1306" xr:uid="{C9350F59-26C6-44C1-9A62-563EA81D2167}"/>
    <cellStyle name="Normal 2 27 2 2" xfId="1419" xr:uid="{B2A90F90-CB0A-4748-A898-7B5459AD56DC}"/>
    <cellStyle name="Normal 2 27 3" xfId="1281" xr:uid="{D1E206E8-43E3-4A06-9D2E-EB7235E86B89}"/>
    <cellStyle name="Normal 2 27 4" xfId="7511" xr:uid="{0AC356F9-9B06-45A1-99A4-41630046F69D}"/>
    <cellStyle name="Normal 2 28" xfId="1285" xr:uid="{C9D0BA12-5EA8-4C01-86E5-C9491639A256}"/>
    <cellStyle name="Normal 2 28 2" xfId="7512" xr:uid="{30D4C577-63D8-44E8-87DF-F08C23576442}"/>
    <cellStyle name="Normal 2 29" xfId="1290" xr:uid="{259D85EC-4DA3-406F-878F-8EAB09556624}"/>
    <cellStyle name="Normal 2 29 2" xfId="7513" xr:uid="{D2AF28D6-5CD3-4C71-979A-60F6DE0CF1F4}"/>
    <cellStyle name="Normal 2 3" xfId="67" xr:uid="{00000000-0005-0000-0000-000053000000}"/>
    <cellStyle name="Normal 2 3 2" xfId="840" xr:uid="{73D06381-71CC-4246-A80E-F421DCC359FD}"/>
    <cellStyle name="Normal 2 3 2 2" xfId="7516" xr:uid="{95EBAD9A-2F1B-43FF-AD7D-8065C9A21202}"/>
    <cellStyle name="Normal 2 3 2 3" xfId="7515" xr:uid="{C5BCBA59-21B5-4966-8F22-C987A5645255}"/>
    <cellStyle name="Normal 2 3 2_Nucléaire" xfId="11942" xr:uid="{0A66FBAD-9824-4E86-A528-E2A4D8D1D405}"/>
    <cellStyle name="Normal 2 3 3" xfId="841" xr:uid="{3100D231-1169-4BA8-A2F5-84536B7C6214}"/>
    <cellStyle name="Normal 2 3 3 2" xfId="7517" xr:uid="{88864AA3-7254-40AF-82F1-FF0F4ED51892}"/>
    <cellStyle name="Normal 2 3 4" xfId="842" xr:uid="{919C802C-8F37-4A03-A392-BE22BAF13527}"/>
    <cellStyle name="Normal 2 3 4 2" xfId="7514" xr:uid="{A5648D93-D3C3-42C9-B373-34C0198B13C7}"/>
    <cellStyle name="Normal 2 3_Nucléaire" xfId="11941" xr:uid="{F2336C11-9178-4B1A-8C08-C641392C4267}"/>
    <cellStyle name="Normal 2 30" xfId="1294" xr:uid="{7A2A52DE-5DC6-4C2E-92CC-BD41530A44F8}"/>
    <cellStyle name="Normal 2 30 2" xfId="7518" xr:uid="{0EC55EB8-72F4-443E-A0C6-FF20080DC0DB}"/>
    <cellStyle name="Normal 2 31" xfId="9854" xr:uid="{1FB4333F-A329-4E91-898B-FBE07DD206DC}"/>
    <cellStyle name="Normal 2 32" xfId="34485" xr:uid="{BFCBC92C-EA4F-4377-9EA3-4CC220B16406}"/>
    <cellStyle name="Normal 2 33" xfId="912" xr:uid="{34F2122A-756B-42EF-A9F6-F2EB44557C3D}"/>
    <cellStyle name="Normal 2 34" xfId="34496" xr:uid="{8A61A63D-C3C1-48FE-878A-9D2384906D35}"/>
    <cellStyle name="Normal 2 35" xfId="34507" xr:uid="{EC67162E-20D3-442B-A5B0-B55CEB36B5D1}"/>
    <cellStyle name="Normal 2 36" xfId="843" xr:uid="{7B5BE85C-709A-4DA3-9D52-DE07737EBD36}"/>
    <cellStyle name="Normal 2 4" xfId="68" xr:uid="{00000000-0005-0000-0000-000054000000}"/>
    <cellStyle name="Normal 2 4 2" xfId="69" xr:uid="{00000000-0005-0000-0000-000055000000}"/>
    <cellStyle name="Normal 2 4 2 2" xfId="1310" xr:uid="{31267729-F933-4CAF-870C-0B6403655E2F}"/>
    <cellStyle name="Normal 2 4 2 3" xfId="1423" xr:uid="{81263E70-06F8-48F9-A14A-04313B9D473B}"/>
    <cellStyle name="Normal 2 4 3" xfId="70" xr:uid="{00000000-0005-0000-0000-000056000000}"/>
    <cellStyle name="Normal 2 4 3 2" xfId="1337" xr:uid="{54ED12D3-E43A-4DEC-B4E5-B9F6B36B77C4}"/>
    <cellStyle name="Normal 2 4 3 3" xfId="1450" xr:uid="{B1265532-C876-4E60-86A7-D07A2F0150C3}"/>
    <cellStyle name="Normal 2 4 4" xfId="1232" xr:uid="{55E3F167-24D0-4C49-8590-A51B06F28012}"/>
    <cellStyle name="Normal 2 4 4 2" xfId="7519" xr:uid="{93B09868-4AF8-4B38-805A-076D46ECAD50}"/>
    <cellStyle name="Normal 2 4 5" xfId="1385" xr:uid="{1D893AC2-3C84-464E-B41B-CA27C7C47675}"/>
    <cellStyle name="Normal 2 4 6" xfId="920" xr:uid="{7E25B903-E358-4605-A6C3-7178B458E0E8}"/>
    <cellStyle name="Normal 2 4 7" xfId="34491" xr:uid="{C10420CD-209D-48BD-AA19-3F4281C6850D}"/>
    <cellStyle name="Normal 2 4 8" xfId="891" xr:uid="{781CE003-E26D-4EE2-8FD4-1AD01CD17C9E}"/>
    <cellStyle name="Normal 2 4_Nucléaire" xfId="11943" xr:uid="{E25F0256-77D9-473D-AEB4-9ABFD5982139}"/>
    <cellStyle name="Normal 2 5" xfId="71" xr:uid="{00000000-0005-0000-0000-000057000000}"/>
    <cellStyle name="Normal 2 5 2" xfId="72" xr:uid="{00000000-0005-0000-0000-000058000000}"/>
    <cellStyle name="Normal 2 5 3" xfId="7520" xr:uid="{0231C1D3-3D0B-4A18-8C59-160D32FAFE65}"/>
    <cellStyle name="Normal 2 5 4" xfId="1855" xr:uid="{27A76D07-AF93-4F81-AF0A-C9C9B0080DCD}"/>
    <cellStyle name="Normal 2 5 5" xfId="1095" xr:uid="{F5EA8C0D-958F-43B5-BDC0-63FA682E9166}"/>
    <cellStyle name="Normal 2 5 6" xfId="34492" xr:uid="{36A9B2C1-34AD-4817-A330-8F35BC005B05}"/>
    <cellStyle name="Normal 2 5 7" xfId="901" xr:uid="{7894F381-AFE1-4DD1-9326-66BFE9A83F39}"/>
    <cellStyle name="Normal 2 6" xfId="73" xr:uid="{00000000-0005-0000-0000-000059000000}"/>
    <cellStyle name="Normal 2 6 2" xfId="1894" xr:uid="{4403AD9D-7DBC-4040-8B2F-C67458EB2144}"/>
    <cellStyle name="Normal 2 6 3" xfId="1856" xr:uid="{A8FC899D-5EB4-47E9-9C5E-124029780924}"/>
    <cellStyle name="Normal 2 6 4" xfId="1101" xr:uid="{F7267E3C-DC45-463C-A06D-08A83E3FA216}"/>
    <cellStyle name="Normal 2 7" xfId="74" xr:uid="{00000000-0005-0000-0000-00005A000000}"/>
    <cellStyle name="Normal 2 7 2" xfId="7521" xr:uid="{A0998101-B3F2-41F7-9086-1DB20C76E272}"/>
    <cellStyle name="Normal 2 8" xfId="75" xr:uid="{00000000-0005-0000-0000-00005B000000}"/>
    <cellStyle name="Normal 2 8 2" xfId="1857" xr:uid="{8F622016-5AD3-4742-9DFA-0B4409781BC5}"/>
    <cellStyle name="Normal 2 8 3" xfId="1104" xr:uid="{8586090C-5841-4D22-942A-B147517DFD15}"/>
    <cellStyle name="Normal 2 9" xfId="1106" xr:uid="{C3C94EFB-9F5E-4762-8994-76B5047DB101}"/>
    <cellStyle name="Normal 2 9 2" xfId="7522" xr:uid="{AF2CE6BC-B7EA-492E-B7E5-AF93D7C315E7}"/>
    <cellStyle name="Normal 2_Hydroélectricité" xfId="7523" xr:uid="{0ED57FD8-DAB2-44B4-BF37-845372401849}"/>
    <cellStyle name="Normal 20" xfId="1160" xr:uid="{17D0864A-9C32-456B-8244-FAADF14E6FB4}"/>
    <cellStyle name="Normal 20 2" xfId="7524" xr:uid="{0F7E33C7-E12D-4B1F-8980-ABC25E974EAC}"/>
    <cellStyle name="Normal 21" xfId="1164" xr:uid="{EC19789F-98BB-454A-A19F-E9A339CA9CD6}"/>
    <cellStyle name="Normal 21 2" xfId="7526" xr:uid="{92E62C55-7308-454D-BDB8-A36830FFE31F}"/>
    <cellStyle name="Normal 21 3" xfId="7527" xr:uid="{41084C52-6263-4225-A925-7646D5C3C60D}"/>
    <cellStyle name="Normal 21 4" xfId="7525" xr:uid="{7A4B5C80-7DC5-4F34-9587-45716F3CF731}"/>
    <cellStyle name="Normal 21_Nucléaire" xfId="11944" xr:uid="{54DD9A27-D62B-49CF-BFAB-F00A26F84DC2}"/>
    <cellStyle name="Normal 22" xfId="1167" xr:uid="{89DF6A0D-5990-4870-80B6-E708BAA36716}"/>
    <cellStyle name="Normal 22 2" xfId="7528" xr:uid="{6BA3731F-29AC-4932-93CB-6B432C782589}"/>
    <cellStyle name="Normal 23" xfId="1170" xr:uid="{BD645951-9487-4581-A764-32B3B31ED301}"/>
    <cellStyle name="Normal 23 2" xfId="7529" xr:uid="{EED1BBA7-CFFE-4AE5-9135-F957AC4B4B04}"/>
    <cellStyle name="Normal 24" xfId="1171" xr:uid="{ACDA6F70-97F2-4CD9-892E-B5DB7263968F}"/>
    <cellStyle name="Normal 24 2" xfId="7531" xr:uid="{9D7755B9-5D48-4912-A465-CDA746032269}"/>
    <cellStyle name="Normal 24 3" xfId="7530" xr:uid="{FC9D5F1A-2934-46A4-B7FA-954C47FD3D6C}"/>
    <cellStyle name="Normal 24_Nucléaire" xfId="11945" xr:uid="{C8CCFA31-84F2-425E-B73F-37146D408F9B}"/>
    <cellStyle name="Normal 25" xfId="1172" xr:uid="{0803A3E4-BE11-4B11-963C-471605E717EE}"/>
    <cellStyle name="Normal 25 2" xfId="7532" xr:uid="{7003B294-65B4-49C9-A5A0-4DD44F06D79B}"/>
    <cellStyle name="Normal 26" xfId="913" xr:uid="{4E720ECB-A38B-43BF-BBD2-847BF5B4D851}"/>
    <cellStyle name="Normal 26 2" xfId="1176" xr:uid="{021D41A9-7758-4031-B3B1-B8D72DEBC412}"/>
    <cellStyle name="Normal 26 2 2" xfId="1307" xr:uid="{DDAD6242-D702-4A6B-BBD8-0C48A049708E}"/>
    <cellStyle name="Normal 26 2 3" xfId="1420" xr:uid="{9B08805D-B4D7-48D7-B84A-FF53F5B997BD}"/>
    <cellStyle name="Normal 26 3" xfId="1302" xr:uid="{B6920414-5E81-4E50-BC0C-CC2D67C13B7A}"/>
    <cellStyle name="Normal 26 3 2" xfId="1416" xr:uid="{9DFB5B43-4257-46C0-AFF2-913E056AB1A2}"/>
    <cellStyle name="Normal 26 4" xfId="1287" xr:uid="{18184101-73EE-42E9-9880-79A098B9D0B8}"/>
    <cellStyle name="Normal 26 5" xfId="7533" xr:uid="{E6FEFA1A-92A0-49AD-AC2A-4B73864919C3}"/>
    <cellStyle name="Normal 27" xfId="1201" xr:uid="{20EE89DC-7D35-478F-95CB-F02F09D6848A}"/>
    <cellStyle name="Normal 27 2" xfId="1334" xr:uid="{86431640-9AE0-4BD5-962C-F12C2331F1EF}"/>
    <cellStyle name="Normal 27 2 2" xfId="1447" xr:uid="{F8075719-268F-422F-A942-EA95EC1F3D93}"/>
    <cellStyle name="Normal 27 3" xfId="1291" xr:uid="{8F7E8F95-BE9C-4DC3-84A7-168BC94C5492}"/>
    <cellStyle name="Normal 28" xfId="910" xr:uid="{57FAF69B-95C8-47D3-9A34-52DE5C38C85E}"/>
    <cellStyle name="Normal 28 2" xfId="7534" xr:uid="{CF1E1AA4-E013-4E72-A934-C5344A06F572}"/>
    <cellStyle name="Normal 29" xfId="1296" xr:uid="{B78190BA-C113-43BD-9A2A-CCEC62582E08}"/>
    <cellStyle name="Normal 29 2" xfId="7536" xr:uid="{FBAB40D6-C866-477A-96E2-A4022910F98D}"/>
    <cellStyle name="Normal 29 3" xfId="7535" xr:uid="{8A1D951D-15CA-4E3A-918C-7759D80A424B}"/>
    <cellStyle name="Normal 29_Nucléaire" xfId="11946" xr:uid="{649D7BE8-A89D-4DEE-A708-96E7A052EFC3}"/>
    <cellStyle name="Normal 3" xfId="46" xr:uid="{00000000-0005-0000-0000-00005C000000}"/>
    <cellStyle name="Normál 3" xfId="34493" xr:uid="{45F8BB81-0752-4E6E-8B0A-C4744B460B75}"/>
    <cellStyle name="Normal 3 10" xfId="7537" xr:uid="{E8FB1E9A-5D7C-4497-B868-F13A574AEA91}"/>
    <cellStyle name="Normal 3 11" xfId="7538" xr:uid="{D291CEE5-B094-4D2F-80D5-D319E957F4DF}"/>
    <cellStyle name="Normal 3 12" xfId="7539" xr:uid="{04455895-694F-49E2-894A-D60969604C71}"/>
    <cellStyle name="Normal 3 13" xfId="7540" xr:uid="{CD9B1A63-1EAD-4BB1-AE6C-20DFD4C46213}"/>
    <cellStyle name="Normal 3 14" xfId="7541" xr:uid="{80CCF16E-CF34-4CE4-AA27-7884F0437A15}"/>
    <cellStyle name="Normal 3 15" xfId="7542" xr:uid="{EFD3F66E-0AE1-4803-98D4-EDFC5ADE7A04}"/>
    <cellStyle name="Normal 3 16" xfId="7543" xr:uid="{78902D47-9774-4EA3-9739-5F4042A22457}"/>
    <cellStyle name="Normal 3 17" xfId="7544" xr:uid="{B4113A00-AB0C-4BB1-BF3C-DAAEF169CFC9}"/>
    <cellStyle name="Normal 3 18" xfId="7545" xr:uid="{224FD21A-6E14-4018-85E8-B1761D9D1F38}"/>
    <cellStyle name="Normal 3 19" xfId="7546" xr:uid="{7808DDD4-F1F8-4F62-B86D-0E5CD807BDFD}"/>
    <cellStyle name="Normal 3 2" xfId="77" xr:uid="{00000000-0005-0000-0000-00005D000000}"/>
    <cellStyle name="Normal 3 2 2" xfId="78" xr:uid="{00000000-0005-0000-0000-00005E000000}"/>
    <cellStyle name="Normal 3 2 2 2" xfId="79" xr:uid="{00000000-0005-0000-0000-00005F000000}"/>
    <cellStyle name="Normal 3 2 2 3" xfId="80" xr:uid="{00000000-0005-0000-0000-000060000000}"/>
    <cellStyle name="Normal 3 2 2 4" xfId="7547" xr:uid="{BA76D353-72EA-4BCA-A1C8-C15939CE0779}"/>
    <cellStyle name="Normal 3 2 3" xfId="81" xr:uid="{00000000-0005-0000-0000-000061000000}"/>
    <cellStyle name="Normal 3 2 3 2" xfId="1339" xr:uid="{3378DC8E-A19C-4619-8126-7D73B00EB84F}"/>
    <cellStyle name="Normal 3 2 3 3" xfId="1452" xr:uid="{5FABBF9F-EE75-470B-9146-2F3E7E3D0343}"/>
    <cellStyle name="Normal 3 2 4" xfId="82" xr:uid="{00000000-0005-0000-0000-000062000000}"/>
    <cellStyle name="Normal 3 2 5" xfId="1387" xr:uid="{9BDB96D9-8C04-4D9A-B4D9-38DB0C24F854}"/>
    <cellStyle name="Normal 3 2_Nucléaire" xfId="11948" xr:uid="{62DFB753-77A6-4405-BAE6-49C5CD4322DB}"/>
    <cellStyle name="Normal 3 20" xfId="7548" xr:uid="{A0D15E45-4E38-475A-88C1-C086E86AEE90}"/>
    <cellStyle name="Normal 3 21" xfId="1845" xr:uid="{8CAB6245-828E-4999-8575-C72B5C58DE8F}"/>
    <cellStyle name="Normal 3 22" xfId="921" xr:uid="{6082797A-D119-499B-B5B0-24E72A370167}"/>
    <cellStyle name="Normal 3 23" xfId="34495" xr:uid="{B073759A-0F5F-4E98-9F24-003B85E39959}"/>
    <cellStyle name="Normal 3 24" xfId="34506" xr:uid="{070F702B-F614-4E78-A2E0-03AE7FEAD1EB}"/>
    <cellStyle name="Normal 3 25" xfId="892" xr:uid="{1A9F40B9-9A2D-4357-8DC0-D32D97A78F9E}"/>
    <cellStyle name="Normal 3 3" xfId="83" xr:uid="{00000000-0005-0000-0000-000063000000}"/>
    <cellStyle name="Normal 3 3 2" xfId="7550" xr:uid="{68E1948E-794B-4989-A76C-F24EE22A7B37}"/>
    <cellStyle name="Normal 3 3 3" xfId="7549" xr:uid="{FFC3FA03-E37A-4458-B49A-B7065AE413AE}"/>
    <cellStyle name="Normal 3 3_Nucléaire" xfId="11949" xr:uid="{87AAC93D-9E8C-479C-9471-F6BB3E4E30B2}"/>
    <cellStyle name="Normal 3 4" xfId="84" xr:uid="{00000000-0005-0000-0000-000064000000}"/>
    <cellStyle name="Normal 3 4 2" xfId="1179" xr:uid="{CFC9E195-5019-4AC7-A9F8-D425DF172C79}"/>
    <cellStyle name="Normal 3 4 2 2" xfId="1312" xr:uid="{767CD4BD-3326-4FD7-BB24-27A7F4A99C39}"/>
    <cellStyle name="Normal 3 4 2 3" xfId="1425" xr:uid="{642D1C7F-8DC4-4C95-82FB-49DBB31EA0DA}"/>
    <cellStyle name="Normal 3 4 2 4" xfId="7551" xr:uid="{A541F7EC-D616-45C1-A2E7-790A43128311}"/>
    <cellStyle name="Normal 3 4 3" xfId="1205" xr:uid="{0A865BE3-ED84-4D4C-A09D-9E651649A5C5}"/>
    <cellStyle name="Normal 3 4 3 2" xfId="1340" xr:uid="{A0C74BA8-7F99-4521-B03D-734F3865C06F}"/>
    <cellStyle name="Normal 3 4 3 3" xfId="1453" xr:uid="{5A354037-5009-4FED-AB1C-1E9E5D2015A9}"/>
    <cellStyle name="Normal 3 4 4" xfId="1234" xr:uid="{C43276F2-7EC9-4CCA-94B1-21202D5FDD7F}"/>
    <cellStyle name="Normal 3 4 5" xfId="1388" xr:uid="{FB2C36A1-DFDE-4D1F-AA82-D24FE861079D}"/>
    <cellStyle name="Normal 3 5" xfId="76" xr:uid="{00000000-0005-0000-0000-000065000000}"/>
    <cellStyle name="Normal 3 5 2" xfId="1311" xr:uid="{FEF3779C-A3FC-4538-B697-BF5C193D8728}"/>
    <cellStyle name="Normal 3 5 2 2" xfId="7552" xr:uid="{288E66EA-2932-4887-A2A4-0349E20B1180}"/>
    <cellStyle name="Normal 3 5 3" xfId="1424" xr:uid="{4F4B493E-5302-48C5-A863-992660A4C78E}"/>
    <cellStyle name="Normal 3 6" xfId="1204" xr:uid="{DAC94C71-E0EC-4515-A195-6F7BB7B74537}"/>
    <cellStyle name="Normal 3 6 2" xfId="1338" xr:uid="{8D590880-B82E-4613-836E-709A53061CA3}"/>
    <cellStyle name="Normal 3 6 3" xfId="1451" xr:uid="{C81A9DB2-F6F9-4F10-87A1-29F437F23DC3}"/>
    <cellStyle name="Normal 3 6 4" xfId="7553" xr:uid="{107D1DEA-5A50-4439-91A6-D0F8E12D971B}"/>
    <cellStyle name="Normal 3 7" xfId="1233" xr:uid="{869D9ECB-6189-4EF7-9A55-C1F0E6665634}"/>
    <cellStyle name="Normal 3 7 2" xfId="7554" xr:uid="{0406DAF4-A755-40F0-8B77-3058F7E066BD}"/>
    <cellStyle name="Normal 3 8" xfId="1386" xr:uid="{3F814848-84F5-46D4-BFD2-B20831BBFE95}"/>
    <cellStyle name="Normal 3 8 2" xfId="7555" xr:uid="{4FBCE571-9AC5-4681-A3CB-486C1805C004}"/>
    <cellStyle name="Normal 3 9" xfId="7556" xr:uid="{D6BC46A8-946E-4D2F-8F03-24764C2D5C29}"/>
    <cellStyle name="Normal 3_Nucléaire" xfId="11947" xr:uid="{86E9054C-1D44-4717-9474-40CECFA16002}"/>
    <cellStyle name="Normal 30" xfId="1298" xr:uid="{4D2CCDC1-4EA7-4773-871D-7C84A3DAF84E}"/>
    <cellStyle name="Normal 30 2" xfId="7557" xr:uid="{ECE0AD82-6DEF-4A4A-A542-9A04BC841714}"/>
    <cellStyle name="Normal 31" xfId="1362" xr:uid="{9F633AD3-7C76-4A58-AA0A-FBCA03FE9E88}"/>
    <cellStyle name="Normal 31 2" xfId="7559" xr:uid="{26A5B8D4-2001-4031-9444-8B0497841062}"/>
    <cellStyle name="Normal 31 3" xfId="7558" xr:uid="{158D54B4-8043-4856-A938-F409B9CAA0DC}"/>
    <cellStyle name="Normal 31_Nucléaire" xfId="11950" xr:uid="{C360E077-655F-4D95-A193-D04FD63B20DC}"/>
    <cellStyle name="Normal 32" xfId="1373" xr:uid="{2F8E90EB-5EBC-47BB-82DC-688040799F2E}"/>
    <cellStyle name="Normal 32 2" xfId="7560" xr:uid="{89337ACA-22CC-44D6-80ED-F4124D34FFE8}"/>
    <cellStyle name="Normal 33" xfId="1375" xr:uid="{F7D00836-8FF9-449B-B080-BB66A89E2C59}"/>
    <cellStyle name="Normal 33 2" xfId="7562" xr:uid="{37B2E993-DF7B-464A-BDAC-80E0C478F65E}"/>
    <cellStyle name="Normal 33 3" xfId="7561" xr:uid="{1C0FC340-869C-45E0-A801-6D381A1CDD39}"/>
    <cellStyle name="Normal 33_Nucléaire" xfId="11951" xr:uid="{7E252054-6F7B-4C60-A0CE-388A0778ABC1}"/>
    <cellStyle name="Normal 34" xfId="1377" xr:uid="{0673A63A-CD28-4CBF-936F-34DA56D0AFAD}"/>
    <cellStyle name="Normal 34 2" xfId="7563" xr:uid="{0D32B879-1E61-4263-9A29-D3EF00ED4E39}"/>
    <cellStyle name="Normal 35" xfId="1379" xr:uid="{54948B86-345E-4F39-A2A5-1A03C90BCD3C}"/>
    <cellStyle name="Normal 35 2" xfId="7564" xr:uid="{3854158D-B062-4253-BA67-2DD3DBA7FC78}"/>
    <cellStyle name="Normal 36" xfId="1229" xr:uid="{B99499FE-FE64-4E97-8ECA-E3FEC8303965}"/>
    <cellStyle name="Normal 36 2" xfId="1480" xr:uid="{CB57CE7F-78CB-4400-BFF9-E40DB380E841}"/>
    <cellStyle name="Normal 37" xfId="1495" xr:uid="{84A1F673-636D-4DD4-BD9A-46FB0119DEE5}"/>
    <cellStyle name="Normal 37 2" xfId="7565" xr:uid="{D6D13BF9-7A53-4F11-BDAD-4E1F392F800B}"/>
    <cellStyle name="Normal 38" xfId="1498" xr:uid="{8967BA9F-12B1-432C-BCCD-33DAEC15A8E6}"/>
    <cellStyle name="Normal 38 2" xfId="7566" xr:uid="{9B82A19D-95D8-4BF9-9835-FA95300E8AA4}"/>
    <cellStyle name="Normal 39" xfId="1501" xr:uid="{41809BF5-2C37-4766-9D30-2C1DE2F5F121}"/>
    <cellStyle name="Normal 39 2" xfId="7567" xr:uid="{3A909B3A-DAB2-431A-B51A-E934779AA154}"/>
    <cellStyle name="Normal 4" xfId="85" xr:uid="{00000000-0005-0000-0000-000066000000}"/>
    <cellStyle name="Normál 4" xfId="34494" xr:uid="{B916008F-4A8B-4816-AB9B-0068CDFC3EE6}"/>
    <cellStyle name="Normal 4 10" xfId="7568" xr:uid="{853EB802-29F8-48F7-80D8-1891E10C9306}"/>
    <cellStyle name="Normal 4 11" xfId="7569" xr:uid="{23301E6A-1503-4EBD-9133-40F86CD2186E}"/>
    <cellStyle name="Normal 4 12" xfId="7570" xr:uid="{C50A93C9-4670-470A-9298-D9344DFA9DA5}"/>
    <cellStyle name="Normal 4 13" xfId="7571" xr:uid="{4D11DA4C-1583-4D24-9352-94B2C213A521}"/>
    <cellStyle name="Normal 4 14" xfId="7572" xr:uid="{8FCD6513-D196-4B60-8FBC-9223F078DE30}"/>
    <cellStyle name="Normal 4 15" xfId="7573" xr:uid="{5DFFF138-3EE2-4EE7-AADC-181B40C88320}"/>
    <cellStyle name="Normal 4 16" xfId="7574" xr:uid="{CD7F1AD2-E6F2-4E2C-AB7B-446DA712FBC8}"/>
    <cellStyle name="Normal 4 17" xfId="7575" xr:uid="{7AC3C4E9-6D1F-47A9-96EE-ED15FB8A800E}"/>
    <cellStyle name="Normal 4 18" xfId="7576" xr:uid="{01090275-2513-40CC-86AD-853BC7D06879}"/>
    <cellStyle name="Normal 4 19" xfId="7577" xr:uid="{940C04A9-FA87-4F69-9A63-ECFD7E84B512}"/>
    <cellStyle name="Normal 4 2" xfId="7578" xr:uid="{739563B5-F09C-45A2-B446-491D2D583BF1}"/>
    <cellStyle name="Normal 4 2 2" xfId="7579" xr:uid="{7974C85C-136C-4365-8DCC-B66A6646BF8A}"/>
    <cellStyle name="Normal 4 2 3" xfId="7580" xr:uid="{B46A1347-415B-40AF-BCBD-C625D506DF84}"/>
    <cellStyle name="Normal 4 2_Nucléaire" xfId="11953" xr:uid="{89E243A0-0257-4CFF-A237-43DF4B2EA82D}"/>
    <cellStyle name="Normal 4 20" xfId="7581" xr:uid="{D29792D3-FB6A-49D6-8598-7A916AD2AF4F}"/>
    <cellStyle name="Normal 4 21" xfId="1893" xr:uid="{59744972-B03B-4E6E-8EDA-8445E12A90C4}"/>
    <cellStyle name="Normal 4 22" xfId="34503" xr:uid="{729E0F98-371B-4A4E-A867-BDDDFD66CBB8}"/>
    <cellStyle name="Normal 4 3" xfId="7582" xr:uid="{1703624A-1B3B-41E4-B89E-E25A087FE242}"/>
    <cellStyle name="Normal 4 3 2" xfId="7583" xr:uid="{CF3D8679-0821-41D8-93D6-0E7EC2A60E41}"/>
    <cellStyle name="Normal 4 3_Nucléaire" xfId="11954" xr:uid="{887D9369-CE72-433C-9D66-31482911E497}"/>
    <cellStyle name="Normal 4 4" xfId="7584" xr:uid="{732212E2-FCA2-42BE-A08D-3BB72336DE68}"/>
    <cellStyle name="Normal 4 5" xfId="7585" xr:uid="{397AA4BB-9019-48E0-B232-859F0E550054}"/>
    <cellStyle name="Normal 4 6" xfId="7586" xr:uid="{93D31E58-278E-4F46-976B-AB6DDB4ED470}"/>
    <cellStyle name="Normal 4 7" xfId="7587" xr:uid="{201F258A-2884-4D14-8E9D-59F0C44F9D52}"/>
    <cellStyle name="Normal 4 8" xfId="7588" xr:uid="{252FC28D-C2BE-4F67-84D9-CA5AC874AA4E}"/>
    <cellStyle name="Normal 4 9" xfId="7589" xr:uid="{5E27109D-1CDA-4812-9370-F1327069E137}"/>
    <cellStyle name="Normal 4_Nucléaire" xfId="11952" xr:uid="{E558B03B-9A66-4BF5-A9FE-40D15573EB02}"/>
    <cellStyle name="Normal 40" xfId="1503" xr:uid="{5E7BF858-B3FA-418B-8639-CC75C2818989}"/>
    <cellStyle name="Normal 40 2" xfId="7590" xr:uid="{9E290B47-3BA0-4E05-B0E1-57852923F820}"/>
    <cellStyle name="Normal 41" xfId="1505" xr:uid="{F1B76DEA-930E-4690-8A3D-B442287B6859}"/>
    <cellStyle name="Normal 41 2" xfId="7591" xr:uid="{D444B21E-5F21-4D64-86A6-55F1AB53C3B1}"/>
    <cellStyle name="Normal 42" xfId="1507" xr:uid="{79F0EB4E-B664-4361-8147-3BB69509B313}"/>
    <cellStyle name="Normal 42 2" xfId="7592" xr:uid="{1DFD3142-7DD0-4A14-8D10-1368DE5579C6}"/>
    <cellStyle name="Normal 43" xfId="1509" xr:uid="{B9ABFA0D-D9DC-43AB-9866-AAC34DDCDF66}"/>
    <cellStyle name="Normal 43 2" xfId="7593" xr:uid="{FE4BC536-C47D-40E9-9C5B-9B08DE8551AE}"/>
    <cellStyle name="Normal 44" xfId="1382" xr:uid="{459E8DA9-D6A8-414B-9DD0-EDE34C2F1A11}"/>
    <cellStyle name="Normal 45" xfId="1227" xr:uid="{80790FF6-351B-412A-AB52-5603B214A0DF}"/>
    <cellStyle name="Normal 45 2" xfId="7594" xr:uid="{B08A3782-1801-40C7-8B6E-D07CA3EFD2FF}"/>
    <cellStyle name="Normal 46" xfId="7595" xr:uid="{C035082E-F85F-4383-B082-045811608B1E}"/>
    <cellStyle name="Normal 47" xfId="34487" xr:uid="{B3D20BC0-3562-4E4E-92D9-639C3C48F199}"/>
    <cellStyle name="Normal 48" xfId="7596" xr:uid="{F4C298C4-0A52-4260-B082-BC5B6FF88096}"/>
    <cellStyle name="Normal 49" xfId="34497" xr:uid="{01815A58-4D15-4D10-AC19-E1281E8FCFA8}"/>
    <cellStyle name="Normal 5" xfId="86" xr:uid="{00000000-0005-0000-0000-000067000000}"/>
    <cellStyle name="Normal 5 2" xfId="87" xr:uid="{00000000-0005-0000-0000-000068000000}"/>
    <cellStyle name="Normal 5 2 2" xfId="88" xr:uid="{00000000-0005-0000-0000-000069000000}"/>
    <cellStyle name="Normal 5 2 3" xfId="7597" xr:uid="{1C3BD986-8207-4AF3-A6CC-FED57B375C0B}"/>
    <cellStyle name="Normal 5 2 4" xfId="1858" xr:uid="{15F65E4B-8249-4DE4-9224-50B1D77C01D0}"/>
    <cellStyle name="Normal 5 2 5" xfId="1554" xr:uid="{06799902-8CF5-4AEF-A8D0-E9AB38457CCA}"/>
    <cellStyle name="Normal 5 2_Nucléaire" xfId="11956" xr:uid="{C7ED0B97-32DA-46BF-839D-BCA689BC1FD6}"/>
    <cellStyle name="Normal 5 3" xfId="89" xr:uid="{00000000-0005-0000-0000-00006A000000}"/>
    <cellStyle name="Normal 5 3 2" xfId="7598" xr:uid="{AF323ACC-DCBD-46BB-9C18-1590B96C449C}"/>
    <cellStyle name="Normal 5 4" xfId="90" xr:uid="{00000000-0005-0000-0000-00006B000000}"/>
    <cellStyle name="Normal 5 5" xfId="816" xr:uid="{00000000-0005-0000-0000-00006C000000}"/>
    <cellStyle name="Normal 5 6" xfId="1091" xr:uid="{7D1ACEAC-8286-44C2-8255-188D11F43046}"/>
    <cellStyle name="Normal 5 7" xfId="34508" xr:uid="{419806E3-15FF-4A03-9B79-96EF7276418E}"/>
    <cellStyle name="Normal 5 8" xfId="839" xr:uid="{352E592D-D368-4419-948D-3136DABABEAE}"/>
    <cellStyle name="Normal 5_Nucléaire" xfId="11955" xr:uid="{661669FF-5A8F-4BAD-B680-F0D36CDA1EAB}"/>
    <cellStyle name="Normal 50" xfId="7599" xr:uid="{BF6F8C50-A942-4B6A-AFC2-D5D8F70E2992}"/>
    <cellStyle name="Normal 52" xfId="7600" xr:uid="{08C9D94A-9CCC-4708-B085-ECB278182863}"/>
    <cellStyle name="Normal 54" xfId="7601" xr:uid="{241F2E52-1E18-4887-BB71-8D4A1D23BB5D}"/>
    <cellStyle name="Normal 56" xfId="7602" xr:uid="{AF351F37-4C7C-44CA-A9B4-DBAA16C18B51}"/>
    <cellStyle name="Normal 57" xfId="7603" xr:uid="{411CA93C-7B34-4711-BB67-824F0A9BD481}"/>
    <cellStyle name="Normal 59" xfId="7604" xr:uid="{271B8F36-0B78-46F6-AF2C-DFCF76A7DD71}"/>
    <cellStyle name="Normal 6" xfId="91" xr:uid="{00000000-0005-0000-0000-00006D000000}"/>
    <cellStyle name="Normal 6 2" xfId="92" xr:uid="{00000000-0005-0000-0000-00006E000000}"/>
    <cellStyle name="Normal 6 2 2" xfId="93" xr:uid="{00000000-0005-0000-0000-00006F000000}"/>
    <cellStyle name="Normal 6 2 3" xfId="1860" xr:uid="{81CEB5C7-3A0A-4F9A-A0C3-430407B7F292}"/>
    <cellStyle name="Normal 6 2 4" xfId="1552" xr:uid="{8843B379-FC81-47E3-9DF1-919A660A8101}"/>
    <cellStyle name="Normal 6 3" xfId="94" xr:uid="{00000000-0005-0000-0000-000070000000}"/>
    <cellStyle name="Normal 6 3 2" xfId="7605" xr:uid="{F43E0642-1283-4C67-98DB-86C5DA6A750D}"/>
    <cellStyle name="Normal 6 3 3" xfId="1861" xr:uid="{C09D496F-81C7-4C85-807C-AB9D16FF516F}"/>
    <cellStyle name="Normal 6 3 4" xfId="1553" xr:uid="{E089EF29-55B1-4C0F-8F49-A572A5F9AC31}"/>
    <cellStyle name="Normal 6 4" xfId="1859" xr:uid="{5DA79915-BC9D-4ABE-B6C4-8366F35C4A41}"/>
    <cellStyle name="Normal 6 5" xfId="1105" xr:uid="{877CD67E-3D34-4D9E-AD5D-79B830885231}"/>
    <cellStyle name="Normal 6_Nucléaire" xfId="11957" xr:uid="{8677737D-09C2-40D6-A36A-4C0BEA045700}"/>
    <cellStyle name="Normal 61" xfId="7606" xr:uid="{1261BDFA-3480-4598-A8DF-386C246118F4}"/>
    <cellStyle name="Normal 7" xfId="47" xr:uid="{00000000-0005-0000-0000-000071000000}"/>
    <cellStyle name="Normal 7 2" xfId="96" xr:uid="{00000000-0005-0000-0000-000072000000}"/>
    <cellStyle name="Normal 7 2 2" xfId="97" xr:uid="{00000000-0005-0000-0000-000073000000}"/>
    <cellStyle name="Normal 7 3" xfId="98" xr:uid="{00000000-0005-0000-0000-000074000000}"/>
    <cellStyle name="Normal 7 4" xfId="99" xr:uid="{00000000-0005-0000-0000-000075000000}"/>
    <cellStyle name="Normal 7 5" xfId="95" xr:uid="{00000000-0005-0000-0000-000076000000}"/>
    <cellStyle name="Normal 7 6" xfId="1846" xr:uid="{24781F5F-5855-4ECB-B918-37693BFF183C}"/>
    <cellStyle name="Normal 7 7" xfId="1109" xr:uid="{F4295691-F986-424C-B89B-6DB7CB00FE05}"/>
    <cellStyle name="Normal 7_Nucléaire" xfId="11958" xr:uid="{6BF1946F-02DE-4040-9E92-D71D1EBB3130}"/>
    <cellStyle name="Normal 8" xfId="100" xr:uid="{00000000-0005-0000-0000-000077000000}"/>
    <cellStyle name="Normal 8 2" xfId="101" xr:uid="{00000000-0005-0000-0000-000078000000}"/>
    <cellStyle name="Normal 8 2 2" xfId="102" xr:uid="{00000000-0005-0000-0000-000079000000}"/>
    <cellStyle name="Normal 8 2 3" xfId="7608" xr:uid="{4289F8E1-FE8B-4473-BC8B-48D51ABEDA3E}"/>
    <cellStyle name="Normal 8 3" xfId="103" xr:uid="{00000000-0005-0000-0000-00007A000000}"/>
    <cellStyle name="Normal 8 3 2" xfId="7609" xr:uid="{9463D2C3-51FE-4DA5-A434-E71AEC985AE9}"/>
    <cellStyle name="Normal 8 4" xfId="104" xr:uid="{00000000-0005-0000-0000-00007B000000}"/>
    <cellStyle name="Normal 8 4 2" xfId="7610" xr:uid="{54AADC56-BF76-45F3-ABDF-FD58FC5B9665}"/>
    <cellStyle name="Normal 8 5" xfId="7607" xr:uid="{6F77FCAE-3210-462B-AC05-C3D31D6CAE20}"/>
    <cellStyle name="Normal 8 6" xfId="1862" xr:uid="{F03D9843-8DC5-4D3C-B999-2C3513EA23C7}"/>
    <cellStyle name="Normal 8 7" xfId="1113" xr:uid="{9A6C5705-1F00-4259-9F2D-DCB8FF086BD8}"/>
    <cellStyle name="Normal 8_Nucléaire" xfId="11959" xr:uid="{102E8EF0-9D2F-42B2-B35D-3E6B02AB3613}"/>
    <cellStyle name="Normal 9" xfId="105" xr:uid="{00000000-0005-0000-0000-00007C000000}"/>
    <cellStyle name="Normal 9 2" xfId="106" xr:uid="{00000000-0005-0000-0000-00007D000000}"/>
    <cellStyle name="Normal 9 2 2" xfId="107" xr:uid="{00000000-0005-0000-0000-00007E000000}"/>
    <cellStyle name="Normal 9 2 3" xfId="7611" xr:uid="{7DE7A63C-6EA8-4FCB-8825-0D835AC2B07D}"/>
    <cellStyle name="Normal 9 3" xfId="108" xr:uid="{00000000-0005-0000-0000-00007F000000}"/>
    <cellStyle name="Normal 9 3 2" xfId="7612" xr:uid="{41390245-F56F-4952-9F94-8AF1AC9EB5A3}"/>
    <cellStyle name="Normal 9 4" xfId="109" xr:uid="{00000000-0005-0000-0000-000080000000}"/>
    <cellStyle name="Normal 9 4 2" xfId="7613" xr:uid="{BC0AC030-86BA-44B3-AEF1-EAB141E7AE63}"/>
    <cellStyle name="Normal 9 5" xfId="1863" xr:uid="{A972C12A-78AA-4E26-A906-8379AB65C64F}"/>
    <cellStyle name="Normal 9 6" xfId="1116" xr:uid="{9715D18C-B108-46CE-808E-BA784CD296D0}"/>
    <cellStyle name="Normal 9_Nucléaire" xfId="11960" xr:uid="{4919AA6E-80A0-45EB-B024-94EBE23B980A}"/>
    <cellStyle name="Normale 2" xfId="110" xr:uid="{00000000-0005-0000-0000-000081000000}"/>
    <cellStyle name="Normale 2 2" xfId="7614" xr:uid="{12BDBF9F-8237-41D4-968D-3832C86814F9}"/>
    <cellStyle name="Normale 2 2 2" xfId="7615" xr:uid="{CAFFD396-536D-4F4B-98E0-519A1C04E1BC}"/>
    <cellStyle name="Normale 2 2_Nucléaire" xfId="11962" xr:uid="{DD74EAF1-B7B6-4F62-8DA9-EBBC7C806EB4}"/>
    <cellStyle name="Normale 2_Nucléaire" xfId="11961" xr:uid="{D473E8C8-6700-45FF-8036-9665EFD2FDD8}"/>
    <cellStyle name="Normale_chp" xfId="7616" xr:uid="{F73855A3-BDD3-4DED-B02A-E4B1BBAC41AA}"/>
    <cellStyle name="Note" xfId="18" builtinId="10" customBuiltin="1"/>
    <cellStyle name="Note 2" xfId="7617" xr:uid="{19DE8205-01E3-432E-9F9E-7B4D31700AB2}"/>
    <cellStyle name="Notiz" xfId="1542" xr:uid="{665989B4-C408-46A7-9D3D-FD6F7E506292}"/>
    <cellStyle name="Notiz 10" xfId="7618" xr:uid="{9A137ABD-C8A3-4A39-A766-5126DF6C8BD6}"/>
    <cellStyle name="Notiz 2" xfId="863" xr:uid="{6B5D443D-0B24-4C8F-8B11-24407061A47F}"/>
    <cellStyle name="Notiz 2 2" xfId="7620" xr:uid="{0CE28E4F-0D1E-4C8E-B6A9-888BC91F78DA}"/>
    <cellStyle name="Notiz 2 2 2" xfId="7621" xr:uid="{C2CEAA37-D400-4C9B-8D76-E1D2B3D188B8}"/>
    <cellStyle name="Notiz 2 2 2 2" xfId="7622" xr:uid="{49519D3D-DC36-4940-B787-2B70B4D9DCF4}"/>
    <cellStyle name="Notiz 2 2 2_Nucléaire" xfId="11966" xr:uid="{503C2F89-5808-46BA-9C1C-E98B62FD5077}"/>
    <cellStyle name="Notiz 2 2 3" xfId="7623" xr:uid="{22BC4FF1-956B-4E5B-A81C-710172A0280A}"/>
    <cellStyle name="Notiz 2 2_Nucléaire" xfId="11965" xr:uid="{A7715A12-3BCC-4D32-8AF7-49BC964A9ADA}"/>
    <cellStyle name="Notiz 2 3" xfId="7624" xr:uid="{B8A05430-9AF5-4BAE-9A00-B364345B0974}"/>
    <cellStyle name="Notiz 2 3 2" xfId="7625" xr:uid="{E00F8868-12CE-4E97-8350-44D24EC79FE6}"/>
    <cellStyle name="Notiz 2 3 2 2" xfId="7626" xr:uid="{627EF7F3-B28E-495C-B97B-DD9227530B75}"/>
    <cellStyle name="Notiz 2 3 2 2 2" xfId="7627" xr:uid="{B93D5C02-78B9-4F2B-8468-B090D62D122A}"/>
    <cellStyle name="Notiz 2 3 2 2 2 2" xfId="7628" xr:uid="{F11060EF-ACEA-487E-88C9-5234C075149F}"/>
    <cellStyle name="Notiz 2 3 2 2 2 2 2" xfId="7629" xr:uid="{484E3583-4652-4DA3-A36D-76643EB93454}"/>
    <cellStyle name="Notiz 2 3 2 2 2 2_Nucléaire" xfId="11971" xr:uid="{C9749609-728B-4D25-820C-A64CF3F7FF51}"/>
    <cellStyle name="Notiz 2 3 2 2 2 3" xfId="7630" xr:uid="{3F689A12-8FD5-4F88-BAFC-D01E7735B6A4}"/>
    <cellStyle name="Notiz 2 3 2 2 2_Nucléaire" xfId="11970" xr:uid="{16FE8ACA-C429-4265-934E-55912F27D16F}"/>
    <cellStyle name="Notiz 2 3 2 2 3" xfId="7631" xr:uid="{E3A80857-3844-4C28-94F0-576684DCC03B}"/>
    <cellStyle name="Notiz 2 3 2 2 3 2" xfId="7632" xr:uid="{B2C6A515-7644-403C-B90D-2452B9F87C7E}"/>
    <cellStyle name="Notiz 2 3 2 2 3 2 2" xfId="7633" xr:uid="{74BBE273-1E5E-4EC6-9664-7CBDD2D1DE4D}"/>
    <cellStyle name="Notiz 2 3 2 2 3 2_Nucléaire" xfId="11973" xr:uid="{EE484057-C7CD-49E2-88A6-034101430594}"/>
    <cellStyle name="Notiz 2 3 2 2 3 3" xfId="7634" xr:uid="{AE6E49CB-33DC-4A65-80E4-9EEB529733E6}"/>
    <cellStyle name="Notiz 2 3 2 2 3_Nucléaire" xfId="11972" xr:uid="{6AEB041D-33CB-48F6-91A9-F72B92A4537B}"/>
    <cellStyle name="Notiz 2 3 2 2 4" xfId="7635" xr:uid="{24A30BB2-0F52-4AFF-96CF-FBF80B0436DB}"/>
    <cellStyle name="Notiz 2 3 2 2 4 2" xfId="7636" xr:uid="{F2461021-BBC6-4A63-B038-B2FD0BAC4613}"/>
    <cellStyle name="Notiz 2 3 2 2 4_Nucléaire" xfId="11974" xr:uid="{28815831-3A56-40DB-A63F-492ECC9E4A3F}"/>
    <cellStyle name="Notiz 2 3 2 2 5" xfId="7637" xr:uid="{54CCF090-B9E7-45C3-84DD-1C76A222DDFA}"/>
    <cellStyle name="Notiz 2 3 2 2_Nucléaire" xfId="11969" xr:uid="{AA415687-8BD0-487F-BD61-9A65B945B933}"/>
    <cellStyle name="Notiz 2 3 2 3" xfId="7638" xr:uid="{E7D29A14-3078-4EA2-8268-CA32EB4C216E}"/>
    <cellStyle name="Notiz 2 3 2 3 2" xfId="7639" xr:uid="{664289AE-2BA6-48F4-9952-E3D6B420669E}"/>
    <cellStyle name="Notiz 2 3 2 3 2 2" xfId="7640" xr:uid="{310880F6-4F87-41DD-A4EE-7822FECD7E5E}"/>
    <cellStyle name="Notiz 2 3 2 3 2_Nucléaire" xfId="11976" xr:uid="{0AFD965D-E400-4590-9C9F-154DCCA8377D}"/>
    <cellStyle name="Notiz 2 3 2 3 3" xfId="7641" xr:uid="{D86682C1-EC2D-4A5A-BDDE-4AE73ADF5751}"/>
    <cellStyle name="Notiz 2 3 2 3_Nucléaire" xfId="11975" xr:uid="{58D4EEAE-BDDD-497E-A5C9-E26CFD60EDE3}"/>
    <cellStyle name="Notiz 2 3 2 4" xfId="7642" xr:uid="{9F3BD032-AD5B-49B8-A1C8-DD8CD63FF36E}"/>
    <cellStyle name="Notiz 2 3 2 4 2" xfId="7643" xr:uid="{492DC415-9352-4A9C-9742-AA2BE2694244}"/>
    <cellStyle name="Notiz 2 3 2 4 2 2" xfId="7644" xr:uid="{CB014413-9060-42CF-A7ED-76303129EE98}"/>
    <cellStyle name="Notiz 2 3 2 4 2_Nucléaire" xfId="11978" xr:uid="{59CF978F-FDB3-48B8-92FB-1B4B68658EFA}"/>
    <cellStyle name="Notiz 2 3 2 4 3" xfId="7645" xr:uid="{14DCAFCE-1443-4FFC-87E9-E1EF0844691B}"/>
    <cellStyle name="Notiz 2 3 2 4_Nucléaire" xfId="11977" xr:uid="{80B11B13-7F54-4A2D-9D71-849D108CCBF9}"/>
    <cellStyle name="Notiz 2 3 2 5" xfId="7646" xr:uid="{3C831A9C-D2AD-408B-A4D5-278036C89903}"/>
    <cellStyle name="Notiz 2 3 2 5 2" xfId="7647" xr:uid="{FCA1A47D-F30D-482C-92A1-1C18165B6287}"/>
    <cellStyle name="Notiz 2 3 2 5_Nucléaire" xfId="11979" xr:uid="{441C8F87-C713-40D4-ADF8-8729812D7C79}"/>
    <cellStyle name="Notiz 2 3 2 6" xfId="7648" xr:uid="{151F1FCF-4E0D-43CE-BE3E-0C8BE4636D72}"/>
    <cellStyle name="Notiz 2 3 2_Nucléaire" xfId="11968" xr:uid="{3D7EC5B4-D996-4D5C-B5F1-E15793EB9387}"/>
    <cellStyle name="Notiz 2 3 3" xfId="7649" xr:uid="{DA7B7AAD-7158-43EB-9AC2-792F3E1353E0}"/>
    <cellStyle name="Notiz 2 3 3 2" xfId="7650" xr:uid="{61DB838D-246F-43CD-9D60-CAAF7658F2AA}"/>
    <cellStyle name="Notiz 2 3 3 2 2" xfId="7651" xr:uid="{D0115DFE-1A4A-4D9B-9BE6-1900E7C2CFFB}"/>
    <cellStyle name="Notiz 2 3 3 2 2 2" xfId="7652" xr:uid="{90A8EAFF-99FC-45F4-B211-3A6D000FB20D}"/>
    <cellStyle name="Notiz 2 3 3 2 2_Nucléaire" xfId="11982" xr:uid="{BA065160-B1AD-40F9-9E09-3DDDE84B12D1}"/>
    <cellStyle name="Notiz 2 3 3 2 3" xfId="7653" xr:uid="{344CA52A-3693-4396-9C0D-C69608A26155}"/>
    <cellStyle name="Notiz 2 3 3 2_Nucléaire" xfId="11981" xr:uid="{81850236-6125-4491-B59F-466BAACF20CC}"/>
    <cellStyle name="Notiz 2 3 3 3" xfId="7654" xr:uid="{3BF18830-96D4-49B9-A51D-5D85DB6C2EC9}"/>
    <cellStyle name="Notiz 2 3 3 3 2" xfId="7655" xr:uid="{333D9E56-97FE-4537-8F11-F4C9E0E7F8B9}"/>
    <cellStyle name="Notiz 2 3 3 3 2 2" xfId="7656" xr:uid="{33B8843D-FC91-4999-99BC-6EFBFAAD7449}"/>
    <cellStyle name="Notiz 2 3 3 3 2_Nucléaire" xfId="11984" xr:uid="{8AF280B8-ED05-454A-B437-2B5AABA64411}"/>
    <cellStyle name="Notiz 2 3 3 3 3" xfId="7657" xr:uid="{828A7238-F02A-41D5-A8A0-B252A7A8B675}"/>
    <cellStyle name="Notiz 2 3 3 3_Nucléaire" xfId="11983" xr:uid="{D2D1A701-B124-4118-907E-62FBD8A79365}"/>
    <cellStyle name="Notiz 2 3 3 4" xfId="7658" xr:uid="{B21757C9-9CB4-4077-ABDC-10ABC4D06B6B}"/>
    <cellStyle name="Notiz 2 3 3 4 2" xfId="7659" xr:uid="{23A185AF-D26D-4470-A61B-1344CD741EBC}"/>
    <cellStyle name="Notiz 2 3 3 4_Nucléaire" xfId="11985" xr:uid="{64F926FB-5EE6-4721-B6AB-48A36A5BDA32}"/>
    <cellStyle name="Notiz 2 3 3 5" xfId="7660" xr:uid="{295CF6D4-AEA6-4D73-BDFE-84FF95430715}"/>
    <cellStyle name="Notiz 2 3 3_Nucléaire" xfId="11980" xr:uid="{A67BFDD7-29D2-48B3-B44C-735387DDA3A2}"/>
    <cellStyle name="Notiz 2 3 4" xfId="7661" xr:uid="{41CA9D44-EEFC-4127-A02C-3917D4DDF353}"/>
    <cellStyle name="Notiz 2 3 4 2" xfId="7662" xr:uid="{33E0CA8F-A943-4C2D-85B3-BA9229F7C9FB}"/>
    <cellStyle name="Notiz 2 3 4 2 2" xfId="7663" xr:uid="{876872B4-23C7-4360-858D-6A7B3194F637}"/>
    <cellStyle name="Notiz 2 3 4 2_Nucléaire" xfId="11987" xr:uid="{1F5AD395-4144-446C-AA8B-92F2A2EAF0CA}"/>
    <cellStyle name="Notiz 2 3 4 3" xfId="7664" xr:uid="{2EADF3CA-D878-4B35-90C4-5828747F82E7}"/>
    <cellStyle name="Notiz 2 3 4_Nucléaire" xfId="11986" xr:uid="{69903E80-0617-4D03-8235-F0C8DA359DE5}"/>
    <cellStyle name="Notiz 2 3 5" xfId="7665" xr:uid="{BC9BA39C-DA68-4C33-A27D-1DE22F02AB41}"/>
    <cellStyle name="Notiz 2 3 5 2" xfId="7666" xr:uid="{F5D91808-B9DA-4A42-887F-A31AAEDAB0B3}"/>
    <cellStyle name="Notiz 2 3 5 2 2" xfId="7667" xr:uid="{6B92F6EE-6F03-4951-819C-D70B5933279E}"/>
    <cellStyle name="Notiz 2 3 5 2_Nucléaire" xfId="11989" xr:uid="{554F4BA9-02D1-495D-B821-FE8ED77F4F90}"/>
    <cellStyle name="Notiz 2 3 5 3" xfId="7668" xr:uid="{AA67F768-7250-409E-84B7-95699753ADB4}"/>
    <cellStyle name="Notiz 2 3 5_Nucléaire" xfId="11988" xr:uid="{28FAB707-D34D-4437-9AB4-C89419238F56}"/>
    <cellStyle name="Notiz 2 3 6" xfId="7669" xr:uid="{E9486681-53D7-40D1-A922-0CD5AFC68682}"/>
    <cellStyle name="Notiz 2 3 6 2" xfId="7670" xr:uid="{D26E6420-75DD-4343-82B6-0B34B2B8D10A}"/>
    <cellStyle name="Notiz 2 3 6 2 2" xfId="7671" xr:uid="{CB04B6FA-BFA0-416C-BCAA-5E7D9CBEE9AE}"/>
    <cellStyle name="Notiz 2 3 6 2_Nucléaire" xfId="11991" xr:uid="{51336408-0C4C-4237-B0C2-CC15E75DCE97}"/>
    <cellStyle name="Notiz 2 3 6 3" xfId="7672" xr:uid="{A410D022-C656-48D5-A6AF-C387E4365700}"/>
    <cellStyle name="Notiz 2 3 6_Nucléaire" xfId="11990" xr:uid="{06CC9F38-12EB-4345-9B36-CABF1E1BFB79}"/>
    <cellStyle name="Notiz 2 3 7" xfId="7673" xr:uid="{6E7991D2-1112-4B55-B024-9E04B004334A}"/>
    <cellStyle name="Notiz 2 3 7 2" xfId="7674" xr:uid="{01C560A0-14B3-4FCC-ACCC-1D9FC521B4E5}"/>
    <cellStyle name="Notiz 2 3 7_Nucléaire" xfId="11992" xr:uid="{F1813A3F-0585-4387-AB57-563B94F11C51}"/>
    <cellStyle name="Notiz 2 3 8" xfId="7675" xr:uid="{344ABD09-B6EA-4E9F-AB18-F4CEADDCC0B6}"/>
    <cellStyle name="Notiz 2 3 9" xfId="7676" xr:uid="{98C021E0-B363-4C73-BB99-6C7B0F338E80}"/>
    <cellStyle name="Notiz 2 3_Nucléaire" xfId="11967" xr:uid="{E3BCC7A1-B4DC-4FB0-B6C5-B7726B360A15}"/>
    <cellStyle name="Notiz 2 4" xfId="7677" xr:uid="{7839C7BA-34BF-408A-B979-32A15420B574}"/>
    <cellStyle name="Notiz 2 5" xfId="7619" xr:uid="{1F51B199-E717-4052-B12B-E9403C4BF93B}"/>
    <cellStyle name="Notiz 2_Nucléaire" xfId="11964" xr:uid="{4C0F947E-F786-41BC-9E13-0F06D8812780}"/>
    <cellStyle name="Notiz 3" xfId="7678" xr:uid="{3564CD9D-032E-47EE-B010-C22A61577B0D}"/>
    <cellStyle name="Notiz 4" xfId="7679" xr:uid="{36C9F6D8-ABEF-40E6-AF36-8C6DA3FF46CE}"/>
    <cellStyle name="Notiz 5" xfId="7680" xr:uid="{C0F04A6C-CF23-4DD5-8538-F56DC2CE2677}"/>
    <cellStyle name="Notiz 5 2" xfId="7681" xr:uid="{B1535D6E-B4D8-4635-A65D-16C9683537D1}"/>
    <cellStyle name="Notiz 5 2 2" xfId="7682" xr:uid="{28930C94-D28F-4F8D-9552-6F0C3C680F2C}"/>
    <cellStyle name="Notiz 5 2 2 2" xfId="7683" xr:uid="{3784413F-9558-4354-BAA6-AC41DF0EE0A1}"/>
    <cellStyle name="Notiz 5 2 2 2 2" xfId="7684" xr:uid="{204C45C1-58D9-419A-9102-9BC33EE0B27B}"/>
    <cellStyle name="Notiz 5 2 2 2 2 2" xfId="7685" xr:uid="{D411665D-5906-4830-A5DB-E82A97E70422}"/>
    <cellStyle name="Notiz 5 2 2 2 2_Nucléaire" xfId="11997" xr:uid="{313D53CE-DE9E-43E8-A50C-D78F6EBFA77B}"/>
    <cellStyle name="Notiz 5 2 2 2 3" xfId="7686" xr:uid="{E8BEDB21-3FB2-45F6-A044-8E9D2076EC3A}"/>
    <cellStyle name="Notiz 5 2 2 2_Nucléaire" xfId="11996" xr:uid="{23B9E5AC-6A8B-44DF-8EBE-86EA9183626A}"/>
    <cellStyle name="Notiz 5 2 2 3" xfId="7687" xr:uid="{9D913940-11D5-4C06-9C42-64AF49C65159}"/>
    <cellStyle name="Notiz 5 2 2 3 2" xfId="7688" xr:uid="{971A7583-E51A-404F-8282-B96F025D18B8}"/>
    <cellStyle name="Notiz 5 2 2 3 2 2" xfId="7689" xr:uid="{1EEC0205-F831-4DAD-8D5A-933704E0BB36}"/>
    <cellStyle name="Notiz 5 2 2 3 2_Nucléaire" xfId="11999" xr:uid="{62E1F3BE-CEE3-4D6C-964F-3CDB4E7B8754}"/>
    <cellStyle name="Notiz 5 2 2 3 3" xfId="7690" xr:uid="{6E4BF054-0634-41C9-B38A-F5B979F8FEBB}"/>
    <cellStyle name="Notiz 5 2 2 3_Nucléaire" xfId="11998" xr:uid="{65C5801B-203C-46F1-9550-EE351AA66FEF}"/>
    <cellStyle name="Notiz 5 2 2 4" xfId="7691" xr:uid="{3FE5B4D2-1EB9-41B4-B966-D6D2221F68BD}"/>
    <cellStyle name="Notiz 5 2 2 4 2" xfId="7692" xr:uid="{42FA1C03-D185-4F1F-B846-BB193127AC28}"/>
    <cellStyle name="Notiz 5 2 2 4_Nucléaire" xfId="12000" xr:uid="{92B2A97A-0015-4F51-A860-FA3884B75308}"/>
    <cellStyle name="Notiz 5 2 2 5" xfId="7693" xr:uid="{8F3AFB7E-1DC9-441B-938B-FC0F8919EF01}"/>
    <cellStyle name="Notiz 5 2 2_Nucléaire" xfId="11995" xr:uid="{17E297C3-A23B-431A-B437-881EB78DAD49}"/>
    <cellStyle name="Notiz 5 2 3" xfId="7694" xr:uid="{8D18615D-E771-46FB-ABCA-919919AE993F}"/>
    <cellStyle name="Notiz 5 2 3 2" xfId="7695" xr:uid="{41B5C9B0-8CBB-4B30-8359-66F53B9132A3}"/>
    <cellStyle name="Notiz 5 2 3 2 2" xfId="7696" xr:uid="{19385549-7A5B-4839-970F-75073692FDB0}"/>
    <cellStyle name="Notiz 5 2 3 2_Nucléaire" xfId="12002" xr:uid="{B0146DB5-57E3-46EA-91EE-9FEC73343B2C}"/>
    <cellStyle name="Notiz 5 2 3 3" xfId="7697" xr:uid="{06B41117-037A-4386-B16E-970155DDFAB4}"/>
    <cellStyle name="Notiz 5 2 3_Nucléaire" xfId="12001" xr:uid="{CEAC6BBD-D03F-4BA7-89B1-0B6BF6DCFB71}"/>
    <cellStyle name="Notiz 5 2 4" xfId="7698" xr:uid="{876A4F52-BF94-4102-9BA6-D366FAB4A561}"/>
    <cellStyle name="Notiz 5 2 4 2" xfId="7699" xr:uid="{54A652F3-7AB4-4295-B8FC-313AB47A9A75}"/>
    <cellStyle name="Notiz 5 2 4 2 2" xfId="7700" xr:uid="{5F9F1EBE-430A-441D-9540-9EB50305B0DB}"/>
    <cellStyle name="Notiz 5 2 4 2_Nucléaire" xfId="12004" xr:uid="{D6EE6332-27ED-444D-A0A0-14A0836A7531}"/>
    <cellStyle name="Notiz 5 2 4 3" xfId="7701" xr:uid="{4CE1B2C1-11C6-4369-BE8A-08CAA0C62845}"/>
    <cellStyle name="Notiz 5 2 4_Nucléaire" xfId="12003" xr:uid="{98C8C555-BF3C-4C15-9578-3689E16E5B82}"/>
    <cellStyle name="Notiz 5 2 5" xfId="7702" xr:uid="{B28E5D48-2A86-460C-829A-D16207F72DA5}"/>
    <cellStyle name="Notiz 5 2 5 2" xfId="7703" xr:uid="{F90F8E20-AF7D-494E-927F-A28DCA65274F}"/>
    <cellStyle name="Notiz 5 2 5_Nucléaire" xfId="12005" xr:uid="{65F81C4D-5F95-43BD-886F-F371DAF0240C}"/>
    <cellStyle name="Notiz 5 2 6" xfId="7704" xr:uid="{294B1ED6-FDD8-4768-A2ED-77C463103B65}"/>
    <cellStyle name="Notiz 5 2_Nucléaire" xfId="11994" xr:uid="{C628FF60-D7BA-4BCD-9894-2F1846A53221}"/>
    <cellStyle name="Notiz 5 3" xfId="7705" xr:uid="{6BEFCFCF-A9B1-418B-AFF4-70D75FDEDFD8}"/>
    <cellStyle name="Notiz 5 3 2" xfId="7706" xr:uid="{E7B0DFDB-1E80-4938-96B4-4D287ECF86E4}"/>
    <cellStyle name="Notiz 5 3 2 2" xfId="7707" xr:uid="{86F83B3F-5B86-4923-B823-49DFC0F36A86}"/>
    <cellStyle name="Notiz 5 3 2 2 2" xfId="7708" xr:uid="{B42A113E-87E8-404A-A65B-ED033CC6D5EC}"/>
    <cellStyle name="Notiz 5 3 2 2_Nucléaire" xfId="12008" xr:uid="{708A22FC-50C1-4415-A121-3FDA9E81EA7C}"/>
    <cellStyle name="Notiz 5 3 2 3" xfId="7709" xr:uid="{1BFC89E2-4871-4106-90F2-8113FC9762B3}"/>
    <cellStyle name="Notiz 5 3 2_Nucléaire" xfId="12007" xr:uid="{A3F542D7-85F5-464F-98BD-C4FE2C06F548}"/>
    <cellStyle name="Notiz 5 3 3" xfId="7710" xr:uid="{1E85773D-B0B3-4601-9639-6FA50B083E0A}"/>
    <cellStyle name="Notiz 5 3 3 2" xfId="7711" xr:uid="{EB0A7E96-9AEC-4178-8FDC-E39CA0301FB9}"/>
    <cellStyle name="Notiz 5 3 3 2 2" xfId="7712" xr:uid="{EA924F48-7A47-48ED-A861-9D6C9C414424}"/>
    <cellStyle name="Notiz 5 3 3 2_Nucléaire" xfId="12010" xr:uid="{C87C4C44-D11B-4F3D-86E9-62BF5F8BFF13}"/>
    <cellStyle name="Notiz 5 3 3 3" xfId="7713" xr:uid="{A9F9183F-4C65-4276-8BC6-1452951923EB}"/>
    <cellStyle name="Notiz 5 3 3_Nucléaire" xfId="12009" xr:uid="{D0B92DC2-2B1A-4214-87D4-23A2ECD376CD}"/>
    <cellStyle name="Notiz 5 3 4" xfId="7714" xr:uid="{68B172CE-EC6C-4768-A7CC-BEB54AC6E733}"/>
    <cellStyle name="Notiz 5 3 4 2" xfId="7715" xr:uid="{F7CD5717-5B2D-4858-81C7-EF0E7724942B}"/>
    <cellStyle name="Notiz 5 3 4_Nucléaire" xfId="12011" xr:uid="{C0FFEFF5-1F42-42DB-94F4-3BAEF732323B}"/>
    <cellStyle name="Notiz 5 3 5" xfId="7716" xr:uid="{72C32C30-16F2-4F04-8C2E-89A6F57A4A4C}"/>
    <cellStyle name="Notiz 5 3_Nucléaire" xfId="12006" xr:uid="{AE568431-B49D-4462-8993-7C6D8E3982EB}"/>
    <cellStyle name="Notiz 5 4" xfId="7717" xr:uid="{AFB95409-5E47-4ABA-B3CD-834293B6DF9B}"/>
    <cellStyle name="Notiz 5 4 2" xfId="7718" xr:uid="{AC3378F3-F473-4069-8C93-07746DD44A9D}"/>
    <cellStyle name="Notiz 5 4 2 2" xfId="7719" xr:uid="{D6DD31F0-313F-48CB-93F1-BA71903F5261}"/>
    <cellStyle name="Notiz 5 4 2_Nucléaire" xfId="12013" xr:uid="{4E4F4B96-53B0-4614-A24C-3C314860ECA2}"/>
    <cellStyle name="Notiz 5 4 3" xfId="7720" xr:uid="{3C5F3B3B-B8F4-4E73-A14C-EE37176E4291}"/>
    <cellStyle name="Notiz 5 4_Nucléaire" xfId="12012" xr:uid="{2043F341-A2D0-4223-8228-4739D7A8B7BE}"/>
    <cellStyle name="Notiz 5 5" xfId="7721" xr:uid="{6E77DC9C-CAAB-4E1C-9D47-17EF5720C680}"/>
    <cellStyle name="Notiz 5 5 2" xfId="7722" xr:uid="{95EB4A07-CD15-4A18-B919-4D79F74E0DA0}"/>
    <cellStyle name="Notiz 5 5 2 2" xfId="7723" xr:uid="{40E7DA6A-1367-416C-AF50-D9AB68868A14}"/>
    <cellStyle name="Notiz 5 5 2_Nucléaire" xfId="12015" xr:uid="{2C8AF447-CC7E-4557-94BD-BA73A9D00347}"/>
    <cellStyle name="Notiz 5 5 3" xfId="7724" xr:uid="{C4C04E83-0766-41BE-98B8-858318137953}"/>
    <cellStyle name="Notiz 5 5_Nucléaire" xfId="12014" xr:uid="{3EF74791-01D5-4E78-B28C-231C2FC8374A}"/>
    <cellStyle name="Notiz 5 6" xfId="7725" xr:uid="{832E1296-00C2-45A9-AEA2-82857B75DFF3}"/>
    <cellStyle name="Notiz 5 6 2" xfId="7726" xr:uid="{3E5389BB-AE3B-4284-A817-3ACDCCA3B50A}"/>
    <cellStyle name="Notiz 5 6_Nucléaire" xfId="12016" xr:uid="{9DAE1AF6-F4CF-4B43-AB0E-55C1A466FEAB}"/>
    <cellStyle name="Notiz 5 7" xfId="7727" xr:uid="{9622B9DA-AB95-40DB-B2BE-3038668418FD}"/>
    <cellStyle name="Notiz 5_Nucléaire" xfId="11993" xr:uid="{049DEB4B-0D56-42DF-BDD4-09EECF1EDA00}"/>
    <cellStyle name="Notiz 6" xfId="7728" xr:uid="{D9DBEE8D-77E4-4786-9EE7-C31F04D014EE}"/>
    <cellStyle name="Notiz 6 2" xfId="7729" xr:uid="{C295B6CF-DE33-46C4-8C8C-5153B84ED215}"/>
    <cellStyle name="Notiz 6 2 2" xfId="7730" xr:uid="{C207DC4C-7B1F-46FE-9293-59BE1ACAB1E3}"/>
    <cellStyle name="Notiz 6 2 2 2" xfId="7731" xr:uid="{08A66C05-35AE-4605-A522-36A958FD2EFD}"/>
    <cellStyle name="Notiz 6 2 2 2 2" xfId="7732" xr:uid="{593B1CD1-0CEF-4CAF-B379-B57C8F1381C2}"/>
    <cellStyle name="Notiz 6 2 2 2 2 2" xfId="7733" xr:uid="{541A052D-F1D7-420A-A1F0-FE59D76E9CC7}"/>
    <cellStyle name="Notiz 6 2 2 2 2_Nucléaire" xfId="12021" xr:uid="{CCD99115-C48A-4A2E-B709-749778DF80EF}"/>
    <cellStyle name="Notiz 6 2 2 2 3" xfId="7734" xr:uid="{89D1A7FC-1DDA-4597-B073-C253D2822A6B}"/>
    <cellStyle name="Notiz 6 2 2 2_Nucléaire" xfId="12020" xr:uid="{06EAA534-7AE5-4BE1-9C74-7C8088678B9F}"/>
    <cellStyle name="Notiz 6 2 2 3" xfId="7735" xr:uid="{A0CF423A-3DF0-46DE-AB06-1E1D9B5A1E41}"/>
    <cellStyle name="Notiz 6 2 2 3 2" xfId="7736" xr:uid="{C4BDA762-746C-43C8-8D95-0E105258EEBF}"/>
    <cellStyle name="Notiz 6 2 2 3 2 2" xfId="7737" xr:uid="{670350F4-D4E7-499D-AA94-3B096EE3FDF6}"/>
    <cellStyle name="Notiz 6 2 2 3 2_Nucléaire" xfId="12023" xr:uid="{694231EE-A8E6-4997-B82F-199944B143B3}"/>
    <cellStyle name="Notiz 6 2 2 3 3" xfId="7738" xr:uid="{2849D2F3-0E10-4666-8F39-0BD560B40907}"/>
    <cellStyle name="Notiz 6 2 2 3_Nucléaire" xfId="12022" xr:uid="{E1B86AF2-D580-43F5-9579-C3BE90FBAE7A}"/>
    <cellStyle name="Notiz 6 2 2 4" xfId="7739" xr:uid="{116F8B1E-3466-4ABA-833E-8FAB2814410A}"/>
    <cellStyle name="Notiz 6 2 2 4 2" xfId="7740" xr:uid="{F05241BA-F65B-48EF-AEB6-285F20B5D1A6}"/>
    <cellStyle name="Notiz 6 2 2 4_Nucléaire" xfId="12024" xr:uid="{1008858D-5611-4347-9DBA-AEC920EF2068}"/>
    <cellStyle name="Notiz 6 2 2 5" xfId="7741" xr:uid="{EE1F7246-8A78-49A4-B0CC-6C5ADA208F57}"/>
    <cellStyle name="Notiz 6 2 2 6" xfId="7742" xr:uid="{3A3650A9-C385-4217-93CA-8095DB7DFD96}"/>
    <cellStyle name="Notiz 6 2 2 7" xfId="7743" xr:uid="{694B9157-3560-4A0A-83E4-D1BEC3191BFC}"/>
    <cellStyle name="Notiz 6 2 2 7 2" xfId="7744" xr:uid="{E78D3FEC-E001-46BD-8822-36BA2C2DB243}"/>
    <cellStyle name="Notiz 6 2 2 7_Nucléaire" xfId="12025" xr:uid="{EF902D58-79D2-4745-B395-EB7E6FE4B299}"/>
    <cellStyle name="Notiz 6 2 2_Nucléaire" xfId="12019" xr:uid="{69CF1AD0-CBF8-491B-B934-6509123D008C}"/>
    <cellStyle name="Notiz 6 2 3" xfId="7745" xr:uid="{C01716A6-826D-4511-853B-D47F758D2DDE}"/>
    <cellStyle name="Notiz 6 2 3 2" xfId="7746" xr:uid="{65357A62-56A2-4CDD-9ED0-F207B19051A6}"/>
    <cellStyle name="Notiz 6 2 3 2 2" xfId="7747" xr:uid="{F0B75B60-29E0-4291-9669-E5ED835D46E8}"/>
    <cellStyle name="Notiz 6 2 3 2_Nucléaire" xfId="12027" xr:uid="{D031B1AE-754E-41CD-A40F-6830F5E293B4}"/>
    <cellStyle name="Notiz 6 2 3 3" xfId="7748" xr:uid="{32434B71-10C6-4E90-A3C6-7A62EBD1C451}"/>
    <cellStyle name="Notiz 6 2 3_Nucléaire" xfId="12026" xr:uid="{5CEF7FE9-7B6B-4221-A071-B7AF49222BDC}"/>
    <cellStyle name="Notiz 6 2 4" xfId="7749" xr:uid="{EAF2F44F-3246-40C0-B614-9D38DC1BD988}"/>
    <cellStyle name="Notiz 6 2 4 2" xfId="7750" xr:uid="{7F9D6F99-47E7-424E-8C75-7FC81A296C9D}"/>
    <cellStyle name="Notiz 6 2 4 2 2" xfId="7751" xr:uid="{B6053E5B-F797-4340-8708-47197191DBA2}"/>
    <cellStyle name="Notiz 6 2 4 2_Nucléaire" xfId="12029" xr:uid="{2F52F993-BFBE-4B01-9793-7B42CC235FB6}"/>
    <cellStyle name="Notiz 6 2 4 3" xfId="7752" xr:uid="{5CB1AC0D-E161-4F8F-BE98-1916CA6B2F19}"/>
    <cellStyle name="Notiz 6 2 4_Nucléaire" xfId="12028" xr:uid="{749AB8DA-6408-43C7-814A-D77316C6E0F5}"/>
    <cellStyle name="Notiz 6 2 5" xfId="7753" xr:uid="{6E0FB686-FDAD-4767-89E8-D41ABEEF5438}"/>
    <cellStyle name="Notiz 6 2 5 2" xfId="7754" xr:uid="{C5CD3EC0-26AD-4F6D-A5C2-1E38C41DCE95}"/>
    <cellStyle name="Notiz 6 2 5_Nucléaire" xfId="12030" xr:uid="{B6ED9167-0E9B-4241-A447-1BDE2B64BBCC}"/>
    <cellStyle name="Notiz 6 2 6" xfId="7755" xr:uid="{295581B9-212F-4E87-B15F-532811A8333F}"/>
    <cellStyle name="Notiz 6 2 7" xfId="7756" xr:uid="{F52C4E5F-309F-44ED-8355-6E22B8747132}"/>
    <cellStyle name="Notiz 6 2 8" xfId="7757" xr:uid="{93C555C6-FDED-4911-9A35-9A340082C38F}"/>
    <cellStyle name="Notiz 6 2 8 2" xfId="7758" xr:uid="{03A89CC2-9D8C-43B7-90AF-86CA19D4D665}"/>
    <cellStyle name="Notiz 6 2 8_Nucléaire" xfId="12031" xr:uid="{6232506A-D8BB-473A-929E-96F279E05DAD}"/>
    <cellStyle name="Notiz 6 2_Nucléaire" xfId="12018" xr:uid="{2FDCBE81-B111-450C-83EF-7EE5E2D8B992}"/>
    <cellStyle name="Notiz 6 3" xfId="7759" xr:uid="{B56CF212-E96E-42AE-BE96-29EF05481C75}"/>
    <cellStyle name="Notiz 6 3 2" xfId="7760" xr:uid="{C09FA751-C8F3-4DC3-9C27-6D41CCEE9EFE}"/>
    <cellStyle name="Notiz 6 3 2 2" xfId="7761" xr:uid="{93BA038E-94BC-48F2-AF54-7A2789DFB17E}"/>
    <cellStyle name="Notiz 6 3 2 2 2" xfId="7762" xr:uid="{9AF0EEE1-92D7-445D-826B-7299407E2273}"/>
    <cellStyle name="Notiz 6 3 2 2_Nucléaire" xfId="12034" xr:uid="{191503EC-27EC-4BA8-8666-B989A4000632}"/>
    <cellStyle name="Notiz 6 3 2 3" xfId="7763" xr:uid="{DC079FDF-1587-46A2-A2C9-D2192B92B76C}"/>
    <cellStyle name="Notiz 6 3 2_Nucléaire" xfId="12033" xr:uid="{EF0361A3-5EDE-4921-A142-653BE1489276}"/>
    <cellStyle name="Notiz 6 3 3" xfId="7764" xr:uid="{640D48EF-6748-4CB1-A407-6E70FA1C8874}"/>
    <cellStyle name="Notiz 6 3 3 2" xfId="7765" xr:uid="{59EF2E73-5F70-49E2-BCA6-FCDD49C7B7C1}"/>
    <cellStyle name="Notiz 6 3 3 2 2" xfId="7766" xr:uid="{1196F90B-1030-46F9-88CF-AA4B5AA0F298}"/>
    <cellStyle name="Notiz 6 3 3 2_Nucléaire" xfId="12036" xr:uid="{673AB517-984C-4CEF-9561-8A91221E4AC0}"/>
    <cellStyle name="Notiz 6 3 3 3" xfId="7767" xr:uid="{2122FBAC-042B-4781-96D5-A7BC312EC7A5}"/>
    <cellStyle name="Notiz 6 3 3_Nucléaire" xfId="12035" xr:uid="{B9989E19-692D-4EB3-8CBA-F8C2E04AFF82}"/>
    <cellStyle name="Notiz 6 3 4" xfId="7768" xr:uid="{DEA01FE5-88DA-487A-8188-1ABFBD1BE0D6}"/>
    <cellStyle name="Notiz 6 3 4 2" xfId="7769" xr:uid="{039D13AD-57EA-40B4-BE33-B3EFA344E14A}"/>
    <cellStyle name="Notiz 6 3 4_Nucléaire" xfId="12037" xr:uid="{B1A4D374-5EFD-4105-A6F7-E8523C15D6BA}"/>
    <cellStyle name="Notiz 6 3 5" xfId="7770" xr:uid="{539F2BD2-0E65-4692-98E1-5035E8CEACB9}"/>
    <cellStyle name="Notiz 6 3 6" xfId="7771" xr:uid="{EEA43349-30F5-4BF6-8E83-4FE492493800}"/>
    <cellStyle name="Notiz 6 3 7" xfId="7772" xr:uid="{F6B7180F-F0EF-4085-98F4-FA6678B55189}"/>
    <cellStyle name="Notiz 6 3 7 2" xfId="7773" xr:uid="{8D846AB0-331D-4C31-BEC2-75DE2F6A76EE}"/>
    <cellStyle name="Notiz 6 3 7_Nucléaire" xfId="12038" xr:uid="{EA994E2D-B4B7-4F63-9ABD-A5E446275D37}"/>
    <cellStyle name="Notiz 6 3_Nucléaire" xfId="12032" xr:uid="{5C0766A2-DA06-425B-98E9-B380F424AC6B}"/>
    <cellStyle name="Notiz 6 4" xfId="7774" xr:uid="{1A5EE6D3-1767-48C2-929D-26251FFAB3D9}"/>
    <cellStyle name="Notiz 6 4 2" xfId="7775" xr:uid="{892EAC6D-E24A-42CB-9CF7-BB9B54DA4795}"/>
    <cellStyle name="Notiz 6 4 2 2" xfId="7776" xr:uid="{E1E8850E-C1BD-4D93-8AE5-234354ED5047}"/>
    <cellStyle name="Notiz 6 4 2 2 2" xfId="7777" xr:uid="{DA7A8244-B2B2-4ED1-875F-5D50DC54492B}"/>
    <cellStyle name="Notiz 6 4 2 2 2 2" xfId="7778" xr:uid="{08CBE5B0-7834-4A63-A873-1F98C87785AE}"/>
    <cellStyle name="Notiz 6 4 2 2 2 2 2" xfId="7779" xr:uid="{535CD1CB-C047-446B-ACBF-0D98E59FC8C7}"/>
    <cellStyle name="Notiz 6 4 2 2 2 2 3" xfId="7780" xr:uid="{A273BDBB-A578-4A56-9CA8-4EE336384FE8}"/>
    <cellStyle name="Notiz 6 4 2 2 2 2 4" xfId="7781" xr:uid="{6D78677B-9BE0-4DE1-8844-CAEF3A2465AA}"/>
    <cellStyle name="Notiz 6 4 2 2 2 2_Nucléaire" xfId="12043" xr:uid="{02D3AD49-FA7E-4AA8-B809-C4841B1C123A}"/>
    <cellStyle name="Notiz 6 4 2 2 2 3" xfId="7782" xr:uid="{401EDB84-B204-426C-A543-26A1D93F6605}"/>
    <cellStyle name="Notiz 6 4 2 2 2 4" xfId="7783" xr:uid="{5948016F-3ECC-4BF7-BC94-65B24264A0D8}"/>
    <cellStyle name="Notiz 6 4 2 2 2 5" xfId="7784" xr:uid="{E871C3E5-66DD-4512-927C-EFA5E457D2A9}"/>
    <cellStyle name="Notiz 6 4 2 2 2_Nucléaire" xfId="12042" xr:uid="{55C3E500-104F-46AA-A8EB-31F1F6478D70}"/>
    <cellStyle name="Notiz 6 4 2 2 3" xfId="7785" xr:uid="{705A1B18-B041-4C0B-A19B-1D163040BD7D}"/>
    <cellStyle name="Notiz 6 4 2 2 3 2" xfId="7786" xr:uid="{02AB85A6-B34C-49B5-B66D-A38CFF03178D}"/>
    <cellStyle name="Notiz 6 4 2 2 3 2 2" xfId="7787" xr:uid="{E23E9C69-9E24-4A2D-B1E4-B46CD24D1FB3}"/>
    <cellStyle name="Notiz 6 4 2 2 3 2 3" xfId="7788" xr:uid="{DE9554B0-B1C0-4AC4-8611-CF67871A17D7}"/>
    <cellStyle name="Notiz 6 4 2 2 3 2 4" xfId="7789" xr:uid="{6B6F346A-FA36-4017-ADEA-AF5126824830}"/>
    <cellStyle name="Notiz 6 4 2 2 3 2_Nucléaire" xfId="12045" xr:uid="{41625F80-4A02-4A3F-8B03-36F759C0E3F7}"/>
    <cellStyle name="Notiz 6 4 2 2 3 3" xfId="7790" xr:uid="{E30A8DCE-8A3B-4E6D-A3F1-F8D0A0CE42E9}"/>
    <cellStyle name="Notiz 6 4 2 2 3 4" xfId="7791" xr:uid="{984986C9-55F0-40E6-8528-3D4B43639B73}"/>
    <cellStyle name="Notiz 6 4 2 2 3 5" xfId="7792" xr:uid="{0F597B1B-387A-4C1A-9AC0-1FE813F17F19}"/>
    <cellStyle name="Notiz 6 4 2 2 3_Nucléaire" xfId="12044" xr:uid="{AAE60560-2E07-4BC8-9074-3DA119AE45B7}"/>
    <cellStyle name="Notiz 6 4 2 2 4" xfId="7793" xr:uid="{AC1614AA-8DD8-4EB8-8286-2005D2DCDF52}"/>
    <cellStyle name="Notiz 6 4 2 2 4 2" xfId="7794" xr:uid="{6BE25C34-991A-487D-9E85-9E10515BB847}"/>
    <cellStyle name="Notiz 6 4 2 2 4 3" xfId="7795" xr:uid="{4ABBE426-508A-4A5E-82C5-1DEF944BD7E8}"/>
    <cellStyle name="Notiz 6 4 2 2 4 4" xfId="7796" xr:uid="{E1DD2121-A7B8-478C-BBC3-E9BD338AF752}"/>
    <cellStyle name="Notiz 6 4 2 2 4_Nucléaire" xfId="12046" xr:uid="{BAAFF001-FC1D-488D-BA49-E6D7ABE7757C}"/>
    <cellStyle name="Notiz 6 4 2 2 5" xfId="7797" xr:uid="{D7FDABB8-07FD-474A-BE53-28F44F632E42}"/>
    <cellStyle name="Notiz 6 4 2 2 6" xfId="7798" xr:uid="{D810218B-9F6D-4BDD-AFAF-8862474D3940}"/>
    <cellStyle name="Notiz 6 4 2 2 7" xfId="7799" xr:uid="{CE02D129-5D69-410B-B06D-819448902DE5}"/>
    <cellStyle name="Notiz 6 4 2 2_Nucléaire" xfId="12041" xr:uid="{ECA0235C-9C88-430C-AC23-3B5C2CC296C5}"/>
    <cellStyle name="Notiz 6 4 2 3" xfId="7800" xr:uid="{75084D38-2014-472C-B506-00D7815E2F3C}"/>
    <cellStyle name="Notiz 6 4 2 3 2" xfId="7801" xr:uid="{71EF2768-F62F-4AF1-9486-975B61078124}"/>
    <cellStyle name="Notiz 6 4 2 3 2 2" xfId="7802" xr:uid="{7D17A4D0-51A4-4D71-B655-98F7788EECBC}"/>
    <cellStyle name="Notiz 6 4 2 3 2 3" xfId="7803" xr:uid="{26B0C42D-CD8E-436D-B0B8-809CCBAC19F0}"/>
    <cellStyle name="Notiz 6 4 2 3 2 4" xfId="7804" xr:uid="{44CFED35-EE2B-440C-BBA0-957BF38CE629}"/>
    <cellStyle name="Notiz 6 4 2 3 2_Nucléaire" xfId="12048" xr:uid="{39F1CAF5-40AE-4442-AC0A-0493518930CB}"/>
    <cellStyle name="Notiz 6 4 2 3 3" xfId="7805" xr:uid="{0F33D365-FE46-42AA-B4E3-ED9103B66CCC}"/>
    <cellStyle name="Notiz 6 4 2 3 4" xfId="7806" xr:uid="{65CE4BCC-77CA-48EC-AC47-5AA277E11991}"/>
    <cellStyle name="Notiz 6 4 2 3 5" xfId="7807" xr:uid="{ED511529-D9B9-4246-B2C6-1A2E51A4F671}"/>
    <cellStyle name="Notiz 6 4 2 3_Nucléaire" xfId="12047" xr:uid="{482FB4EC-567A-4922-A3CB-B43C0C72FCC5}"/>
    <cellStyle name="Notiz 6 4 2 4" xfId="7808" xr:uid="{89754313-DA8B-4698-AD2E-E1F98AEBA4D8}"/>
    <cellStyle name="Notiz 6 4 2 4 2" xfId="7809" xr:uid="{AD5F3E4F-9C97-414B-8B9B-95A073198541}"/>
    <cellStyle name="Notiz 6 4 2 4 2 2" xfId="7810" xr:uid="{CCC3BD0D-366D-4AB2-96B2-B32A76255C5C}"/>
    <cellStyle name="Notiz 6 4 2 4 2 3" xfId="7811" xr:uid="{DCE3CAEE-1D3F-4BEB-BD36-5C2C7C123599}"/>
    <cellStyle name="Notiz 6 4 2 4 2 4" xfId="7812" xr:uid="{46FBB670-8A3A-49CA-8B94-9769367FF2AB}"/>
    <cellStyle name="Notiz 6 4 2 4 2_Nucléaire" xfId="12050" xr:uid="{AD3E41AC-8BEC-459B-81DE-2954D212535A}"/>
    <cellStyle name="Notiz 6 4 2 4 3" xfId="7813" xr:uid="{9D1A4DA4-0672-46A8-92C3-95FB0628FA92}"/>
    <cellStyle name="Notiz 6 4 2 4 4" xfId="7814" xr:uid="{2B474B1D-9871-48D2-A988-3CCCB80A9A91}"/>
    <cellStyle name="Notiz 6 4 2 4 5" xfId="7815" xr:uid="{1AB90E69-3718-422C-986C-9BB27F757B5F}"/>
    <cellStyle name="Notiz 6 4 2 4_Nucléaire" xfId="12049" xr:uid="{FE179CBC-6271-4268-B745-150E9BCC6280}"/>
    <cellStyle name="Notiz 6 4 2 5" xfId="7816" xr:uid="{83A4400E-A962-4327-AD68-ED7C42BB5527}"/>
    <cellStyle name="Notiz 6 4 2 5 2" xfId="7817" xr:uid="{94E3ABA1-9288-4D3B-8198-ADE3B26D715D}"/>
    <cellStyle name="Notiz 6 4 2 5 3" xfId="7818" xr:uid="{6FFA85E5-DCC5-4BFC-9089-84236394A32B}"/>
    <cellStyle name="Notiz 6 4 2 5 4" xfId="7819" xr:uid="{D73DFB11-5EC1-4044-9355-B5004A2BBC5A}"/>
    <cellStyle name="Notiz 6 4 2 5_Nucléaire" xfId="12051" xr:uid="{2536B76F-9F82-4762-8628-0CCE97B6F1A3}"/>
    <cellStyle name="Notiz 6 4 2 6" xfId="7820" xr:uid="{1D4CCAEE-B54B-4B57-A882-4291042333C6}"/>
    <cellStyle name="Notiz 6 4 2 7" xfId="7821" xr:uid="{DD77F94A-8E15-4B88-BAB6-39A4224EB6B0}"/>
    <cellStyle name="Notiz 6 4 2 8" xfId="7822" xr:uid="{458F8C41-9B93-4764-B6A8-535A4180F2EB}"/>
    <cellStyle name="Notiz 6 4 2_Nucléaire" xfId="12040" xr:uid="{5E5D7113-FC90-4EB8-855E-F495A04DA4C4}"/>
    <cellStyle name="Notiz 6 4 3" xfId="7823" xr:uid="{78FC8A9C-0223-4A88-93CC-35F9635E5335}"/>
    <cellStyle name="Notiz 6 4 3 2" xfId="7824" xr:uid="{0250C565-C45D-4796-9418-9812E2689F5E}"/>
    <cellStyle name="Notiz 6 4 3 2 2" xfId="7825" xr:uid="{5D4E6E88-DBD2-47A7-A68B-D92CEC509B1C}"/>
    <cellStyle name="Notiz 6 4 3 2 2 2" xfId="7826" xr:uid="{9D65B99F-4169-428F-A27B-CD470BC0FB37}"/>
    <cellStyle name="Notiz 6 4 3 2 2 3" xfId="7827" xr:uid="{488EBBDA-839D-4CC6-BE57-84E64EECF4FC}"/>
    <cellStyle name="Notiz 6 4 3 2 2 4" xfId="7828" xr:uid="{FF9A5420-42C0-46E3-83A8-B0CEC15943AA}"/>
    <cellStyle name="Notiz 6 4 3 2 2_Nucléaire" xfId="12054" xr:uid="{E19C8E1E-D1DC-405E-AE81-D36CEC00B0C1}"/>
    <cellStyle name="Notiz 6 4 3 2 3" xfId="7829" xr:uid="{8B1DEEEE-0695-40FE-9366-81B6430A6254}"/>
    <cellStyle name="Notiz 6 4 3 2 4" xfId="7830" xr:uid="{1250F0C5-B1CD-4571-BE23-A6B0A832E023}"/>
    <cellStyle name="Notiz 6 4 3 2 5" xfId="7831" xr:uid="{36BFDF6E-DECE-492D-B619-C02FEFE82731}"/>
    <cellStyle name="Notiz 6 4 3 2_Nucléaire" xfId="12053" xr:uid="{707FF2D5-0F83-4B08-AAD7-4A7E16F2EE37}"/>
    <cellStyle name="Notiz 6 4 3 3" xfId="7832" xr:uid="{42D186D2-60B6-4818-848D-6D1E3EFE162D}"/>
    <cellStyle name="Notiz 6 4 3 3 2" xfId="7833" xr:uid="{F561948B-4FE2-4EE6-B1FF-3300B361E224}"/>
    <cellStyle name="Notiz 6 4 3 3 2 2" xfId="7834" xr:uid="{C36DE4D0-D993-4A79-8745-E9AEFB2FBEA0}"/>
    <cellStyle name="Notiz 6 4 3 3 2 3" xfId="7835" xr:uid="{8B2E1B29-1F51-4634-860A-F7188D676046}"/>
    <cellStyle name="Notiz 6 4 3 3 2 4" xfId="7836" xr:uid="{C410BB55-F6A5-4CBE-85DF-AECF86273172}"/>
    <cellStyle name="Notiz 6 4 3 3 2_Nucléaire" xfId="12056" xr:uid="{19358A97-C448-4755-8726-E3721DC28EAC}"/>
    <cellStyle name="Notiz 6 4 3 3 3" xfId="7837" xr:uid="{BA827AB0-6CA8-4122-B289-B27097B4431D}"/>
    <cellStyle name="Notiz 6 4 3 3 4" xfId="7838" xr:uid="{76C59D4B-3666-4949-B147-A11C51487DC7}"/>
    <cellStyle name="Notiz 6 4 3 3 5" xfId="7839" xr:uid="{363E52A9-4B41-4C4F-80F7-ACDD32963BA7}"/>
    <cellStyle name="Notiz 6 4 3 3_Nucléaire" xfId="12055" xr:uid="{0DCAD814-EBC3-418F-957D-AC4C21A95F44}"/>
    <cellStyle name="Notiz 6 4 3 4" xfId="7840" xr:uid="{EEFBEA21-B2CD-4D73-B6E2-6839E09782B2}"/>
    <cellStyle name="Notiz 6 4 3 4 2" xfId="7841" xr:uid="{B234EFB4-3B53-47B0-B827-FD8E286F5032}"/>
    <cellStyle name="Notiz 6 4 3 4 3" xfId="7842" xr:uid="{BD601550-6E63-4B36-8F9C-F6DE850E0011}"/>
    <cellStyle name="Notiz 6 4 3 4 4" xfId="7843" xr:uid="{9D91C6B2-64E8-453B-96FF-E3CE42502D60}"/>
    <cellStyle name="Notiz 6 4 3 4_Nucléaire" xfId="12057" xr:uid="{0176A0E3-D36C-4265-81E0-E5446162EDC5}"/>
    <cellStyle name="Notiz 6 4 3 5" xfId="7844" xr:uid="{E4AB9417-690F-4B62-B964-260E3AC0B73B}"/>
    <cellStyle name="Notiz 6 4 3 6" xfId="7845" xr:uid="{C8D6B4CB-75C1-4EF4-ADA8-EABC6C4BED50}"/>
    <cellStyle name="Notiz 6 4 3 7" xfId="7846" xr:uid="{D92BC401-57EE-40BE-ACDC-23E37DB14572}"/>
    <cellStyle name="Notiz 6 4 3_Nucléaire" xfId="12052" xr:uid="{5640942C-5FA2-41BB-9FD3-5EF6ABE4D456}"/>
    <cellStyle name="Notiz 6 4 4" xfId="7847" xr:uid="{2D23CD57-9A0F-412A-B1BF-90E192FA3800}"/>
    <cellStyle name="Notiz 6 4 4 2" xfId="7848" xr:uid="{562A72AE-C5EB-4D83-8902-AE1CBD8D9F97}"/>
    <cellStyle name="Notiz 6 4 4 2 2" xfId="7849" xr:uid="{A5F7A6AE-B409-4CFE-8C66-C530104F8A8E}"/>
    <cellStyle name="Notiz 6 4 4 2 3" xfId="7850" xr:uid="{71CD4CB5-E4CD-4585-ACAB-98469850E867}"/>
    <cellStyle name="Notiz 6 4 4 2 4" xfId="7851" xr:uid="{4CC364CF-A54D-4C64-A63C-C2ECA8CDCFA9}"/>
    <cellStyle name="Notiz 6 4 4 2_Nucléaire" xfId="12059" xr:uid="{9EF4EB01-6313-439B-A167-3DFDFD5A2094}"/>
    <cellStyle name="Notiz 6 4 4 3" xfId="7852" xr:uid="{3CA2E481-D394-4C1F-9B38-CC0BE56D9CAF}"/>
    <cellStyle name="Notiz 6 4 4 4" xfId="7853" xr:uid="{D6EC609A-430A-4A31-8687-4101202BD340}"/>
    <cellStyle name="Notiz 6 4 4 5" xfId="7854" xr:uid="{1D136CEB-4906-4E36-AA13-1C2196DBD0EE}"/>
    <cellStyle name="Notiz 6 4 4_Nucléaire" xfId="12058" xr:uid="{3197B3A1-C13D-4E2C-8755-A16B102ACA80}"/>
    <cellStyle name="Notiz 6 4 5" xfId="7855" xr:uid="{C0182013-DBB8-4D3A-8543-ABABFECB38E3}"/>
    <cellStyle name="Notiz 6 4 5 2" xfId="7856" xr:uid="{1BFFEF79-29CF-46D0-820D-5BA890605091}"/>
    <cellStyle name="Notiz 6 4 5 2 2" xfId="7857" xr:uid="{4BD6A2D3-D29C-4A14-A396-F35DCA56C48B}"/>
    <cellStyle name="Notiz 6 4 5 2 3" xfId="7858" xr:uid="{F1C6ADE3-E6D4-479C-880E-BE681CE46E9F}"/>
    <cellStyle name="Notiz 6 4 5 2 4" xfId="7859" xr:uid="{5DD5596B-B6D3-47EE-AF2C-E9D31BE1AA51}"/>
    <cellStyle name="Notiz 6 4 5 2_Nucléaire" xfId="12061" xr:uid="{4F1D51CC-E2CF-4406-AE2D-9411C9D76963}"/>
    <cellStyle name="Notiz 6 4 5 3" xfId="7860" xr:uid="{17D15605-033C-4307-B168-8B514E525EBE}"/>
    <cellStyle name="Notiz 6 4 5 4" xfId="7861" xr:uid="{161564F1-ABA8-4433-A2EB-DD78235846D7}"/>
    <cellStyle name="Notiz 6 4 5 5" xfId="7862" xr:uid="{8D44640F-ECD2-4B37-9168-61567486C1FD}"/>
    <cellStyle name="Notiz 6 4 5_Nucléaire" xfId="12060" xr:uid="{6528B9CE-B886-4663-8C9A-5D1E9720BEC2}"/>
    <cellStyle name="Notiz 6 4 6" xfId="7863" xr:uid="{D95290CB-E719-41ED-831D-FA1AAC0D97AF}"/>
    <cellStyle name="Notiz 6 4 6 2" xfId="7864" xr:uid="{CCFA2C11-FAFC-403D-B3AC-AB4073F4787E}"/>
    <cellStyle name="Notiz 6 4 6 3" xfId="7865" xr:uid="{43F74B2D-BF22-484F-B83A-1FCE40A6375F}"/>
    <cellStyle name="Notiz 6 4 6 4" xfId="7866" xr:uid="{2A395AB7-0855-4AEE-84F4-E76F44E3A8EA}"/>
    <cellStyle name="Notiz 6 4 6_Nucléaire" xfId="12062" xr:uid="{C0F73EBE-96FB-4CF5-9ACB-8A8E504DEED9}"/>
    <cellStyle name="Notiz 6 4 7" xfId="7867" xr:uid="{C1D8C668-1841-4B63-A5FB-F06CEA00FC39}"/>
    <cellStyle name="Notiz 6 4 8" xfId="7868" xr:uid="{12BD365B-58AB-45B7-96C2-B44FC2AABE6E}"/>
    <cellStyle name="Notiz 6 4 9" xfId="7869" xr:uid="{C813EA45-4E55-4D2B-A355-91F744B8DA6F}"/>
    <cellStyle name="Notiz 6 4_Nucléaire" xfId="12039" xr:uid="{F82B697B-C873-4410-A5E5-BE0104F03610}"/>
    <cellStyle name="Notiz 6 5" xfId="7870" xr:uid="{4698ADAB-3AC7-4396-9F26-07A643BF331E}"/>
    <cellStyle name="Notiz 6 5 2" xfId="7871" xr:uid="{31ADACE9-FEA7-4FF5-88DA-0354B0923864}"/>
    <cellStyle name="Notiz 6 5 2 2" xfId="7872" xr:uid="{12791BDC-705F-432A-B60E-0D84C54EBBAA}"/>
    <cellStyle name="Notiz 6 5 2_Nucléaire" xfId="12064" xr:uid="{086E5341-F9E8-4E2B-9767-7A8D999C529C}"/>
    <cellStyle name="Notiz 6 5 3" xfId="7873" xr:uid="{7C9A82A5-CF11-4585-89FB-A27C7A1CFE7F}"/>
    <cellStyle name="Notiz 6 5_Nucléaire" xfId="12063" xr:uid="{356219DE-A062-43A3-AFC8-73F529D8BBF5}"/>
    <cellStyle name="Notiz 6 6" xfId="7874" xr:uid="{FCBD0160-7565-4F10-9164-75965E0E39BF}"/>
    <cellStyle name="Notiz 6 6 2" xfId="7875" xr:uid="{6E8847B4-CAEF-450F-A1E7-23F942468ADB}"/>
    <cellStyle name="Notiz 6 6 2 2" xfId="7876" xr:uid="{D85C277B-CFFA-47DC-9D90-798076137DDB}"/>
    <cellStyle name="Notiz 6 6 2_Nucléaire" xfId="12066" xr:uid="{65239B70-853B-4230-824A-5336C08D1A01}"/>
    <cellStyle name="Notiz 6 6 3" xfId="7877" xr:uid="{38680AE9-0B0B-4CD3-8027-5093D3ECCB0B}"/>
    <cellStyle name="Notiz 6 6_Nucléaire" xfId="12065" xr:uid="{AB35C99B-2185-470F-9A23-64D15D209959}"/>
    <cellStyle name="Notiz 6 7" xfId="7878" xr:uid="{74644DCF-A1A6-4D5F-A115-B4A457B55DB4}"/>
    <cellStyle name="Notiz 6 7 2" xfId="7879" xr:uid="{3312C878-EA91-40DC-BC08-DC4452065CAE}"/>
    <cellStyle name="Notiz 6 7_Nucléaire" xfId="12067" xr:uid="{0E6C09FE-ECFD-4D34-8B42-392B8FD9180F}"/>
    <cellStyle name="Notiz 6 8" xfId="7880" xr:uid="{9AA8AFE8-2DCB-4EF1-9B9E-32CB3552B105}"/>
    <cellStyle name="Notiz 6 9" xfId="7881" xr:uid="{349F8494-1F75-4453-9343-DF42E12A35D4}"/>
    <cellStyle name="Notiz 6_Nucléaire" xfId="12017" xr:uid="{7C8118E5-DE24-4768-B733-4007026B1F08}"/>
    <cellStyle name="Notiz 7" xfId="7882" xr:uid="{316785D0-8996-406D-A36B-6D1F8598379F}"/>
    <cellStyle name="Notiz 7 2" xfId="7883" xr:uid="{3199D443-633C-4C99-82CF-3F9F0B372050}"/>
    <cellStyle name="Notiz 7 2 2" xfId="7884" xr:uid="{3BB32F3B-5CBA-4DE1-86A5-D338C40BB77F}"/>
    <cellStyle name="Notiz 7 2 2 2" xfId="7885" xr:uid="{CA4C4004-08FD-4549-93B9-C315AFD00D2C}"/>
    <cellStyle name="Notiz 7 2 2 2 2" xfId="7886" xr:uid="{A785CCDA-EEA1-4119-98CA-39B9163968FE}"/>
    <cellStyle name="Notiz 7 2 2 2 2 2" xfId="7887" xr:uid="{47CDCC99-AF20-4AD2-9DD7-090D9E532734}"/>
    <cellStyle name="Notiz 7 2 2 2 2_Nucléaire" xfId="12072" xr:uid="{7F9A3D0E-D9E0-4FBE-9B63-C7B8C9867197}"/>
    <cellStyle name="Notiz 7 2 2 2 3" xfId="7888" xr:uid="{6B36D1ED-9EE3-4A4F-AA42-A6403EE568A6}"/>
    <cellStyle name="Notiz 7 2 2 2_Nucléaire" xfId="12071" xr:uid="{77169294-05FD-4263-AA68-3832DF1DD1C5}"/>
    <cellStyle name="Notiz 7 2 2 3" xfId="7889" xr:uid="{F138DD09-8CC8-406C-9A99-0D20C302F4AE}"/>
    <cellStyle name="Notiz 7 2 2 3 2" xfId="7890" xr:uid="{5F08E16A-9A57-4CB1-9C2A-80699420CE7C}"/>
    <cellStyle name="Notiz 7 2 2 3 2 2" xfId="7891" xr:uid="{A442532B-850A-4C0C-A5E6-72F899F66C56}"/>
    <cellStyle name="Notiz 7 2 2 3 2_Nucléaire" xfId="12074" xr:uid="{9BF64A27-DEAF-4704-A003-9B16A56D4CD2}"/>
    <cellStyle name="Notiz 7 2 2 3 3" xfId="7892" xr:uid="{8C71D7D6-4896-4661-9629-753540E4F594}"/>
    <cellStyle name="Notiz 7 2 2 3_Nucléaire" xfId="12073" xr:uid="{57F4A898-46AE-459F-A5FE-8A14052C18BF}"/>
    <cellStyle name="Notiz 7 2 2 4" xfId="7893" xr:uid="{7B0308A5-6296-46E6-A062-661F8CAB0D25}"/>
    <cellStyle name="Notiz 7 2 2 4 2" xfId="7894" xr:uid="{35E431C3-1D83-4B7E-9FAE-88EB098550FD}"/>
    <cellStyle name="Notiz 7 2 2 4_Nucléaire" xfId="12075" xr:uid="{267163FC-8A5B-4132-94BA-464BA869E0E6}"/>
    <cellStyle name="Notiz 7 2 2 5" xfId="7895" xr:uid="{786EEFC5-03BD-42BB-A0AB-770806959039}"/>
    <cellStyle name="Notiz 7 2 2 6" xfId="7896" xr:uid="{052CF064-660D-492A-B376-37044DBCEEB3}"/>
    <cellStyle name="Notiz 7 2 2 7" xfId="7897" xr:uid="{786DDBEC-89B5-46D1-89B6-0A09FE64F85C}"/>
    <cellStyle name="Notiz 7 2 2 7 2" xfId="7898" xr:uid="{00D3D42A-C7C3-449A-A345-DC5E342816E0}"/>
    <cellStyle name="Notiz 7 2 2 7_Nucléaire" xfId="12076" xr:uid="{8B880314-52B9-4F4B-ABEE-5190539B6617}"/>
    <cellStyle name="Notiz 7 2 2_Nucléaire" xfId="12070" xr:uid="{A4DF799B-E14A-429F-BC87-757FDE8A87CB}"/>
    <cellStyle name="Notiz 7 2 3" xfId="7899" xr:uid="{383307E0-BE9D-49A8-8C85-B6B9F5266DA3}"/>
    <cellStyle name="Notiz 7 2 3 2" xfId="7900" xr:uid="{E2BEA8D6-D7DE-465A-B4CA-2E572B0FE0F6}"/>
    <cellStyle name="Notiz 7 2 3 2 2" xfId="7901" xr:uid="{8DDED760-77C4-4290-BD96-CDC04904A9B3}"/>
    <cellStyle name="Notiz 7 2 3 2_Nucléaire" xfId="12078" xr:uid="{A0A3D72B-49E2-4384-AE0A-5C8A8DFC6E26}"/>
    <cellStyle name="Notiz 7 2 3 3" xfId="7902" xr:uid="{092B0994-B68B-479B-8038-5A69144BE872}"/>
    <cellStyle name="Notiz 7 2 3_Nucléaire" xfId="12077" xr:uid="{1D02BEE7-5CDA-4512-BA3F-359851678FF3}"/>
    <cellStyle name="Notiz 7 2 4" xfId="7903" xr:uid="{C98511B7-680A-41F7-9633-98C26A10074A}"/>
    <cellStyle name="Notiz 7 2 4 2" xfId="7904" xr:uid="{BDC47A15-B383-494A-B1BD-97D55223CBD1}"/>
    <cellStyle name="Notiz 7 2 4 2 2" xfId="7905" xr:uid="{173058D0-E877-4BDB-BD30-42086A6483CA}"/>
    <cellStyle name="Notiz 7 2 4 2_Nucléaire" xfId="12080" xr:uid="{918AA18E-BB0B-4568-B8F5-2C33407DD503}"/>
    <cellStyle name="Notiz 7 2 4 3" xfId="7906" xr:uid="{270F3B25-3E07-4418-AF21-94B53BF1D59F}"/>
    <cellStyle name="Notiz 7 2 4_Nucléaire" xfId="12079" xr:uid="{BE2A9BDD-8F7C-4D4F-AE8E-5817ECB52412}"/>
    <cellStyle name="Notiz 7 2 5" xfId="7907" xr:uid="{8BE2E95B-5BE1-4A9D-AF27-998BF1B54ED8}"/>
    <cellStyle name="Notiz 7 2 5 2" xfId="7908" xr:uid="{2778007D-26FE-48E3-95EB-8AFF7A5BA90D}"/>
    <cellStyle name="Notiz 7 2 5_Nucléaire" xfId="12081" xr:uid="{6B2AADE3-BB85-4902-AB8C-81380AB11C05}"/>
    <cellStyle name="Notiz 7 2 6" xfId="7909" xr:uid="{F8283AE9-9C06-4FFF-A117-E2221619F891}"/>
    <cellStyle name="Notiz 7 2 7" xfId="7910" xr:uid="{A7B39BDD-3DC2-480E-9EE4-EFF7791EE7DB}"/>
    <cellStyle name="Notiz 7 2 8" xfId="7911" xr:uid="{CEDA76A0-1EB8-41F2-85BD-F1EB5EA36CC1}"/>
    <cellStyle name="Notiz 7 2 8 2" xfId="7912" xr:uid="{7782C6BB-6A68-47A0-A4ED-86F3E6796765}"/>
    <cellStyle name="Notiz 7 2 8_Nucléaire" xfId="12082" xr:uid="{2AA10058-F95F-426F-8D5B-95F0AE0FB9C1}"/>
    <cellStyle name="Notiz 7 2_Nucléaire" xfId="12069" xr:uid="{3CCEAD51-2C8D-4BF3-82C6-B7388571D227}"/>
    <cellStyle name="Notiz 7 3" xfId="7913" xr:uid="{23478A46-F642-4ED7-8E64-BBE2525BEA82}"/>
    <cellStyle name="Notiz 7 3 2" xfId="7914" xr:uid="{A2DB5D1E-4910-4BD6-AF6F-988B4803BC80}"/>
    <cellStyle name="Notiz 7 3 2 2" xfId="7915" xr:uid="{57236789-D3BE-460C-9D1B-DAC477177E1B}"/>
    <cellStyle name="Notiz 7 3 2 2 2" xfId="7916" xr:uid="{3DE892AB-C22F-484C-9617-7E0ED1E158B5}"/>
    <cellStyle name="Notiz 7 3 2 2_Nucléaire" xfId="12085" xr:uid="{9E13F863-AE75-4CB5-8E0B-65984EF4E474}"/>
    <cellStyle name="Notiz 7 3 2 3" xfId="7917" xr:uid="{3CD0D04F-420D-4F3C-93FE-FCA58707ECDB}"/>
    <cellStyle name="Notiz 7 3 2_Nucléaire" xfId="12084" xr:uid="{F8BAEF7D-7E7E-4A0A-9023-D3507F38A3CA}"/>
    <cellStyle name="Notiz 7 3 3" xfId="7918" xr:uid="{9158C055-4FBE-4C9F-A4D6-EF7323B94B8A}"/>
    <cellStyle name="Notiz 7 3 3 2" xfId="7919" xr:uid="{3440368E-1ED0-4B24-8B0D-B87A2A5EF8E8}"/>
    <cellStyle name="Notiz 7 3 3 2 2" xfId="7920" xr:uid="{BEC6271B-65EF-4AE6-B34D-1D590FC36C8A}"/>
    <cellStyle name="Notiz 7 3 3 2_Nucléaire" xfId="12087" xr:uid="{D5C5FAA2-3E1A-4247-8E4B-83F5BAC3D774}"/>
    <cellStyle name="Notiz 7 3 3 3" xfId="7921" xr:uid="{C333C485-DFCA-426A-AFD5-2C26DD5F3BD0}"/>
    <cellStyle name="Notiz 7 3 3_Nucléaire" xfId="12086" xr:uid="{8E0741DF-C61B-4A09-A86F-A39E0A25EF52}"/>
    <cellStyle name="Notiz 7 3 4" xfId="7922" xr:uid="{2D166A8B-3CBA-4782-859E-5C9FAFA72A15}"/>
    <cellStyle name="Notiz 7 3 4 2" xfId="7923" xr:uid="{781BD1EA-7439-4AF1-A1AB-3D8ACBBCD859}"/>
    <cellStyle name="Notiz 7 3 4_Nucléaire" xfId="12088" xr:uid="{A7779E84-7EAB-45B5-B797-4981EE1A2D90}"/>
    <cellStyle name="Notiz 7 3 5" xfId="7924" xr:uid="{A6843B66-95BD-4A50-B06E-55135A5E792C}"/>
    <cellStyle name="Notiz 7 3 6" xfId="7925" xr:uid="{875F1452-85A3-4F8B-BD82-DB30D01561F4}"/>
    <cellStyle name="Notiz 7 3 7" xfId="7926" xr:uid="{9273F839-F1CA-4A77-8DC2-2542CBF80763}"/>
    <cellStyle name="Notiz 7 3 7 2" xfId="7927" xr:uid="{C50E2B0F-0172-4C28-9F88-EBF25C740D31}"/>
    <cellStyle name="Notiz 7 3 7_Nucléaire" xfId="12089" xr:uid="{9516E659-3020-451F-BF64-E6F243AE3B61}"/>
    <cellStyle name="Notiz 7 3_Nucléaire" xfId="12083" xr:uid="{9A09E4E0-049B-496F-96AA-1EFB8EEBEEC1}"/>
    <cellStyle name="Notiz 7 4" xfId="7928" xr:uid="{73BD20ED-ECF5-4245-8BD7-A286A965C8FA}"/>
    <cellStyle name="Notiz 7 4 2" xfId="7929" xr:uid="{BDF13341-EF96-4A23-8AF1-B94150919995}"/>
    <cellStyle name="Notiz 7 4 2 2" xfId="7930" xr:uid="{2070CBAB-DCE0-4DB0-83E4-10CB9DA9B9E5}"/>
    <cellStyle name="Notiz 7 4 2 2 2" xfId="7931" xr:uid="{79729993-0A70-4EAB-A12C-CDD2C590DF85}"/>
    <cellStyle name="Notiz 7 4 2 2 2 2" xfId="7932" xr:uid="{6C38E510-9ABA-440E-84C8-F2052E76910D}"/>
    <cellStyle name="Notiz 7 4 2 2 2 2 2" xfId="7933" xr:uid="{20B2E6EA-D942-4CC8-82A4-F53BFA1F6169}"/>
    <cellStyle name="Notiz 7 4 2 2 2 2 3" xfId="7934" xr:uid="{49FF2C72-AA9B-416E-BA01-470E32EF9E13}"/>
    <cellStyle name="Notiz 7 4 2 2 2 2 4" xfId="7935" xr:uid="{5FC07634-2E17-48FD-8D88-2E99C0A7B3AD}"/>
    <cellStyle name="Notiz 7 4 2 2 2 2_Nucléaire" xfId="12094" xr:uid="{64D35BC7-2FC6-4C04-8FFE-4CEB929C377E}"/>
    <cellStyle name="Notiz 7 4 2 2 2 3" xfId="7936" xr:uid="{ED703F60-71DF-42CF-BB24-0B21B61DB9D1}"/>
    <cellStyle name="Notiz 7 4 2 2 2 4" xfId="7937" xr:uid="{D06BD5BE-7562-4CEC-BC4E-A67D4ED38BA3}"/>
    <cellStyle name="Notiz 7 4 2 2 2 5" xfId="7938" xr:uid="{FC6108F5-8E3C-4B85-956F-B4E74C00854B}"/>
    <cellStyle name="Notiz 7 4 2 2 2_Nucléaire" xfId="12093" xr:uid="{D5A89B25-693B-4E18-9E94-1D3649AD92D8}"/>
    <cellStyle name="Notiz 7 4 2 2 3" xfId="7939" xr:uid="{067D066E-7F8E-4077-8394-CABE41269931}"/>
    <cellStyle name="Notiz 7 4 2 2 3 2" xfId="7940" xr:uid="{4A7A976E-7ED7-4313-A67D-32ACAD5FA6F7}"/>
    <cellStyle name="Notiz 7 4 2 2 3 2 2" xfId="7941" xr:uid="{63DEAC1C-4AFC-4443-A521-176FDA5CB67B}"/>
    <cellStyle name="Notiz 7 4 2 2 3 2 3" xfId="7942" xr:uid="{338BCBF3-6D1E-4E81-B24F-E6BF8912E79B}"/>
    <cellStyle name="Notiz 7 4 2 2 3 2 4" xfId="7943" xr:uid="{237F1F79-9215-4A83-AEC0-BF045D6F40B8}"/>
    <cellStyle name="Notiz 7 4 2 2 3 2_Nucléaire" xfId="12096" xr:uid="{1CDAC179-A27D-4607-AEB3-B97429790CCD}"/>
    <cellStyle name="Notiz 7 4 2 2 3 3" xfId="7944" xr:uid="{3D32DFEF-BF89-4A58-8BC0-8FBA6098F125}"/>
    <cellStyle name="Notiz 7 4 2 2 3 4" xfId="7945" xr:uid="{1348C695-767F-4570-BBD6-9CE2C762BE74}"/>
    <cellStyle name="Notiz 7 4 2 2 3 5" xfId="7946" xr:uid="{B72F22DA-8E0A-4CC5-93B4-FD47AB5D43CB}"/>
    <cellStyle name="Notiz 7 4 2 2 3_Nucléaire" xfId="12095" xr:uid="{377B7CAD-057A-4585-BFDE-AFF627D69CD3}"/>
    <cellStyle name="Notiz 7 4 2 2 4" xfId="7947" xr:uid="{EE059554-A95A-4C3B-9D0D-DFD9119D0E18}"/>
    <cellStyle name="Notiz 7 4 2 2 4 2" xfId="7948" xr:uid="{BA4B4134-FDEF-4D27-9039-D2656C7FA2E0}"/>
    <cellStyle name="Notiz 7 4 2 2 4 3" xfId="7949" xr:uid="{489E4149-E43D-44AF-9B41-37D8BB4F6D1A}"/>
    <cellStyle name="Notiz 7 4 2 2 4 4" xfId="7950" xr:uid="{08009B04-3B79-4790-8C99-11AB3E27A6CA}"/>
    <cellStyle name="Notiz 7 4 2 2 4_Nucléaire" xfId="12097" xr:uid="{09F00F60-3444-4F3F-9313-9B026488A724}"/>
    <cellStyle name="Notiz 7 4 2 2 5" xfId="7951" xr:uid="{8836A654-C361-43C0-97CB-ED8B8DF05642}"/>
    <cellStyle name="Notiz 7 4 2 2 6" xfId="7952" xr:uid="{37388C99-C799-4460-84C8-79D30B90A01F}"/>
    <cellStyle name="Notiz 7 4 2 2 7" xfId="7953" xr:uid="{CEA2D031-A736-4E2D-808B-350F6AB0C326}"/>
    <cellStyle name="Notiz 7 4 2 2_Nucléaire" xfId="12092" xr:uid="{8BDE9618-C0E8-4D9A-AA42-579CED73106E}"/>
    <cellStyle name="Notiz 7 4 2 3" xfId="7954" xr:uid="{3D8B5FC1-2D68-4B4D-9954-62010532B043}"/>
    <cellStyle name="Notiz 7 4 2 3 2" xfId="7955" xr:uid="{41E75CC5-6DA2-4463-9058-8AA4EC39DE9B}"/>
    <cellStyle name="Notiz 7 4 2 3 2 2" xfId="7956" xr:uid="{3F48653A-EC9F-4D6C-B322-7F9F47A127FF}"/>
    <cellStyle name="Notiz 7 4 2 3 2 3" xfId="7957" xr:uid="{7095D21B-985B-4C6C-A17D-F816ADA70C5D}"/>
    <cellStyle name="Notiz 7 4 2 3 2 4" xfId="7958" xr:uid="{766842CA-3ED7-44EE-9C37-95704289AC03}"/>
    <cellStyle name="Notiz 7 4 2 3 2_Nucléaire" xfId="12099" xr:uid="{B2CFE49D-6787-4874-ABE2-49EF70659371}"/>
    <cellStyle name="Notiz 7 4 2 3 3" xfId="7959" xr:uid="{C1D88379-B25F-4401-8719-554B1FCBDC4A}"/>
    <cellStyle name="Notiz 7 4 2 3 4" xfId="7960" xr:uid="{DC0CDD85-ED49-4273-8FD3-CA5A7C5B95E3}"/>
    <cellStyle name="Notiz 7 4 2 3 5" xfId="7961" xr:uid="{CB31BD01-C98A-4C63-88D3-169CBDA448D7}"/>
    <cellStyle name="Notiz 7 4 2 3_Nucléaire" xfId="12098" xr:uid="{B22CE933-EE0B-4B69-A5A2-51B1DB86DB68}"/>
    <cellStyle name="Notiz 7 4 2 4" xfId="7962" xr:uid="{216A7415-AEC6-4035-BF30-EEF507E5C419}"/>
    <cellStyle name="Notiz 7 4 2 4 2" xfId="7963" xr:uid="{5F5267A9-9997-4E3B-930F-B3547BC10FC9}"/>
    <cellStyle name="Notiz 7 4 2 4 2 2" xfId="7964" xr:uid="{CF729F5C-5698-41C6-A6AB-A79F8066A2DB}"/>
    <cellStyle name="Notiz 7 4 2 4 2 3" xfId="7965" xr:uid="{DA8F3247-6E67-4B71-8282-EBCF41EFF837}"/>
    <cellStyle name="Notiz 7 4 2 4 2 4" xfId="7966" xr:uid="{9753EBA0-DFAB-4FEA-AC50-2E101641135B}"/>
    <cellStyle name="Notiz 7 4 2 4 2_Nucléaire" xfId="12101" xr:uid="{C3F11FDF-7F64-4DB8-A791-6D404BA90715}"/>
    <cellStyle name="Notiz 7 4 2 4 3" xfId="7967" xr:uid="{CD735FA1-1AC9-4EC0-861D-E7B8FC7D3996}"/>
    <cellStyle name="Notiz 7 4 2 4 4" xfId="7968" xr:uid="{2A4A670D-9C76-4432-9A0E-96C8F0EF2101}"/>
    <cellStyle name="Notiz 7 4 2 4 5" xfId="7969" xr:uid="{611186C8-0203-4FDA-97F8-5EB9E793E443}"/>
    <cellStyle name="Notiz 7 4 2 4_Nucléaire" xfId="12100" xr:uid="{57449E11-C359-484F-8C5E-95CC480B190D}"/>
    <cellStyle name="Notiz 7 4 2 5" xfId="7970" xr:uid="{10B599F4-BD5E-4834-8EB8-A5A4DAFB8298}"/>
    <cellStyle name="Notiz 7 4 2 5 2" xfId="7971" xr:uid="{1958E7A3-2751-40C9-86D5-8106DC8CE19B}"/>
    <cellStyle name="Notiz 7 4 2 5 3" xfId="7972" xr:uid="{1D0C0F91-20AE-43F3-9D83-86BD7B450942}"/>
    <cellStyle name="Notiz 7 4 2 5 4" xfId="7973" xr:uid="{244B72CC-077B-4C79-B930-7BF42446B5A8}"/>
    <cellStyle name="Notiz 7 4 2 5_Nucléaire" xfId="12102" xr:uid="{F85D0B0E-67C9-428A-BC81-1FD9DB94A93F}"/>
    <cellStyle name="Notiz 7 4 2 6" xfId="7974" xr:uid="{261E6F2E-4C5C-4319-A18C-4385F4A78B15}"/>
    <cellStyle name="Notiz 7 4 2 7" xfId="7975" xr:uid="{AF70C990-046D-446B-89DD-4386B56B69BB}"/>
    <cellStyle name="Notiz 7 4 2 8" xfId="7976" xr:uid="{DBCD741A-5D4B-4099-BD1D-A03CB604BBEF}"/>
    <cellStyle name="Notiz 7 4 2_Nucléaire" xfId="12091" xr:uid="{8C57A7D0-EFCB-4B7A-95F5-E719FB55D6A1}"/>
    <cellStyle name="Notiz 7 4 3" xfId="7977" xr:uid="{1821D6FE-46A9-4D39-A4F4-488B3E3FD000}"/>
    <cellStyle name="Notiz 7 4 3 2" xfId="7978" xr:uid="{8755B754-C24F-4280-9EDE-6DD4329542A2}"/>
    <cellStyle name="Notiz 7 4 3 2 2" xfId="7979" xr:uid="{5702B9E6-55F1-4A40-8F8D-4DBEE73705DA}"/>
    <cellStyle name="Notiz 7 4 3 2 2 2" xfId="7980" xr:uid="{BDBA5507-D530-40FF-ACD7-FB526A06EDF2}"/>
    <cellStyle name="Notiz 7 4 3 2 2 3" xfId="7981" xr:uid="{275E30F4-4138-445D-AF07-EA771D100101}"/>
    <cellStyle name="Notiz 7 4 3 2 2 4" xfId="7982" xr:uid="{2D1C7817-9F8A-482F-8DF6-C65A21D59A8E}"/>
    <cellStyle name="Notiz 7 4 3 2 2_Nucléaire" xfId="12105" xr:uid="{0CD28B18-14FC-46F0-9993-FAA8710EBAD2}"/>
    <cellStyle name="Notiz 7 4 3 2 3" xfId="7983" xr:uid="{AC69732A-4DE9-47C7-AFD6-A882C2616661}"/>
    <cellStyle name="Notiz 7 4 3 2 4" xfId="7984" xr:uid="{09F839E8-E727-40F7-BCAF-94AE63D38864}"/>
    <cellStyle name="Notiz 7 4 3 2 5" xfId="7985" xr:uid="{92A5CC2D-7C14-445E-B5D1-FF32E15F6CDD}"/>
    <cellStyle name="Notiz 7 4 3 2_Nucléaire" xfId="12104" xr:uid="{9437F267-18DA-456E-8A9A-B86CAC2AF9AB}"/>
    <cellStyle name="Notiz 7 4 3 3" xfId="7986" xr:uid="{27CEA3FE-C4A8-4DCE-ADCA-D79743542B1C}"/>
    <cellStyle name="Notiz 7 4 3 3 2" xfId="7987" xr:uid="{32587CE1-410D-4AF0-8FD8-4E380C861E69}"/>
    <cellStyle name="Notiz 7 4 3 3 2 2" xfId="7988" xr:uid="{150E1628-CD76-4AFC-AD10-5954CCD8247A}"/>
    <cellStyle name="Notiz 7 4 3 3 2 3" xfId="7989" xr:uid="{562A21AF-8A9C-4695-9D97-1C7FACC8F111}"/>
    <cellStyle name="Notiz 7 4 3 3 2 4" xfId="7990" xr:uid="{D8C9B11A-C295-4BCA-9A16-F10DD933C747}"/>
    <cellStyle name="Notiz 7 4 3 3 2_Nucléaire" xfId="12107" xr:uid="{C4BADEB1-EF52-4CE5-B639-E25C3F7D7AFF}"/>
    <cellStyle name="Notiz 7 4 3 3 3" xfId="7991" xr:uid="{952A8B91-433A-4F2C-8598-317EF5DC9763}"/>
    <cellStyle name="Notiz 7 4 3 3 4" xfId="7992" xr:uid="{0E97B3C9-76A6-4438-960F-A15071945957}"/>
    <cellStyle name="Notiz 7 4 3 3 5" xfId="7993" xr:uid="{FF25A6B7-0CF5-4C42-AAC1-3BC06B26F143}"/>
    <cellStyle name="Notiz 7 4 3 3_Nucléaire" xfId="12106" xr:uid="{36425AF8-14D4-408E-990A-D66409726CE1}"/>
    <cellStyle name="Notiz 7 4 3 4" xfId="7994" xr:uid="{435FF276-DB3D-4B74-86DB-F2DA6760017C}"/>
    <cellStyle name="Notiz 7 4 3 4 2" xfId="7995" xr:uid="{61B263DC-02EC-4D89-8329-EF8CDE828589}"/>
    <cellStyle name="Notiz 7 4 3 4 3" xfId="7996" xr:uid="{570D95B9-117F-4D2D-AECD-B051B0614E15}"/>
    <cellStyle name="Notiz 7 4 3 4 4" xfId="7997" xr:uid="{D62AF720-6029-41A2-94DC-4E4F3E379C22}"/>
    <cellStyle name="Notiz 7 4 3 4_Nucléaire" xfId="12108" xr:uid="{8274FA20-022F-4104-821D-3DB122B9A8DE}"/>
    <cellStyle name="Notiz 7 4 3 5" xfId="7998" xr:uid="{E9EDB13B-3816-4ACF-8739-7D347227251F}"/>
    <cellStyle name="Notiz 7 4 3 6" xfId="7999" xr:uid="{397D9DEB-5BF8-497C-B97C-3618F3F50C25}"/>
    <cellStyle name="Notiz 7 4 3 7" xfId="8000" xr:uid="{E5B5B7AD-DA0A-4867-80F1-9199A218175F}"/>
    <cellStyle name="Notiz 7 4 3_Nucléaire" xfId="12103" xr:uid="{41F00C80-0C86-46C2-AC77-B2A116B1471F}"/>
    <cellStyle name="Notiz 7 4 4" xfId="8001" xr:uid="{D1E523EC-91BE-4832-A0C4-F45DD134FCAF}"/>
    <cellStyle name="Notiz 7 4 4 2" xfId="8002" xr:uid="{29A75AEE-C7C1-4706-9809-E787F4AA593C}"/>
    <cellStyle name="Notiz 7 4 4 2 2" xfId="8003" xr:uid="{E5501D6F-D817-4AB0-8748-1C4C48DC75A8}"/>
    <cellStyle name="Notiz 7 4 4 2 3" xfId="8004" xr:uid="{874E2973-3B56-486A-9590-DCEBF2FA52D5}"/>
    <cellStyle name="Notiz 7 4 4 2 4" xfId="8005" xr:uid="{D824D93B-5DAD-4D42-8826-573A7CF3430C}"/>
    <cellStyle name="Notiz 7 4 4 2_Nucléaire" xfId="12110" xr:uid="{954F63C1-98AB-404C-BA19-6968E2E13484}"/>
    <cellStyle name="Notiz 7 4 4 3" xfId="8006" xr:uid="{A652C528-AA71-41A7-9657-75EDADF43550}"/>
    <cellStyle name="Notiz 7 4 4 4" xfId="8007" xr:uid="{1CEFBD55-0199-48F7-AD28-DBDB3AEADB28}"/>
    <cellStyle name="Notiz 7 4 4 5" xfId="8008" xr:uid="{984BEF71-225C-4620-B8FC-59B01A251E77}"/>
    <cellStyle name="Notiz 7 4 4_Nucléaire" xfId="12109" xr:uid="{50B107B1-67D2-46C6-B139-DF5B692E66B6}"/>
    <cellStyle name="Notiz 7 4 5" xfId="8009" xr:uid="{513BA4E1-D781-4E3A-ABC7-79A8A2C05247}"/>
    <cellStyle name="Notiz 7 4 5 2" xfId="8010" xr:uid="{1D9D5F8C-7AB0-477F-8E93-3CCD63392DF6}"/>
    <cellStyle name="Notiz 7 4 5 2 2" xfId="8011" xr:uid="{27985E5C-5804-44A3-968E-197679D7CB3E}"/>
    <cellStyle name="Notiz 7 4 5 2 3" xfId="8012" xr:uid="{162262C3-7A41-4F93-942D-AE7B1A011118}"/>
    <cellStyle name="Notiz 7 4 5 2 4" xfId="8013" xr:uid="{0433155B-32A0-417A-83FB-E5E9793842CB}"/>
    <cellStyle name="Notiz 7 4 5 2_Nucléaire" xfId="12112" xr:uid="{9D59AA65-634B-4C46-950D-BADBCB9FF23C}"/>
    <cellStyle name="Notiz 7 4 5 3" xfId="8014" xr:uid="{5D66A29E-3A5A-4126-94B3-228BE64A079B}"/>
    <cellStyle name="Notiz 7 4 5 4" xfId="8015" xr:uid="{20C82C79-D2B7-4C79-A4BD-A987D6960FBF}"/>
    <cellStyle name="Notiz 7 4 5 5" xfId="8016" xr:uid="{D1207299-7D30-4DD3-9EB3-532AFDB15E56}"/>
    <cellStyle name="Notiz 7 4 5_Nucléaire" xfId="12111" xr:uid="{BC16C448-61E2-4104-B9C0-A6CE6855335C}"/>
    <cellStyle name="Notiz 7 4 6" xfId="8017" xr:uid="{2A663B59-9C6A-490E-B2CF-F7FD340C01AB}"/>
    <cellStyle name="Notiz 7 4 6 2" xfId="8018" xr:uid="{5EB9059F-110B-41E9-9D08-D04E5E9CFA0E}"/>
    <cellStyle name="Notiz 7 4 6 3" xfId="8019" xr:uid="{29992BEF-3DE4-49E5-B362-83A4DF3B7910}"/>
    <cellStyle name="Notiz 7 4 6 4" xfId="8020" xr:uid="{454C4C1C-300F-4D54-938A-5F16F88DB0E4}"/>
    <cellStyle name="Notiz 7 4 6_Nucléaire" xfId="12113" xr:uid="{38D8AD3D-29DA-4749-9F1E-FC50FB1FBEA4}"/>
    <cellStyle name="Notiz 7 4 7" xfId="8021" xr:uid="{FE5F6061-5E1F-478E-9F12-1BD60C9C0715}"/>
    <cellStyle name="Notiz 7 4 8" xfId="8022" xr:uid="{2EF3D5A7-64FB-4E0E-989D-E05D09321DF3}"/>
    <cellStyle name="Notiz 7 4 9" xfId="8023" xr:uid="{5CDC8945-6E0F-4FC9-B6B1-D2FF35D5C7F0}"/>
    <cellStyle name="Notiz 7 4_Nucléaire" xfId="12090" xr:uid="{84479EC7-6E91-4433-A38E-6F96123B815F}"/>
    <cellStyle name="Notiz 7 5" xfId="8024" xr:uid="{D0961D99-B282-4044-AECE-4C64009E40ED}"/>
    <cellStyle name="Notiz 7 5 2" xfId="8025" xr:uid="{6A1CBD06-4ED5-4CED-B342-BCAF4E1CB68C}"/>
    <cellStyle name="Notiz 7 5 2 2" xfId="8026" xr:uid="{E59CB020-6015-4E86-8D8E-3B828C035825}"/>
    <cellStyle name="Notiz 7 5 2_Nucléaire" xfId="12115" xr:uid="{82B41EC0-3619-4602-93A9-6929FA2FD70E}"/>
    <cellStyle name="Notiz 7 5 3" xfId="8027" xr:uid="{3866FDE9-72F0-4BA9-8428-0FF1C43A2EA6}"/>
    <cellStyle name="Notiz 7 5_Nucléaire" xfId="12114" xr:uid="{523DB92D-881B-4A5B-A60A-725475E9A91F}"/>
    <cellStyle name="Notiz 7 6" xfId="8028" xr:uid="{E4ED3615-CF87-409A-B005-318713864582}"/>
    <cellStyle name="Notiz 7 6 2" xfId="8029" xr:uid="{6EF4F7BA-AF6E-40C8-AA7E-CA0AB5F3AF47}"/>
    <cellStyle name="Notiz 7 6 2 2" xfId="8030" xr:uid="{B81447DD-4289-4AAB-97FE-570D2F718AD5}"/>
    <cellStyle name="Notiz 7 6 2_Nucléaire" xfId="12117" xr:uid="{3937D542-D763-4693-84E2-2E53C46B105E}"/>
    <cellStyle name="Notiz 7 6 3" xfId="8031" xr:uid="{073523F5-E996-485B-A318-B074B855CF50}"/>
    <cellStyle name="Notiz 7 6_Nucléaire" xfId="12116" xr:uid="{4A9590E1-64F8-427C-80A0-A0037B8D6C42}"/>
    <cellStyle name="Notiz 7 7" xfId="8032" xr:uid="{E92E9F66-B2C5-4E46-A5C0-890DEBD6D83A}"/>
    <cellStyle name="Notiz 7 7 2" xfId="8033" xr:uid="{6863771E-D270-45BC-8382-73A05768C748}"/>
    <cellStyle name="Notiz 7 7_Nucléaire" xfId="12118" xr:uid="{C5E73248-1CE5-4ADB-B95D-B7DD06585CC6}"/>
    <cellStyle name="Notiz 7 8" xfId="8034" xr:uid="{D6003318-D7C1-41E2-B747-90EF0A0E6B60}"/>
    <cellStyle name="Notiz 7 9" xfId="8035" xr:uid="{2D9B3195-292A-44AE-A64F-7BEC0CCB6656}"/>
    <cellStyle name="Notiz 7_Nucléaire" xfId="12068" xr:uid="{82A7B085-EF8C-41A0-8414-43FDD0EE0646}"/>
    <cellStyle name="Notiz 8" xfId="8036" xr:uid="{BD2D4A17-A412-4D83-8C0A-FDDA1D55B494}"/>
    <cellStyle name="Notiz 8 2" xfId="8037" xr:uid="{AD890AF9-46C1-4057-9FEE-7DCEAEF9B17A}"/>
    <cellStyle name="Notiz 8 2 2" xfId="8038" xr:uid="{5D592DB8-E3D7-4B1B-96CA-561BAC7146F2}"/>
    <cellStyle name="Notiz 8 2 2 2" xfId="8039" xr:uid="{E5AE7308-EC3D-4CDA-A69F-B95E6369D61C}"/>
    <cellStyle name="Notiz 8 2 2 2 2" xfId="8040" xr:uid="{20C57E75-FDA0-4851-9AF6-C0414F962903}"/>
    <cellStyle name="Notiz 8 2 2 2 2 2" xfId="8041" xr:uid="{110FE042-81B1-4509-A626-F4DEC6F6AC3F}"/>
    <cellStyle name="Notiz 8 2 2 2 2_Nucléaire" xfId="12123" xr:uid="{9B1BBAA9-B3F1-4F66-8E44-B283573C9867}"/>
    <cellStyle name="Notiz 8 2 2 2 3" xfId="8042" xr:uid="{4742982A-04BD-44C6-BD76-BB7499107111}"/>
    <cellStyle name="Notiz 8 2 2 2_Nucléaire" xfId="12122" xr:uid="{8F240537-A23C-4A86-BE34-B818778982D6}"/>
    <cellStyle name="Notiz 8 2 2 3" xfId="8043" xr:uid="{D73B285E-5D21-4123-B7A1-5D4F7167FB11}"/>
    <cellStyle name="Notiz 8 2 2 3 2" xfId="8044" xr:uid="{49FD8070-A686-4879-99D4-3430814CC5A5}"/>
    <cellStyle name="Notiz 8 2 2 3 2 2" xfId="8045" xr:uid="{5110DFE3-8AEE-46DB-9757-B5430B9A6232}"/>
    <cellStyle name="Notiz 8 2 2 3 2_Nucléaire" xfId="12125" xr:uid="{A4502BA0-146F-4D5A-A748-5DB07A5A2A54}"/>
    <cellStyle name="Notiz 8 2 2 3 3" xfId="8046" xr:uid="{6D805709-42DB-476C-BD17-E441BA917375}"/>
    <cellStyle name="Notiz 8 2 2 3_Nucléaire" xfId="12124" xr:uid="{AAEE6CF5-E0B1-4670-86F2-0054E5009DE4}"/>
    <cellStyle name="Notiz 8 2 2 4" xfId="8047" xr:uid="{4D04D7D3-16D7-4D4D-9DD4-266FD7709E3F}"/>
    <cellStyle name="Notiz 8 2 2 4 2" xfId="8048" xr:uid="{5E497B91-7875-4849-A813-0CA325AC04FE}"/>
    <cellStyle name="Notiz 8 2 2 4_Nucléaire" xfId="12126" xr:uid="{A364DD4D-62D4-47FE-B6B5-9D99D6A00DCB}"/>
    <cellStyle name="Notiz 8 2 2 5" xfId="8049" xr:uid="{0DA6495A-57E3-4184-9D48-2B39A3977FA5}"/>
    <cellStyle name="Notiz 8 2 2_Nucléaire" xfId="12121" xr:uid="{2779F6F4-4929-47E0-A2CB-18C191CF60CC}"/>
    <cellStyle name="Notiz 8 2 3" xfId="8050" xr:uid="{C0812EE6-7BAE-4527-84A0-E53F1DF34AAA}"/>
    <cellStyle name="Notiz 8 2 3 2" xfId="8051" xr:uid="{D0FD9631-7A83-4C40-8516-23CBCBF215B4}"/>
    <cellStyle name="Notiz 8 2 3 2 2" xfId="8052" xr:uid="{1F99FB55-484D-45D5-A3E5-86DB6CDCFE0B}"/>
    <cellStyle name="Notiz 8 2 3 2_Nucléaire" xfId="12128" xr:uid="{B59B7E52-C6D3-4514-89DD-2DD539B1E9CF}"/>
    <cellStyle name="Notiz 8 2 3 3" xfId="8053" xr:uid="{85C01586-A258-424F-98E1-E83A0D4BF0AF}"/>
    <cellStyle name="Notiz 8 2 3_Nucléaire" xfId="12127" xr:uid="{485B453E-B2DF-4BE6-8DC1-10499B48124F}"/>
    <cellStyle name="Notiz 8 2 4" xfId="8054" xr:uid="{1470572D-764F-4B5F-8D32-F5D5CC078515}"/>
    <cellStyle name="Notiz 8 2 4 2" xfId="8055" xr:uid="{CE0934F0-3137-4FB6-A3C0-8AF2AE5A5EE2}"/>
    <cellStyle name="Notiz 8 2 4 2 2" xfId="8056" xr:uid="{ACA4CEA6-A758-4669-8E2D-7E720C012445}"/>
    <cellStyle name="Notiz 8 2 4 2_Nucléaire" xfId="12130" xr:uid="{DD76E8F9-C546-4EB3-B38E-CCB4537F2856}"/>
    <cellStyle name="Notiz 8 2 4 3" xfId="8057" xr:uid="{C49692B3-11C1-413E-99DE-E6219FE7E725}"/>
    <cellStyle name="Notiz 8 2 4_Nucléaire" xfId="12129" xr:uid="{6CE54E5E-416D-4DDD-A20D-50BE40E7CA7F}"/>
    <cellStyle name="Notiz 8 2 5" xfId="8058" xr:uid="{93E0291D-CAA7-4D24-AC75-C873DC1D08DB}"/>
    <cellStyle name="Notiz 8 2 5 2" xfId="8059" xr:uid="{62163456-9FAF-48DE-A265-E9425958D7FE}"/>
    <cellStyle name="Notiz 8 2 5_Nucléaire" xfId="12131" xr:uid="{3603859A-429A-4D83-86CC-AB20AD60ECEB}"/>
    <cellStyle name="Notiz 8 2 6" xfId="8060" xr:uid="{4FB110D8-6949-405C-B019-22F7ACAF4ECF}"/>
    <cellStyle name="Notiz 8 2_Nucléaire" xfId="12120" xr:uid="{AE92DF1F-DFDA-4B64-A82F-72A1F5E78F99}"/>
    <cellStyle name="Notiz 8 3" xfId="8061" xr:uid="{DB16FF77-EF46-46ED-8B05-FA1CFA24D229}"/>
    <cellStyle name="Notiz 8 3 2" xfId="8062" xr:uid="{1E4682CF-5D17-43A1-B31A-F805BE3A351C}"/>
    <cellStyle name="Notiz 8 3 2 2" xfId="8063" xr:uid="{A1737DB3-F639-4C74-A60D-5954A49F9FBE}"/>
    <cellStyle name="Notiz 8 3 2 2 2" xfId="8064" xr:uid="{868C5622-EA9F-495E-BF82-7E11B2551554}"/>
    <cellStyle name="Notiz 8 3 2 2_Nucléaire" xfId="12134" xr:uid="{F47FEF84-3F42-4CF4-9E5E-48B2B9C1BA74}"/>
    <cellStyle name="Notiz 8 3 2 3" xfId="8065" xr:uid="{BE5A9D7F-CCB0-4B0E-A422-B782C56F941B}"/>
    <cellStyle name="Notiz 8 3 2_Nucléaire" xfId="12133" xr:uid="{E813058B-39E8-414C-9153-E160271DECD3}"/>
    <cellStyle name="Notiz 8 3 3" xfId="8066" xr:uid="{DFD0FEBC-D702-4B0E-AC4A-B76F7DA7A283}"/>
    <cellStyle name="Notiz 8 3 3 2" xfId="8067" xr:uid="{F7AB5E62-1274-4D71-8CC4-396A42BAC357}"/>
    <cellStyle name="Notiz 8 3 3 2 2" xfId="8068" xr:uid="{9426AA90-37C1-460D-9E1B-BD4CAE25435C}"/>
    <cellStyle name="Notiz 8 3 3 2_Nucléaire" xfId="12136" xr:uid="{14041A81-57B2-4CA6-BE8B-5C7D80C0B150}"/>
    <cellStyle name="Notiz 8 3 3 3" xfId="8069" xr:uid="{DCF8503D-2B0A-42AC-A8D7-23FB08B8B103}"/>
    <cellStyle name="Notiz 8 3 3_Nucléaire" xfId="12135" xr:uid="{CF77898F-AA14-40F0-97B0-A8EAE3B70532}"/>
    <cellStyle name="Notiz 8 3 4" xfId="8070" xr:uid="{44F9AF5C-AEC4-46A4-AED8-BF67FB7F4B79}"/>
    <cellStyle name="Notiz 8 3 4 2" xfId="8071" xr:uid="{011AF3C9-5DB3-4A30-A9D5-E06422D470CF}"/>
    <cellStyle name="Notiz 8 3 4_Nucléaire" xfId="12137" xr:uid="{86A78310-DE74-4086-94CE-6ED7B67BFDD2}"/>
    <cellStyle name="Notiz 8 3 5" xfId="8072" xr:uid="{78F0442D-44C7-49DD-9C0D-E884EE1286AF}"/>
    <cellStyle name="Notiz 8 3_Nucléaire" xfId="12132" xr:uid="{D06FD45C-B807-4469-8AB0-02B13125C03F}"/>
    <cellStyle name="Notiz 8 4" xfId="8073" xr:uid="{E9424B26-C4DB-4176-A45B-E8AAFCF79406}"/>
    <cellStyle name="Notiz 8 4 2" xfId="8074" xr:uid="{A1201679-6FC5-4CA2-853D-A22884161E96}"/>
    <cellStyle name="Notiz 8 4 2 2" xfId="8075" xr:uid="{744E68F0-5961-4E34-B0C3-BEDDF54D9BC5}"/>
    <cellStyle name="Notiz 8 4 2_Nucléaire" xfId="12139" xr:uid="{995023E8-2FC4-479C-B23C-01F5B6F2DC5C}"/>
    <cellStyle name="Notiz 8 4 3" xfId="8076" xr:uid="{CD80C7E9-86FD-44FE-8CC0-328A2AFE86B6}"/>
    <cellStyle name="Notiz 8 4_Nucléaire" xfId="12138" xr:uid="{A2BBB013-C29D-4F3A-B430-B7073CF2B293}"/>
    <cellStyle name="Notiz 8 5" xfId="8077" xr:uid="{1E5777B1-78DB-44CB-889E-B9EBDA762A02}"/>
    <cellStyle name="Notiz 8 5 2" xfId="8078" xr:uid="{F11C2B02-81B7-4DA8-95BC-A3BDB99CB975}"/>
    <cellStyle name="Notiz 8 5 2 2" xfId="8079" xr:uid="{050C77B2-C879-4134-B5FA-B1EB97904DE7}"/>
    <cellStyle name="Notiz 8 5 2_Nucléaire" xfId="12141" xr:uid="{213B4488-1D9E-4436-B955-0994043C28B0}"/>
    <cellStyle name="Notiz 8 5 3" xfId="8080" xr:uid="{1C6A3A04-6A69-454A-A75D-9F937C605AD2}"/>
    <cellStyle name="Notiz 8 5_Nucléaire" xfId="12140" xr:uid="{137A26C6-A682-4322-B47B-B4D34791BAB7}"/>
    <cellStyle name="Notiz 8 6" xfId="8081" xr:uid="{53C90D0D-ABA1-4157-9997-5DEF640183C4}"/>
    <cellStyle name="Notiz 8 6 2" xfId="8082" xr:uid="{DDDDB1B5-4D09-4532-B9F8-945CCC19D429}"/>
    <cellStyle name="Notiz 8 6_Nucléaire" xfId="12142" xr:uid="{83C5C829-619C-40CC-88B8-5966B1007309}"/>
    <cellStyle name="Notiz 8 7" xfId="8083" xr:uid="{354D2AFC-CA06-44CD-8F37-D3842C64DA1E}"/>
    <cellStyle name="Notiz 8_Nucléaire" xfId="12119" xr:uid="{24D87287-3DEF-49AD-B784-0D36FB84C51A}"/>
    <cellStyle name="Notiz 9" xfId="8084" xr:uid="{933D62FD-C5CB-4DF3-9BB2-2C9BF48E895D}"/>
    <cellStyle name="Notiz 9 2" xfId="8085" xr:uid="{0E62E6B8-2091-4AF0-9C30-987AC81D5C3F}"/>
    <cellStyle name="Notiz 9 2 2" xfId="8086" xr:uid="{6EB7264C-76EC-4DE9-98C5-0B7EAC792685}"/>
    <cellStyle name="Notiz 9 2 2 2" xfId="8087" xr:uid="{3C7CDA0B-FDB8-42C4-90CF-DD88109545C8}"/>
    <cellStyle name="Notiz 9 2 2 2 2" xfId="8088" xr:uid="{93CD4596-8E58-4476-A2F9-2CCD0965308B}"/>
    <cellStyle name="Notiz 9 2 2 2_Nucléaire" xfId="12146" xr:uid="{C344B212-FD0A-4F0B-B58E-66FB84AE6E2F}"/>
    <cellStyle name="Notiz 9 2 2 3" xfId="8089" xr:uid="{8CFA1FFD-3889-4D23-AE10-93D417A7F0DD}"/>
    <cellStyle name="Notiz 9 2 2_Nucléaire" xfId="12145" xr:uid="{392A00B7-921D-4396-A577-0DE69124D6D9}"/>
    <cellStyle name="Notiz 9 2 3" xfId="8090" xr:uid="{0A8FE756-18B4-4B53-958B-9859E4147B2C}"/>
    <cellStyle name="Notiz 9 2 3 2" xfId="8091" xr:uid="{7A9885F5-ED66-4F50-B75E-C329DE54C706}"/>
    <cellStyle name="Notiz 9 2 3 2 2" xfId="8092" xr:uid="{251BB815-4761-45B5-91EF-B9A0A6D7C14D}"/>
    <cellStyle name="Notiz 9 2 3 2_Nucléaire" xfId="12148" xr:uid="{B294CEA2-1EF8-4C20-89B2-94B5EB7945E9}"/>
    <cellStyle name="Notiz 9 2 3 3" xfId="8093" xr:uid="{8AE19AE7-E89A-4527-A54E-4B761DFFB2FF}"/>
    <cellStyle name="Notiz 9 2 3_Nucléaire" xfId="12147" xr:uid="{BA101EF3-D9DC-415F-9A78-A06B941DA65C}"/>
    <cellStyle name="Notiz 9 2 4" xfId="8094" xr:uid="{DE2C4112-D6B0-4B40-96DB-17830B6803F4}"/>
    <cellStyle name="Notiz 9 2 4 2" xfId="8095" xr:uid="{74737A15-983F-49E9-B759-A74C16631C8E}"/>
    <cellStyle name="Notiz 9 2 4_Nucléaire" xfId="12149" xr:uid="{530F5DF2-BD7C-430C-8226-3805729AE6A0}"/>
    <cellStyle name="Notiz 9 2 5" xfId="8096" xr:uid="{8DF570CB-9E0B-48A0-9F3B-6147C038C757}"/>
    <cellStyle name="Notiz 9 2_Nucléaire" xfId="12144" xr:uid="{9F21031F-C463-4CB8-90AF-A2445A450328}"/>
    <cellStyle name="Notiz 9 3" xfId="8097" xr:uid="{C70D141F-92AC-449A-A092-81668E10D43C}"/>
    <cellStyle name="Notiz 9 3 2" xfId="8098" xr:uid="{71225BA5-9173-4651-99B5-D50289199242}"/>
    <cellStyle name="Notiz 9 3 2 2" xfId="8099" xr:uid="{4FC09507-E281-4B06-8FA1-ADFBEE75C778}"/>
    <cellStyle name="Notiz 9 3 2_Nucléaire" xfId="12151" xr:uid="{F1145B40-882F-406B-9B9E-7672E8D84976}"/>
    <cellStyle name="Notiz 9 3 3" xfId="8100" xr:uid="{DA59ADD9-4C60-45DF-9978-4DE4E91AE419}"/>
    <cellStyle name="Notiz 9 3_Nucléaire" xfId="12150" xr:uid="{934C5AB0-C5C5-4ED1-B27D-1F5415E29ACE}"/>
    <cellStyle name="Notiz 9 4" xfId="8101" xr:uid="{F9C75FF6-E868-4C2B-890E-03ABB2CE7D28}"/>
    <cellStyle name="Notiz 9 4 2" xfId="8102" xr:uid="{D2D975FD-2EE1-4D1E-96E8-CA3276D194A7}"/>
    <cellStyle name="Notiz 9 4 2 2" xfId="8103" xr:uid="{338B6660-5E4C-40A9-B83C-D547F0EC68FD}"/>
    <cellStyle name="Notiz 9 4 2_Nucléaire" xfId="12153" xr:uid="{5AA1EB7B-F9CE-49C2-A05A-F9B5FFE1D9CE}"/>
    <cellStyle name="Notiz 9 4 3" xfId="8104" xr:uid="{A6DFA798-D2F1-420A-99CE-C6CF75966A71}"/>
    <cellStyle name="Notiz 9 4_Nucléaire" xfId="12152" xr:uid="{5C0FC89C-75FB-4DA4-8101-8F712912237B}"/>
    <cellStyle name="Notiz 9 5" xfId="8105" xr:uid="{D50B95A8-E4B5-4EBE-AEA0-B02FCDF27884}"/>
    <cellStyle name="Notiz 9 5 2" xfId="8106" xr:uid="{2C175690-2126-4B03-AE50-CB2BA2AD4DA4}"/>
    <cellStyle name="Notiz 9 5_Nucléaire" xfId="12154" xr:uid="{34D60CA7-A1B0-4BB8-B3D2-57E3A7913469}"/>
    <cellStyle name="Notiz 9 6" xfId="8107" xr:uid="{FA19B6DF-4089-4C83-BDAD-B91C458EF07C}"/>
    <cellStyle name="Notiz 9_Nucléaire" xfId="12143" xr:uid="{A77C54F2-4CD2-4469-B954-EC9E8A0623B5}"/>
    <cellStyle name="Notiz_Nucléaire" xfId="11963" xr:uid="{34BCFE4A-3A2D-4B8F-8A7D-DD84773CB4F8}"/>
    <cellStyle name="Output" xfId="13" builtinId="21" customBuiltin="1"/>
    <cellStyle name="Output 2" xfId="8108" xr:uid="{7F527D52-8F56-4629-9BD1-BDA66304EA46}"/>
    <cellStyle name="Percent" xfId="3" builtinId="5"/>
    <cellStyle name="Percent 2" xfId="49" xr:uid="{00000000-0005-0000-0000-000085000000}"/>
    <cellStyle name="Percent 2 2" xfId="111" xr:uid="{00000000-0005-0000-0000-000086000000}"/>
    <cellStyle name="Percent 2 3" xfId="1847" xr:uid="{980B53A3-9AED-4FFC-818B-850E6452DF2A}"/>
    <cellStyle name="Percent 2 4" xfId="34486" xr:uid="{718E8A0F-2F40-4336-A94F-5F81A767F6EB}"/>
    <cellStyle name="Percent 2 5" xfId="1173" xr:uid="{902D7E70-760D-4527-91F2-5CE05BBC5252}"/>
    <cellStyle name="Pourcentage 2" xfId="8109" xr:uid="{3FE951E3-ADB9-4B5C-AC32-D2130909AD99}"/>
    <cellStyle name="Pourcentage 2 2" xfId="8110" xr:uid="{9AACD079-5B4F-4A8D-BB6C-9CD4F620D22F}"/>
    <cellStyle name="Pourcentage 2 2 2" xfId="8111" xr:uid="{929CC7C7-7BCA-4E28-B4A4-E0897EF38195}"/>
    <cellStyle name="Pourcentage 2 2_Nucléaire" xfId="12156" xr:uid="{8D13E5C8-B146-401A-BA80-31A220127040}"/>
    <cellStyle name="Pourcentage 2 3" xfId="8112" xr:uid="{F56266CD-859A-4DEB-AE10-C39E831F1107}"/>
    <cellStyle name="Pourcentage 2 3 2" xfId="8113" xr:uid="{8012F021-FEAF-4364-871C-E256F3374F0E}"/>
    <cellStyle name="Pourcentage 2 3_Nucléaire" xfId="12157" xr:uid="{7F4F91C5-E8E7-4FE5-A325-62B012992B71}"/>
    <cellStyle name="Pourcentage 2 4" xfId="8114" xr:uid="{9D78B6FD-0972-48F0-8C8C-A075C9CD010F}"/>
    <cellStyle name="Pourcentage 2 5" xfId="8115" xr:uid="{5850EBA5-E25E-45DC-BD5B-7CD9F123F21F}"/>
    <cellStyle name="Pourcentage 2 6" xfId="8116" xr:uid="{ABC4FDFD-BA72-499A-A043-7D69C1816DA2}"/>
    <cellStyle name="Pourcentage 2_Nucléaire" xfId="12155" xr:uid="{FB110A6F-FBDD-442B-A610-2E32A7E0B3D7}"/>
    <cellStyle name="Pourcentage 3" xfId="8117" xr:uid="{337444A1-8674-4EF9-83A6-85A338735CD8}"/>
    <cellStyle name="Pourcentage 3 2" xfId="8118" xr:uid="{E410287C-7E85-46CA-BE12-0A4CF2A890F3}"/>
    <cellStyle name="Pourcentage 3 3" xfId="8119" xr:uid="{F6798719-64F8-49B4-B475-FEBACD970749}"/>
    <cellStyle name="Pourcentage 3 4" xfId="8120" xr:uid="{CBD97922-9FD7-4B5F-AA59-D632166A97E9}"/>
    <cellStyle name="Pourcentage 3_Nucléaire" xfId="12158" xr:uid="{855DF994-216D-410C-B00A-C03309397B06}"/>
    <cellStyle name="Pourcentage 4" xfId="8121" xr:uid="{D2183C9C-D468-46CA-B1E6-9D621B9E0400}"/>
    <cellStyle name="Pourcentage 4 2" xfId="8122" xr:uid="{6782EB7C-EAB6-4342-9EDE-3598B31312D6}"/>
    <cellStyle name="Pourcentage 4_Nucléaire" xfId="12159" xr:uid="{AAD107A0-3124-4C16-8609-D3249C5C9255}"/>
    <cellStyle name="Pourcentage 5" xfId="8123" xr:uid="{F578048C-330B-4DFD-82DC-5B408561EEBD}"/>
    <cellStyle name="Pourcentage 5 2" xfId="8124" xr:uid="{D5024E0A-3203-4017-B01B-05473D4F6B0A}"/>
    <cellStyle name="Pourcentage 5 3" xfId="8125" xr:uid="{F48FF8E5-E92D-418C-BEFC-323F07577EFF}"/>
    <cellStyle name="Pourcentage 5_Nucléaire" xfId="12160" xr:uid="{09AD9BC1-0734-42B5-B4F6-751CEB789066}"/>
    <cellStyle name="Pourcentage 6" xfId="8126" xr:uid="{70D556C2-8ACC-4EE5-87F0-7753AE1460BF}"/>
    <cellStyle name="Pourcentage 7" xfId="8127" xr:uid="{4E1D71E7-F78D-41BF-9520-9133FA4052B0}"/>
    <cellStyle name="Pourcentage 8" xfId="8128" xr:uid="{396E0C29-1797-4265-93A9-6CAF09C89423}"/>
    <cellStyle name="Pourcentage 9" xfId="8129" xr:uid="{A2F2732E-E05F-419C-98B4-230CBEBD4B34}"/>
    <cellStyle name="Procent 2" xfId="1304" xr:uid="{2FD0847B-CD8E-4C67-A7AE-4E8177EE3E21}"/>
    <cellStyle name="Prozent 2" xfId="8130" xr:uid="{86E396B1-9E9F-4241-82FB-61C5F6CE5C9C}"/>
    <cellStyle name="Prozent 2 2" xfId="8131" xr:uid="{794C7CC0-755C-4023-85BC-1D9D1675BE0D}"/>
    <cellStyle name="Prozent 2 3" xfId="8132" xr:uid="{7D2B16BA-AA79-4995-AEC2-AFBD94AA7231}"/>
    <cellStyle name="Prozent 2 4" xfId="8133" xr:uid="{9729E571-11B9-46FB-BC87-7ED3FA39EF3E}"/>
    <cellStyle name="Prozent 2_Nucléaire" xfId="12161" xr:uid="{7A46CB9F-815A-4056-88BB-73EBE6134AFF}"/>
    <cellStyle name="Prozent 3" xfId="8134" xr:uid="{2E81A81C-3715-4DC5-814E-39EBF6AF12F3}"/>
    <cellStyle name="Prozent 3 2" xfId="8135" xr:uid="{BBBBFA3D-9E67-4455-AA1C-D694A8DF3836}"/>
    <cellStyle name="Prozent 3 3" xfId="8136" xr:uid="{4025C903-050F-468D-BCB7-FBF569A3CB6C}"/>
    <cellStyle name="Prozent 3 4" xfId="8137" xr:uid="{CA3A1C1B-4F14-4814-88C4-E3CDB8F93F2C}"/>
    <cellStyle name="Prozent 3 5" xfId="8138" xr:uid="{B15FE0B5-35A0-40F8-8531-E5BFD18A99FB}"/>
    <cellStyle name="Prozent 3_Nucléaire" xfId="12162" xr:uid="{DF3087C0-1D4C-4D40-A376-D45573756819}"/>
    <cellStyle name="Prozent 4" xfId="8139" xr:uid="{4052ED82-788C-4831-950E-EE590C0FA661}"/>
    <cellStyle name="Prozent 4 2" xfId="8140" xr:uid="{06AC655A-DD88-46C7-A94B-DF3C34AFE0FC}"/>
    <cellStyle name="Prozent 4 3" xfId="8141" xr:uid="{8A87949F-CD54-434B-ABA3-0BBA13414503}"/>
    <cellStyle name="Prozent 4 4" xfId="8142" xr:uid="{E01EDDC9-205C-4EB8-BF8C-546501F019BE}"/>
    <cellStyle name="Prozent 4_Nucléaire" xfId="12163" xr:uid="{F8EEA4EA-51FE-4A61-9596-5B91DBA260DD}"/>
    <cellStyle name="Prozent 5" xfId="8143" xr:uid="{03DC1F2D-5357-49A1-AC1A-5ED63AF554FC}"/>
    <cellStyle name="Prozent 6" xfId="8144" xr:uid="{0C76FAA6-6729-45CF-9965-35E94A1E0BA4}"/>
    <cellStyle name="Prozent 7" xfId="8145" xr:uid="{44B41615-B083-4E33-9E14-F8B5FE13CD94}"/>
    <cellStyle name="Prozent 8" xfId="8146" xr:uid="{689AFB17-B3CC-4227-B8BA-5868C61EA27E}"/>
    <cellStyle name="Prozent 9" xfId="8147" xr:uid="{2D503B8C-D54F-4B49-8F9F-FDE1EB6E3022}"/>
    <cellStyle name="SAPBEXstdData" xfId="8148" xr:uid="{728FC0DD-C009-4A20-A098-173D9F5ADBAA}"/>
    <cellStyle name="Satisfaisant 2" xfId="8149" xr:uid="{7D1B39C5-462D-4A75-AD2F-CCA152B02622}"/>
    <cellStyle name="Satisfaisant 3" xfId="8150" xr:uid="{83914B89-CC0E-4EBD-8C59-EB23266AC654}"/>
    <cellStyle name="Satisfaisant 4" xfId="8151" xr:uid="{88F84AAE-92B5-4703-B845-E473FEB10931}"/>
    <cellStyle name="Satisfaisant 5" xfId="8152" xr:uid="{0A87966B-2820-4883-90C1-F4EF761851AE}"/>
    <cellStyle name="Schlecht" xfId="1543" xr:uid="{C9FEC4EF-AE8D-4861-B1E7-B0261611C11D}"/>
    <cellStyle name="Schlecht 2" xfId="856" xr:uid="{E6B7EF92-AD98-4BCD-B99F-8E722413DE38}"/>
    <cellStyle name="Schlecht 2 2" xfId="8154" xr:uid="{8F8E046A-F0E2-4F0B-9464-1F3F1D7B1F25}"/>
    <cellStyle name="Schlecht 2 3" xfId="8153" xr:uid="{6C9DB37F-BD58-4AEF-8832-96B0ED01FCFA}"/>
    <cellStyle name="Schlecht 2_Nucléaire" xfId="12165" xr:uid="{C67072C4-D9A0-433B-A884-33A84A816CC2}"/>
    <cellStyle name="Schlecht 3" xfId="8155" xr:uid="{4D267728-622E-4804-B9E8-C942C26A3FBE}"/>
    <cellStyle name="Schlecht 4" xfId="8156" xr:uid="{BB5E31AD-4BE8-42C0-B6E7-E15DD4F40C88}"/>
    <cellStyle name="Schlecht 5" xfId="8157" xr:uid="{45B4B99F-1FEB-4CB8-957D-0EB4E86709AB}"/>
    <cellStyle name="Schlecht 6" xfId="8158" xr:uid="{ACF3266E-9C04-4AC4-8D3A-4E9BF356C404}"/>
    <cellStyle name="Schlecht 7" xfId="8159" xr:uid="{E7866543-0632-40E4-B94C-3282AF086DF0}"/>
    <cellStyle name="Schlecht 8" xfId="8160" xr:uid="{5DBA57E4-3ADF-44D2-BD63-DC17DE7C2E0C}"/>
    <cellStyle name="Schlecht_Nucléaire" xfId="12164" xr:uid="{2115DE7A-05FE-4040-891D-BAC04AA6CA3D}"/>
    <cellStyle name="Sortie 2" xfId="8161" xr:uid="{566AF11C-17B2-4ED6-A03D-44CFF16A956E}"/>
    <cellStyle name="Sortie 2 2" xfId="8162" xr:uid="{4DC22102-175C-4A01-AC80-575E84DE3817}"/>
    <cellStyle name="Sortie 2 2 2" xfId="8163" xr:uid="{91FAB2F6-1238-4175-B9A4-6E8BAA10ED89}"/>
    <cellStyle name="Sortie 2 2 2 2" xfId="8164" xr:uid="{61591D9D-CD07-4A17-B257-0BA89044F97E}"/>
    <cellStyle name="Sortie 2 2 2_Nucléaire" xfId="12168" xr:uid="{86668EA5-985E-414C-8306-2F92371C55B9}"/>
    <cellStyle name="Sortie 2 2_Nucléaire" xfId="12167" xr:uid="{B55A30F3-7FEB-475D-AA69-822997D32242}"/>
    <cellStyle name="Sortie 2 3" xfId="8165" xr:uid="{7F87C864-F9ED-4997-9042-F4585E51C58F}"/>
    <cellStyle name="Sortie 2_Nucléaire" xfId="12166" xr:uid="{6F40AECF-8608-4D10-A72E-02D4E1CC458E}"/>
    <cellStyle name="Sortie 3" xfId="8166" xr:uid="{E2BA74EC-4039-4667-BC0F-A492D34795AB}"/>
    <cellStyle name="Sortie 3 2" xfId="8167" xr:uid="{254E8A35-2ECC-467B-9F7F-A5F6955C57E9}"/>
    <cellStyle name="Sortie 3_Nucléaire" xfId="12169" xr:uid="{19AA3BC0-392A-447A-A4C7-E8CB2145F6F4}"/>
    <cellStyle name="Sortie 4" xfId="8168" xr:uid="{01CB26C9-86E6-4FD6-906D-6E0D5554E8EB}"/>
    <cellStyle name="Sortie 5" xfId="8169" xr:uid="{2CDDB51D-B5EA-4A72-ADDB-2B739F40D4F9}"/>
    <cellStyle name="Standaard 2" xfId="911" xr:uid="{47949516-AFE1-4CC2-ADE7-E53F521FB317}"/>
    <cellStyle name="Standaard 2 2" xfId="1174" xr:uid="{4DDC94C3-E4EF-465A-9810-F40AB57FCB9D}"/>
    <cellStyle name="Standaard 2 2 2" xfId="1305" xr:uid="{EF6FD6A3-6BCC-4BEB-80D0-E161C54CECFB}"/>
    <cellStyle name="Standaard 2 2 3" xfId="1418" xr:uid="{9A314612-033B-4EE3-8FD5-82C3ECD448F6}"/>
    <cellStyle name="Standaard 2 3" xfId="1301" xr:uid="{2B3029A8-ACE2-49B0-952E-41829ABACAAA}"/>
    <cellStyle name="Standaard 2 4" xfId="1415" xr:uid="{54985B5D-79D7-43B4-80B0-5A7DD51DB5FE}"/>
    <cellStyle name="Standaard 2 5" xfId="8170" xr:uid="{696DD1D4-03F2-454A-BC20-AC6221D55194}"/>
    <cellStyle name="Standaard_NodeInfo_3" xfId="112" xr:uid="{00000000-0005-0000-0000-000087000000}"/>
    <cellStyle name="Standard 10" xfId="8171" xr:uid="{E05C73BC-7E78-4B79-A4C0-D24C522E07C4}"/>
    <cellStyle name="Standard 10 2" xfId="8172" xr:uid="{7B802F0B-9692-495C-B6EB-85AE7ED88F64}"/>
    <cellStyle name="Standard 10 2 2" xfId="8173" xr:uid="{59A3FCB9-BDA5-4C56-BDAC-D20B1A9DA005}"/>
    <cellStyle name="Standard 10 2_Nucléaire" xfId="12171" xr:uid="{F693542F-9E7E-44F8-8332-C8D82DAC1BA2}"/>
    <cellStyle name="Standard 10 3" xfId="8174" xr:uid="{DDBBBA6F-B2DC-4A7D-B52A-38242D175512}"/>
    <cellStyle name="Standard 10_Nucléaire" xfId="12170" xr:uid="{96221657-EC6B-4440-AA93-E9B7DB24FCE1}"/>
    <cellStyle name="Standard 11" xfId="8175" xr:uid="{DE66396C-1E6B-43AA-8D7E-C93BC08C6512}"/>
    <cellStyle name="Standard 11 2" xfId="8176" xr:uid="{A6C499EE-CE15-4E60-8460-DA7AFC33B0B8}"/>
    <cellStyle name="Standard 11 2 2" xfId="8177" xr:uid="{EFA82AF3-B657-47FC-9461-EBEF6DDC112A}"/>
    <cellStyle name="Standard 11 2 2 2" xfId="8178" xr:uid="{BE236167-C506-4F5C-8F7E-0A84503D44D1}"/>
    <cellStyle name="Standard 11 2 2 2 2" xfId="8179" xr:uid="{5B584CAA-B33D-4648-9AC6-DA813A453023}"/>
    <cellStyle name="Standard 11 2 2 2 2 2" xfId="8180" xr:uid="{4531BC83-46BE-4444-8133-17016E97DA35}"/>
    <cellStyle name="Standard 11 2 2 2 2 3" xfId="8181" xr:uid="{3AC9D5F0-E105-4AF5-8D20-867FB404BDD3}"/>
    <cellStyle name="Standard 11 2 2 2 2 4" xfId="8182" xr:uid="{78F99451-67EF-4809-9FF4-4A1E258A3DEB}"/>
    <cellStyle name="Standard 11 2 2 2 2_Nucléaire" xfId="12176" xr:uid="{8B3976C8-F3A7-4EA5-9B50-408907DF4BFE}"/>
    <cellStyle name="Standard 11 2 2 2 3" xfId="8183" xr:uid="{56A1F411-988E-4F59-A8F9-6557BD5D68C8}"/>
    <cellStyle name="Standard 11 2 2 2 4" xfId="8184" xr:uid="{E3DBEEF1-BC7F-487B-9A00-8BDD775584B7}"/>
    <cellStyle name="Standard 11 2 2 2 5" xfId="8185" xr:uid="{5ACE517A-EEC4-4017-8886-460154983601}"/>
    <cellStyle name="Standard 11 2 2 2_Nucléaire" xfId="12175" xr:uid="{B4A3477A-D622-4F76-81C0-429EC074241E}"/>
    <cellStyle name="Standard 11 2 2 3" xfId="8186" xr:uid="{94520783-14B2-4E22-8BDA-049A6F21F603}"/>
    <cellStyle name="Standard 11 2 2 3 2" xfId="8187" xr:uid="{3B7D70D2-5AF6-42B7-972B-E58033A4CCDD}"/>
    <cellStyle name="Standard 11 2 2 3 2 2" xfId="8188" xr:uid="{C8099146-6B22-4570-B83D-CB3EB72945ED}"/>
    <cellStyle name="Standard 11 2 2 3 2 3" xfId="8189" xr:uid="{94F7129C-CEC9-47D3-B169-27082DEBA491}"/>
    <cellStyle name="Standard 11 2 2 3 2 4" xfId="8190" xr:uid="{7E92D848-BED6-470D-9094-5635BCA89155}"/>
    <cellStyle name="Standard 11 2 2 3 2_Nucléaire" xfId="12178" xr:uid="{72E2DC59-EC71-4B86-9094-9A2BF2EFCF17}"/>
    <cellStyle name="Standard 11 2 2 3 3" xfId="8191" xr:uid="{10C5F9C1-038A-4A10-BCCF-7EAF93526187}"/>
    <cellStyle name="Standard 11 2 2 3 4" xfId="8192" xr:uid="{2A6E06F6-6645-4383-B786-5DD0878D6F41}"/>
    <cellStyle name="Standard 11 2 2 3 5" xfId="8193" xr:uid="{BABD01B2-E663-4F75-9422-0EF9DC117443}"/>
    <cellStyle name="Standard 11 2 2 3_Nucléaire" xfId="12177" xr:uid="{3A83A1DB-AF6D-4432-A9A8-8125E1C206E0}"/>
    <cellStyle name="Standard 11 2 2 4" xfId="8194" xr:uid="{B582D9E5-F747-4BAB-83D4-FDA0CFE088AB}"/>
    <cellStyle name="Standard 11 2 2 4 2" xfId="8195" xr:uid="{15C1E8D4-3B41-465E-A400-9357BFBAE10E}"/>
    <cellStyle name="Standard 11 2 2 4 3" xfId="8196" xr:uid="{E4D307C1-A6B1-4DF8-9EF1-563454DF61F7}"/>
    <cellStyle name="Standard 11 2 2 4 4" xfId="8197" xr:uid="{D549C304-96CA-4AD5-8FB2-EC09561AF615}"/>
    <cellStyle name="Standard 11 2 2 4_Nucléaire" xfId="12179" xr:uid="{160BB70C-94C6-45F6-8B6D-51BAE58AE364}"/>
    <cellStyle name="Standard 11 2 2 5" xfId="8198" xr:uid="{ADDD7FF3-5F1B-4C63-BB0A-3923C69E095B}"/>
    <cellStyle name="Standard 11 2 2 6" xfId="8199" xr:uid="{BC756481-17D7-41EE-97AA-43D3CE65D1C7}"/>
    <cellStyle name="Standard 11 2 2 7" xfId="8200" xr:uid="{02E3D689-3844-4E03-98ED-326B83A72500}"/>
    <cellStyle name="Standard 11 2 2_Nucléaire" xfId="12174" xr:uid="{9F045FFE-ABF2-4662-9893-4C06B534A299}"/>
    <cellStyle name="Standard 11 2 3" xfId="8201" xr:uid="{E19308DD-5B44-436A-801D-390E452D56B4}"/>
    <cellStyle name="Standard 11 2 3 2" xfId="8202" xr:uid="{AC894DD1-80F8-414C-A095-1B0F3A51E8F0}"/>
    <cellStyle name="Standard 11 2 3 2 2" xfId="8203" xr:uid="{27C6AE18-D746-48F0-90A9-297EC31EAEFC}"/>
    <cellStyle name="Standard 11 2 3 2 3" xfId="8204" xr:uid="{26D74570-2E4E-4156-ABC7-75262594BC1E}"/>
    <cellStyle name="Standard 11 2 3 2 4" xfId="8205" xr:uid="{E3765447-252E-4891-9325-1FB25DC1C7BD}"/>
    <cellStyle name="Standard 11 2 3 2_Nucléaire" xfId="12181" xr:uid="{7026A6E7-D0AB-4DAF-BA1A-757AB5469A47}"/>
    <cellStyle name="Standard 11 2 3 3" xfId="8206" xr:uid="{56DEB82D-84A9-4AE5-96F5-48C477D54AF5}"/>
    <cellStyle name="Standard 11 2 3 4" xfId="8207" xr:uid="{D0DA19B3-3D2B-4168-85E7-5F5F56F83E30}"/>
    <cellStyle name="Standard 11 2 3 5" xfId="8208" xr:uid="{1B471457-7B0D-4D4E-B19A-473216F2AFFA}"/>
    <cellStyle name="Standard 11 2 3_Nucléaire" xfId="12180" xr:uid="{90FF36CB-A72C-4C4C-B881-68DF5C4289A5}"/>
    <cellStyle name="Standard 11 2 4" xfId="8209" xr:uid="{E607643D-4269-49C1-B7A7-81ACB6451848}"/>
    <cellStyle name="Standard 11 2 4 2" xfId="8210" xr:uid="{7BF6D7C3-0B04-4EFD-9FFC-B36C1583FCA9}"/>
    <cellStyle name="Standard 11 2 4 2 2" xfId="8211" xr:uid="{A726B140-9015-4C00-BE39-C531C838B730}"/>
    <cellStyle name="Standard 11 2 4 2 3" xfId="8212" xr:uid="{4DCF5815-76A0-41D0-B1BE-86BE8EE131E0}"/>
    <cellStyle name="Standard 11 2 4 2 4" xfId="8213" xr:uid="{301D347A-FDF3-45A2-B3C5-9D7E5368B12C}"/>
    <cellStyle name="Standard 11 2 4 2_Nucléaire" xfId="12183" xr:uid="{2A10B16F-0501-48C3-8748-4F4EB9C340DB}"/>
    <cellStyle name="Standard 11 2 4 3" xfId="8214" xr:uid="{4B577402-8300-4F33-AB1D-2A41A9D39A93}"/>
    <cellStyle name="Standard 11 2 4 4" xfId="8215" xr:uid="{27CA2D09-E335-466F-8B02-683A705F0F54}"/>
    <cellStyle name="Standard 11 2 4 5" xfId="8216" xr:uid="{B67AFD86-D5A9-4E4F-99FB-EAC1EBF38764}"/>
    <cellStyle name="Standard 11 2 4_Nucléaire" xfId="12182" xr:uid="{B0F065AA-1916-4F4E-B7FD-4F422BA76C69}"/>
    <cellStyle name="Standard 11 2 5" xfId="8217" xr:uid="{0DC641D2-0534-4035-90A3-A93FCA0C6E97}"/>
    <cellStyle name="Standard 11 2 5 2" xfId="8218" xr:uid="{49EB0B9A-3D04-4476-B355-3B686D6EDE94}"/>
    <cellStyle name="Standard 11 2 5 3" xfId="8219" xr:uid="{FC28AD80-3F89-4752-93D4-FC0F1AAE54BA}"/>
    <cellStyle name="Standard 11 2 5 4" xfId="8220" xr:uid="{B6875C69-D6C8-42CC-8C73-53A0837F5051}"/>
    <cellStyle name="Standard 11 2 5_Nucléaire" xfId="12184" xr:uid="{EE91C3B6-A37B-43AA-A47F-92A21F543F34}"/>
    <cellStyle name="Standard 11 2 6" xfId="8221" xr:uid="{731271BD-22B6-4145-A6A7-017CC2ADA99D}"/>
    <cellStyle name="Standard 11 2 7" xfId="8222" xr:uid="{FA331C77-F450-4C60-B0E7-ACE8B7453A2B}"/>
    <cellStyle name="Standard 11 2 8" xfId="8223" xr:uid="{3B1FAF0B-49DE-4B6B-A0A9-B4D160BC1AFE}"/>
    <cellStyle name="Standard 11 2_Nucléaire" xfId="12173" xr:uid="{6C5FBF11-7F0A-40C8-B2E3-041521ACB87D}"/>
    <cellStyle name="Standard 11 3" xfId="8224" xr:uid="{9482CE66-42F3-4979-A689-E1E8A21C05E0}"/>
    <cellStyle name="Standard 11 3 2" xfId="8225" xr:uid="{49B133AC-0A11-46B5-B6AD-BD5D43C47A48}"/>
    <cellStyle name="Standard 11 3 2 2" xfId="8226" xr:uid="{C86DA9D9-A254-42CF-8E39-C1862E49A083}"/>
    <cellStyle name="Standard 11 3 2 2 2" xfId="8227" xr:uid="{2DDB0920-BD3E-4F59-B076-004B42136D69}"/>
    <cellStyle name="Standard 11 3 2 2 3" xfId="8228" xr:uid="{22551568-9B24-4126-9AE4-5E46923B037E}"/>
    <cellStyle name="Standard 11 3 2 2 4" xfId="8229" xr:uid="{AA53176F-67E0-4818-A4C5-0368BAC7EA37}"/>
    <cellStyle name="Standard 11 3 2 2_Nucléaire" xfId="12187" xr:uid="{096AA15B-36FC-40A0-862F-7290F1269EE2}"/>
    <cellStyle name="Standard 11 3 2 3" xfId="8230" xr:uid="{412D1356-02BB-4C7D-84C9-4D690B996D33}"/>
    <cellStyle name="Standard 11 3 2 4" xfId="8231" xr:uid="{D83739EE-5AE1-49AA-9A64-987731D8CAF7}"/>
    <cellStyle name="Standard 11 3 2 5" xfId="8232" xr:uid="{A0E155A7-0068-413E-871C-6FA8C06BD94F}"/>
    <cellStyle name="Standard 11 3 2_Nucléaire" xfId="12186" xr:uid="{0F2C260D-0AA9-4476-AB49-52FA3E1D4B67}"/>
    <cellStyle name="Standard 11 3 3" xfId="8233" xr:uid="{C3379AF0-C73B-4F4B-8B98-2723846D9045}"/>
    <cellStyle name="Standard 11 3 3 2" xfId="8234" xr:uid="{B9A994A0-8A4B-4A83-AE6F-A5EC05E98C07}"/>
    <cellStyle name="Standard 11 3 3 2 2" xfId="8235" xr:uid="{784C1C30-66D0-4F9B-BD63-94F58F6F58A3}"/>
    <cellStyle name="Standard 11 3 3 2 3" xfId="8236" xr:uid="{A4EE2D5C-B636-4347-A2F8-662FB698B4D3}"/>
    <cellStyle name="Standard 11 3 3 2 4" xfId="8237" xr:uid="{A9EADDE8-2405-45AE-8162-2B75FA24C577}"/>
    <cellStyle name="Standard 11 3 3 2_Nucléaire" xfId="12189" xr:uid="{B0A344DD-15CC-4307-9801-A3C5127B01C8}"/>
    <cellStyle name="Standard 11 3 3 3" xfId="8238" xr:uid="{8A61B8F7-F2EB-40E0-85B8-032CAFBE695C}"/>
    <cellStyle name="Standard 11 3 3 4" xfId="8239" xr:uid="{9A445C75-2D6B-493E-866A-8CF6AB9DDEE0}"/>
    <cellStyle name="Standard 11 3 3 5" xfId="8240" xr:uid="{02B313C3-56AD-4AEF-882F-4F46301EC11A}"/>
    <cellStyle name="Standard 11 3 3_Nucléaire" xfId="12188" xr:uid="{27C83F6F-D48A-47DD-9A38-E16C29834649}"/>
    <cellStyle name="Standard 11 3 4" xfId="8241" xr:uid="{DE24724F-221B-4256-906A-CFAADE57195E}"/>
    <cellStyle name="Standard 11 3 4 2" xfId="8242" xr:uid="{2BB1EAA8-E2FC-4298-B5F4-2B6F1254D36A}"/>
    <cellStyle name="Standard 11 3 4 3" xfId="8243" xr:uid="{D896D4C0-58C7-40F1-9551-0DA02A85FDA0}"/>
    <cellStyle name="Standard 11 3 4 4" xfId="8244" xr:uid="{D51731F1-1B02-4EB7-A2FB-09149E6B4140}"/>
    <cellStyle name="Standard 11 3 4_Nucléaire" xfId="12190" xr:uid="{72B49F20-9422-48E2-9040-A8CE37131A1F}"/>
    <cellStyle name="Standard 11 3 5" xfId="8245" xr:uid="{3AC7678B-BEDB-4B3A-8E08-B5FA7443FA5B}"/>
    <cellStyle name="Standard 11 3 6" xfId="8246" xr:uid="{15A449F0-052D-45BF-8970-562048598AEF}"/>
    <cellStyle name="Standard 11 3 7" xfId="8247" xr:uid="{58AA4A68-0427-4E85-8FAE-B76DA7192536}"/>
    <cellStyle name="Standard 11 3_Nucléaire" xfId="12185" xr:uid="{752CCECD-BA4F-4D3B-9A9E-8C641AA55564}"/>
    <cellStyle name="Standard 11 4" xfId="8248" xr:uid="{E41A9D31-61CA-4414-908B-C2D17CD4EFBA}"/>
    <cellStyle name="Standard 11 4 2" xfId="8249" xr:uid="{82BD12B5-210D-4105-AA81-2E141B0757E6}"/>
    <cellStyle name="Standard 11 4 2 2" xfId="8250" xr:uid="{3485AA6D-F597-4868-BE8C-2856D09622F5}"/>
    <cellStyle name="Standard 11 4 2 3" xfId="8251" xr:uid="{91772F52-EA90-4909-98E5-71F83C208E3A}"/>
    <cellStyle name="Standard 11 4 2 4" xfId="8252" xr:uid="{8A19B0F6-B760-4A69-8AC9-B89EA490B2F3}"/>
    <cellStyle name="Standard 11 4 2_Nucléaire" xfId="12192" xr:uid="{86F4394F-DCA3-43AF-84F5-39E071E9CB21}"/>
    <cellStyle name="Standard 11 4 3" xfId="8253" xr:uid="{9C64BE6F-D395-4C31-8CA8-B954AD637F3C}"/>
    <cellStyle name="Standard 11 4 4" xfId="8254" xr:uid="{1FF19633-5239-47C6-8D30-5314CE980A5C}"/>
    <cellStyle name="Standard 11 4 5" xfId="8255" xr:uid="{F6FDEDF6-E063-49E4-BC17-277AE283799C}"/>
    <cellStyle name="Standard 11 4_Nucléaire" xfId="12191" xr:uid="{0633E735-0720-42B8-9C56-E89810E2091C}"/>
    <cellStyle name="Standard 11 5" xfId="8256" xr:uid="{AF776201-0FCA-4B26-B99E-E1A9D885B77D}"/>
    <cellStyle name="Standard 11 5 2" xfId="8257" xr:uid="{6B75FF98-ABFC-4E1B-B7D1-7C5533697539}"/>
    <cellStyle name="Standard 11 5 2 2" xfId="8258" xr:uid="{FB71AF97-80AB-4D82-9854-5240BDD9DFE1}"/>
    <cellStyle name="Standard 11 5 2 3" xfId="8259" xr:uid="{F58C40D7-22D8-4F63-BD85-E354EC068E0B}"/>
    <cellStyle name="Standard 11 5 2 4" xfId="8260" xr:uid="{798EE8BD-736A-422B-98E0-60AD6E742C72}"/>
    <cellStyle name="Standard 11 5 2_Nucléaire" xfId="12194" xr:uid="{6356D8A2-BAD3-49DF-A688-69E448EAF6AE}"/>
    <cellStyle name="Standard 11 5 3" xfId="8261" xr:uid="{D3902850-0AE9-4D3F-B1C4-F672F7FEAA5C}"/>
    <cellStyle name="Standard 11 5 4" xfId="8262" xr:uid="{5CABE24D-086B-4413-ACF6-8F00C2196EEB}"/>
    <cellStyle name="Standard 11 5 5" xfId="8263" xr:uid="{809883EF-5C46-4C7A-8EC1-5AB4B62BC58A}"/>
    <cellStyle name="Standard 11 5_Nucléaire" xfId="12193" xr:uid="{2D1E3BC8-A1B3-44A8-A387-2B6205BAA6C9}"/>
    <cellStyle name="Standard 11 6" xfId="8264" xr:uid="{76A489ED-05E9-408F-A4F5-48701DB40602}"/>
    <cellStyle name="Standard 11 6 2" xfId="8265" xr:uid="{632F56E9-6611-4387-A3A8-20594CB63F18}"/>
    <cellStyle name="Standard 11 6 3" xfId="8266" xr:uid="{0841202E-8394-43B2-A542-7248A3C7B1EB}"/>
    <cellStyle name="Standard 11 6 4" xfId="8267" xr:uid="{11E0B4BB-14C0-47BB-9773-DAEE3BC29255}"/>
    <cellStyle name="Standard 11 6_Nucléaire" xfId="12195" xr:uid="{CB16D40E-D945-4E07-9DDC-613093BA9651}"/>
    <cellStyle name="Standard 11 7" xfId="8268" xr:uid="{FC3193AC-703A-4FDD-85BA-B06B85BBB7B6}"/>
    <cellStyle name="Standard 11 8" xfId="8269" xr:uid="{8533D53B-0A52-4D24-8E06-B9C2D30646C9}"/>
    <cellStyle name="Standard 11 9" xfId="8270" xr:uid="{DD6BA764-7387-40BD-843E-EF5D3F8E2946}"/>
    <cellStyle name="Standard 11_Nucléaire" xfId="12172" xr:uid="{C88C4876-D46A-4CA7-AB99-489F9AB10681}"/>
    <cellStyle name="Standard 12" xfId="8271" xr:uid="{431498BC-5F14-49C4-99EB-3C77C2EFB06B}"/>
    <cellStyle name="Standard 12 2" xfId="8272" xr:uid="{7AC67417-6124-4014-9644-4E2DB61CD827}"/>
    <cellStyle name="Standard 12 2 2" xfId="8273" xr:uid="{B30DC8AD-F26B-4164-91F9-987CFD6328C5}"/>
    <cellStyle name="Standard 12 2 2 2" xfId="8274" xr:uid="{0E82D83C-86CD-437F-B842-9E1B83BD0EDD}"/>
    <cellStyle name="Standard 12 2 2 2 2" xfId="8275" xr:uid="{F8AC084C-DE8E-4AA4-BE9D-60A2C395F226}"/>
    <cellStyle name="Standard 12 2 2 2 2 2" xfId="8276" xr:uid="{410579FC-1A78-4E43-8F89-62C54CCB835D}"/>
    <cellStyle name="Standard 12 2 2 2 2_Nucléaire" xfId="12200" xr:uid="{E35FADA7-D786-4420-98DB-57D51B7FD667}"/>
    <cellStyle name="Standard 12 2 2 2 3" xfId="8277" xr:uid="{12A49A85-F5CB-42CD-9EA2-B11ABC523929}"/>
    <cellStyle name="Standard 12 2 2 2_Nucléaire" xfId="12199" xr:uid="{2E43E00B-D14E-4161-9047-4263DA357307}"/>
    <cellStyle name="Standard 12 2 2 3" xfId="8278" xr:uid="{1A21F400-0B2B-422C-A6C8-908C46496E3E}"/>
    <cellStyle name="Standard 12 2 2 3 2" xfId="8279" xr:uid="{7F380233-A4D5-4762-8EE9-768713C8054E}"/>
    <cellStyle name="Standard 12 2 2 3 2 2" xfId="8280" xr:uid="{0A6D88AD-0707-4584-AF88-3D9663B662BC}"/>
    <cellStyle name="Standard 12 2 2 3 2_Nucléaire" xfId="12202" xr:uid="{325F3428-266E-4AD3-B733-A13FCAA324AA}"/>
    <cellStyle name="Standard 12 2 2 3 3" xfId="8281" xr:uid="{FE3BDDE5-C804-4147-9AF4-43AFDFDC03CC}"/>
    <cellStyle name="Standard 12 2 2 3_Nucléaire" xfId="12201" xr:uid="{3F91DACE-0B5C-4777-A536-867DD1F2E2FF}"/>
    <cellStyle name="Standard 12 2 2 4" xfId="8282" xr:uid="{3966B963-48B7-478E-BE40-8299A043E910}"/>
    <cellStyle name="Standard 12 2 2 4 2" xfId="8283" xr:uid="{30655F20-D58A-4C35-AFDE-5EFB66DA6A8E}"/>
    <cellStyle name="Standard 12 2 2 4_Nucléaire" xfId="12203" xr:uid="{61D00985-2370-44F4-B47D-B446E52B0451}"/>
    <cellStyle name="Standard 12 2 2 5" xfId="8284" xr:uid="{08F316C8-F6A1-41FD-8D7F-39B9DD99B5B8}"/>
    <cellStyle name="Standard 12 2 2 6" xfId="8285" xr:uid="{DA4229A0-61DE-475C-B0FB-78B72579BE2A}"/>
    <cellStyle name="Standard 12 2 2 7" xfId="8286" xr:uid="{628BE49D-A2A7-489E-AFFF-86638A206291}"/>
    <cellStyle name="Standard 12 2 2 7 2" xfId="8287" xr:uid="{AE8D3829-CDFF-483D-B96B-D48063E7D0C2}"/>
    <cellStyle name="Standard 12 2 2 7_Nucléaire" xfId="12204" xr:uid="{F6514C3F-053D-43D0-8605-64936783A893}"/>
    <cellStyle name="Standard 12 2 2_Nucléaire" xfId="12198" xr:uid="{D0319FFA-D0A7-40A0-B789-B6BD9AFD20B2}"/>
    <cellStyle name="Standard 12 2 3" xfId="8288" xr:uid="{E3F31F9E-4678-4114-B119-C546916AB936}"/>
    <cellStyle name="Standard 12 2 3 2" xfId="8289" xr:uid="{65BC890C-2B98-4083-BF8F-06FC73674A04}"/>
    <cellStyle name="Standard 12 2 3 2 2" xfId="8290" xr:uid="{32591677-87F5-469A-9E6D-FBD78D941D29}"/>
    <cellStyle name="Standard 12 2 3 2_Nucléaire" xfId="12206" xr:uid="{7AD890A2-5F86-43E2-9371-FBA2A9C22083}"/>
    <cellStyle name="Standard 12 2 3 3" xfId="8291" xr:uid="{4B5401D9-3B1B-43F1-B95D-8430843394E4}"/>
    <cellStyle name="Standard 12 2 3_Nucléaire" xfId="12205" xr:uid="{D1A19408-1377-4BAE-A66D-A074977470E8}"/>
    <cellStyle name="Standard 12 2 4" xfId="8292" xr:uid="{15EC898B-8296-4AE3-A2A4-2D834256E8D3}"/>
    <cellStyle name="Standard 12 2 4 2" xfId="8293" xr:uid="{FCBC2FEF-053A-4F65-9CC3-42F7ACCFC09B}"/>
    <cellStyle name="Standard 12 2 4 2 2" xfId="8294" xr:uid="{1A3E0997-EF71-4E42-B635-509455D021E8}"/>
    <cellStyle name="Standard 12 2 4 2_Nucléaire" xfId="12208" xr:uid="{5DA4CB46-80F9-4B41-89EE-9EF3B5ACA1F8}"/>
    <cellStyle name="Standard 12 2 4 3" xfId="8295" xr:uid="{DB5EE674-8657-4A83-ACAB-BCE10948BDB4}"/>
    <cellStyle name="Standard 12 2 4_Nucléaire" xfId="12207" xr:uid="{63E80482-13D6-4C6F-808B-947EF69E9809}"/>
    <cellStyle name="Standard 12 2 5" xfId="8296" xr:uid="{F43C5E8C-0174-4884-96EB-E7671A8C9D07}"/>
    <cellStyle name="Standard 12 2 5 2" xfId="8297" xr:uid="{47190D18-6E45-443D-BF4C-840393AA33B1}"/>
    <cellStyle name="Standard 12 2 5_Nucléaire" xfId="12209" xr:uid="{EE7161A4-509A-4067-A109-13440F90B00E}"/>
    <cellStyle name="Standard 12 2 6" xfId="8298" xr:uid="{D4B9720B-E07A-4900-9E3A-E9E11773BEA1}"/>
    <cellStyle name="Standard 12 2 7" xfId="8299" xr:uid="{B0219250-B348-4F04-9946-E5E849A48580}"/>
    <cellStyle name="Standard 12 2 8" xfId="8300" xr:uid="{84832BDD-33E9-48C3-A439-B9F8F792FE97}"/>
    <cellStyle name="Standard 12 2 8 2" xfId="8301" xr:uid="{05A67FA8-9015-4A3C-A716-E6999B78ED3C}"/>
    <cellStyle name="Standard 12 2 8_Nucléaire" xfId="12210" xr:uid="{955623A2-D816-4E7F-AC83-A96748093BF9}"/>
    <cellStyle name="Standard 12 2_Nucléaire" xfId="12197" xr:uid="{2890D911-6DAA-4B82-B92B-0AE24D4A3659}"/>
    <cellStyle name="Standard 12 3" xfId="8302" xr:uid="{8E64BBDF-7463-4E1C-BE02-C05BD0E7337B}"/>
    <cellStyle name="Standard 12 3 2" xfId="8303" xr:uid="{9A8F5546-68E2-4989-8F26-0EBA02DF6BF2}"/>
    <cellStyle name="Standard 12 3 2 2" xfId="8304" xr:uid="{E5CF79E8-3CC5-4B25-A641-6452B7FA0134}"/>
    <cellStyle name="Standard 12 3 2 2 2" xfId="8305" xr:uid="{B8ACBD6E-EFCD-4D24-A2CB-2693CCF412EE}"/>
    <cellStyle name="Standard 12 3 2 2_Nucléaire" xfId="12213" xr:uid="{F0C73FC3-FB50-47CD-963B-ED80C089F37D}"/>
    <cellStyle name="Standard 12 3 2 3" xfId="8306" xr:uid="{815AC0F2-0D5B-47C8-8A5E-44AB88CD6633}"/>
    <cellStyle name="Standard 12 3 2_Nucléaire" xfId="12212" xr:uid="{23A966F0-19B0-4BDD-BD46-5E3390AE4C6F}"/>
    <cellStyle name="Standard 12 3 3" xfId="8307" xr:uid="{F8210DBD-CFC0-4EE3-9FA3-460627E00A48}"/>
    <cellStyle name="Standard 12 3 3 2" xfId="8308" xr:uid="{1E4CABCA-BC34-4BBB-BD56-424376CBDBD9}"/>
    <cellStyle name="Standard 12 3 3 2 2" xfId="8309" xr:uid="{E860D56F-9BFB-4666-8FED-1FCBC51D4E4D}"/>
    <cellStyle name="Standard 12 3 3 2_Nucléaire" xfId="12215" xr:uid="{D757A357-62B4-4C8B-8C62-4B231098B4B2}"/>
    <cellStyle name="Standard 12 3 3 3" xfId="8310" xr:uid="{F3A304C0-543B-4BAC-A29D-24C276B8D378}"/>
    <cellStyle name="Standard 12 3 3_Nucléaire" xfId="12214" xr:uid="{F071BF38-444F-4DF5-9DE7-5595EBB14BA1}"/>
    <cellStyle name="Standard 12 3 4" xfId="8311" xr:uid="{34F6388A-E5FD-4328-A669-E08553453BF8}"/>
    <cellStyle name="Standard 12 3 4 2" xfId="8312" xr:uid="{B16652D7-8A8E-4BEA-9460-F5B4C470FC9B}"/>
    <cellStyle name="Standard 12 3 4_Nucléaire" xfId="12216" xr:uid="{917EB52D-1009-4B77-9F57-08C8FD090591}"/>
    <cellStyle name="Standard 12 3 5" xfId="8313" xr:uid="{9F5C8A96-D277-468A-8F68-F7BE57591F5E}"/>
    <cellStyle name="Standard 12 3 6" xfId="8314" xr:uid="{E300051D-ADB2-4864-BB42-BE0283396490}"/>
    <cellStyle name="Standard 12 3 7" xfId="8315" xr:uid="{A93D4BCF-7090-491F-B162-D8E0C340C380}"/>
    <cellStyle name="Standard 12 3 7 2" xfId="8316" xr:uid="{A32B6928-FB4E-4DF0-9EC1-74B8BFD344B6}"/>
    <cellStyle name="Standard 12 3 7_Nucléaire" xfId="12217" xr:uid="{D242046A-BA8B-4303-90DD-FA711A2AD442}"/>
    <cellStyle name="Standard 12 3_Nucléaire" xfId="12211" xr:uid="{DAFCFE2E-833F-4A69-88D0-8A3B7375BA75}"/>
    <cellStyle name="Standard 12 4" xfId="8317" xr:uid="{EB8B27E2-F9B9-4347-9058-F16F7EF69794}"/>
    <cellStyle name="Standard 12 4 2" xfId="8318" xr:uid="{8BA85738-40AF-449E-9B42-9A50F4E5974C}"/>
    <cellStyle name="Standard 12 4 2 2" xfId="8319" xr:uid="{7F489EC7-E49D-4850-BA03-03E952CCE3CA}"/>
    <cellStyle name="Standard 12 4 2 2 2" xfId="8320" xr:uid="{4ED4C09D-A4BC-436A-B365-2A3D11C3C4E9}"/>
    <cellStyle name="Standard 12 4 2 2 2 2" xfId="8321" xr:uid="{F82E4548-DB27-4386-A559-2880D0E32005}"/>
    <cellStyle name="Standard 12 4 2 2 2 2 2" xfId="8322" xr:uid="{C0277105-F4CF-46DD-9E71-B17B10E73A6C}"/>
    <cellStyle name="Standard 12 4 2 2 2 2 3" xfId="8323" xr:uid="{E5410CF0-8EB3-4F25-8251-8BE599E4E599}"/>
    <cellStyle name="Standard 12 4 2 2 2 2 4" xfId="8324" xr:uid="{DBF47EE2-223E-4061-A690-BD052AEF5341}"/>
    <cellStyle name="Standard 12 4 2 2 2 2_Nucléaire" xfId="12222" xr:uid="{08661194-E4BF-41B3-9C00-80FA975C7E55}"/>
    <cellStyle name="Standard 12 4 2 2 2 3" xfId="8325" xr:uid="{C4A216E7-F68D-4D4A-AEB4-A551F78B28C0}"/>
    <cellStyle name="Standard 12 4 2 2 2 4" xfId="8326" xr:uid="{7EB36C46-90E0-445C-AFE3-E856E987D6C9}"/>
    <cellStyle name="Standard 12 4 2 2 2 5" xfId="8327" xr:uid="{00D2A887-5EF5-4F8E-B584-87FA7050CAC9}"/>
    <cellStyle name="Standard 12 4 2 2 2_Nucléaire" xfId="12221" xr:uid="{D61E901A-6318-41E7-BCDA-2ABFFC61706F}"/>
    <cellStyle name="Standard 12 4 2 2 3" xfId="8328" xr:uid="{B8C3CA10-D8D4-408C-9F99-74F9467022E8}"/>
    <cellStyle name="Standard 12 4 2 2 3 2" xfId="8329" xr:uid="{06324F4D-BE49-49FE-B6F2-8440E5602210}"/>
    <cellStyle name="Standard 12 4 2 2 3 2 2" xfId="8330" xr:uid="{CCE53D93-4116-48DD-8BB2-820A1A2D69FE}"/>
    <cellStyle name="Standard 12 4 2 2 3 2 3" xfId="8331" xr:uid="{9B2B76C5-A968-4597-B60D-A3973FAAB78C}"/>
    <cellStyle name="Standard 12 4 2 2 3 2 4" xfId="8332" xr:uid="{75B3A073-13A2-4E0D-B0EA-49F9112F426A}"/>
    <cellStyle name="Standard 12 4 2 2 3 2_Nucléaire" xfId="12224" xr:uid="{5CE8234D-9100-4040-869C-6B49FD89EA6B}"/>
    <cellStyle name="Standard 12 4 2 2 3 3" xfId="8333" xr:uid="{2CCC9F86-CC5A-4E5B-A5B8-5666FD41FCFF}"/>
    <cellStyle name="Standard 12 4 2 2 3 4" xfId="8334" xr:uid="{B463D0A3-793C-41D7-8CB2-4E3BA11341C5}"/>
    <cellStyle name="Standard 12 4 2 2 3 5" xfId="8335" xr:uid="{DECD0F1C-BE41-4253-8F1C-66CCD4A5DA76}"/>
    <cellStyle name="Standard 12 4 2 2 3_Nucléaire" xfId="12223" xr:uid="{9DC89FF1-CECC-49AE-9AD2-8EB99927F5AD}"/>
    <cellStyle name="Standard 12 4 2 2 4" xfId="8336" xr:uid="{FD40C094-2DF3-4916-A76C-711069C09E2A}"/>
    <cellStyle name="Standard 12 4 2 2 4 2" xfId="8337" xr:uid="{E14B3882-F17B-4E3E-94A8-C881DC9B4D6C}"/>
    <cellStyle name="Standard 12 4 2 2 4 3" xfId="8338" xr:uid="{7D14F709-848C-42D0-90CC-DECAE8080BA5}"/>
    <cellStyle name="Standard 12 4 2 2 4 4" xfId="8339" xr:uid="{33F108F6-8290-44A1-A9A0-258B991EBB77}"/>
    <cellStyle name="Standard 12 4 2 2 4_Nucléaire" xfId="12225" xr:uid="{90BC83C7-939E-45EC-8058-30697465FEB7}"/>
    <cellStyle name="Standard 12 4 2 2 5" xfId="8340" xr:uid="{EC1846C3-7313-4C60-8B0D-D9AA6F0F226C}"/>
    <cellStyle name="Standard 12 4 2 2 6" xfId="8341" xr:uid="{3D494653-9EA4-458F-81C5-AD6984BAA777}"/>
    <cellStyle name="Standard 12 4 2 2 7" xfId="8342" xr:uid="{B5B90B43-0671-4AD7-BABE-0C5DD8AB0394}"/>
    <cellStyle name="Standard 12 4 2 2_Nucléaire" xfId="12220" xr:uid="{F1B28B17-5188-4007-B59E-268A20F755B6}"/>
    <cellStyle name="Standard 12 4 2 3" xfId="8343" xr:uid="{6AB893D2-66E4-44F5-8D99-7A862577237D}"/>
    <cellStyle name="Standard 12 4 2 3 2" xfId="8344" xr:uid="{391199CF-EDE4-4E98-AC27-C93AE4ED2729}"/>
    <cellStyle name="Standard 12 4 2 3 2 2" xfId="8345" xr:uid="{65F18266-26A8-4B18-8C26-0CF7377EADB1}"/>
    <cellStyle name="Standard 12 4 2 3 2 3" xfId="8346" xr:uid="{2E420868-DDDF-4D2B-AA6D-CC2697D213C4}"/>
    <cellStyle name="Standard 12 4 2 3 2 4" xfId="8347" xr:uid="{F5245645-A286-465E-B182-8B6ADDE5295E}"/>
    <cellStyle name="Standard 12 4 2 3 2_Nucléaire" xfId="12227" xr:uid="{74162DE4-AE02-44A7-ADC2-6BD995022FDE}"/>
    <cellStyle name="Standard 12 4 2 3 3" xfId="8348" xr:uid="{EA7D6B33-CD9E-405F-935F-920D0E6717ED}"/>
    <cellStyle name="Standard 12 4 2 3 4" xfId="8349" xr:uid="{FF510FF4-6F94-46A2-A365-D97F1E6F4755}"/>
    <cellStyle name="Standard 12 4 2 3 5" xfId="8350" xr:uid="{2E968571-A4DD-48A9-A6CF-53EC281CFDA5}"/>
    <cellStyle name="Standard 12 4 2 3_Nucléaire" xfId="12226" xr:uid="{6234FDB7-C1DE-45C5-B595-2269782D323F}"/>
    <cellStyle name="Standard 12 4 2 4" xfId="8351" xr:uid="{03839566-2FD1-4C36-B6C1-D515BD4F68EB}"/>
    <cellStyle name="Standard 12 4 2 4 2" xfId="8352" xr:uid="{AAC61799-E996-4FE9-8999-57A6FC9B2E10}"/>
    <cellStyle name="Standard 12 4 2 4 2 2" xfId="8353" xr:uid="{AE5708C3-21D9-462A-9465-922147E2E201}"/>
    <cellStyle name="Standard 12 4 2 4 2 3" xfId="8354" xr:uid="{D488BA16-1C0B-4D55-972C-3EF0CB2A7147}"/>
    <cellStyle name="Standard 12 4 2 4 2 4" xfId="8355" xr:uid="{AFAD3255-C293-4DE5-B4A5-AE3147DF6BFB}"/>
    <cellStyle name="Standard 12 4 2 4 2_Nucléaire" xfId="12229" xr:uid="{37831D8E-8838-4915-9115-C985AF96310C}"/>
    <cellStyle name="Standard 12 4 2 4 3" xfId="8356" xr:uid="{AF349522-87D7-48E5-8F2F-81D703D4D5DD}"/>
    <cellStyle name="Standard 12 4 2 4 4" xfId="8357" xr:uid="{DC9BE752-E6F7-459D-A015-84E8ECAEFD37}"/>
    <cellStyle name="Standard 12 4 2 4 5" xfId="8358" xr:uid="{7D6949BF-D5C6-46BD-98A4-E29A533A5A5C}"/>
    <cellStyle name="Standard 12 4 2 4_Nucléaire" xfId="12228" xr:uid="{FB7F0185-95FF-452C-A49E-0F8B61200454}"/>
    <cellStyle name="Standard 12 4 2 5" xfId="8359" xr:uid="{1875B665-A028-4FDB-9EC7-5FBB8F3CECED}"/>
    <cellStyle name="Standard 12 4 2 5 2" xfId="8360" xr:uid="{A4A0A229-03A5-42F4-99CE-3821798891B5}"/>
    <cellStyle name="Standard 12 4 2 5 3" xfId="8361" xr:uid="{B8B44916-4BBC-4FC5-B0DB-536D6F84F458}"/>
    <cellStyle name="Standard 12 4 2 5 4" xfId="8362" xr:uid="{52BDC7A7-11EF-43C1-B23E-E86008417091}"/>
    <cellStyle name="Standard 12 4 2 5_Nucléaire" xfId="12230" xr:uid="{3600D76A-E595-46AF-9EB4-C7611A4984F9}"/>
    <cellStyle name="Standard 12 4 2 6" xfId="8363" xr:uid="{08F2DE53-6776-4865-A6BF-892EAA3C9B6A}"/>
    <cellStyle name="Standard 12 4 2 7" xfId="8364" xr:uid="{6C4767F2-8916-44CA-800F-888418DBCB96}"/>
    <cellStyle name="Standard 12 4 2 8" xfId="8365" xr:uid="{6E4FD704-98BB-42EF-9A9E-B41A9F188C64}"/>
    <cellStyle name="Standard 12 4 2_Nucléaire" xfId="12219" xr:uid="{96AFDA5B-2B07-4F77-86C2-3374A62540C7}"/>
    <cellStyle name="Standard 12 4 3" xfId="8366" xr:uid="{81116487-636F-4927-9969-8AE914566DF4}"/>
    <cellStyle name="Standard 12 4 3 2" xfId="8367" xr:uid="{E7D03969-CCD7-4EC2-8451-301026853E28}"/>
    <cellStyle name="Standard 12 4 3 2 2" xfId="8368" xr:uid="{D9A656A4-40F3-493F-BE40-07DC648B87AB}"/>
    <cellStyle name="Standard 12 4 3 2 2 2" xfId="8369" xr:uid="{E5AB3C0D-999B-4690-98CD-F518FE2F5C71}"/>
    <cellStyle name="Standard 12 4 3 2 2 3" xfId="8370" xr:uid="{A3624CED-D17B-4D4A-8FA7-33E6CF9DE5B4}"/>
    <cellStyle name="Standard 12 4 3 2 2 4" xfId="8371" xr:uid="{7EA95684-F910-4C59-ABE7-9EF632E49C2C}"/>
    <cellStyle name="Standard 12 4 3 2 2_Nucléaire" xfId="12233" xr:uid="{10ACB0EC-F0DC-4F7A-8D0F-72CE3FDE2FBD}"/>
    <cellStyle name="Standard 12 4 3 2 3" xfId="8372" xr:uid="{FCD23CF1-781C-40D6-819A-FFD734300D2F}"/>
    <cellStyle name="Standard 12 4 3 2 4" xfId="8373" xr:uid="{F1B3E95F-667D-4FD3-BC04-384FBF725845}"/>
    <cellStyle name="Standard 12 4 3 2 5" xfId="8374" xr:uid="{AE696FCB-CE3A-4FC7-B088-9C0DCBB0579E}"/>
    <cellStyle name="Standard 12 4 3 2_Nucléaire" xfId="12232" xr:uid="{AC9BB217-C4A8-4215-80CA-A5ECF99F687C}"/>
    <cellStyle name="Standard 12 4 3 3" xfId="8375" xr:uid="{75682D1D-80CA-4D5C-8CB7-A064061E9B6A}"/>
    <cellStyle name="Standard 12 4 3 3 2" xfId="8376" xr:uid="{D35893E4-053E-4A75-B117-03DA890D8848}"/>
    <cellStyle name="Standard 12 4 3 3 2 2" xfId="8377" xr:uid="{8A866EB1-AC5C-4067-A6D0-7D2C16402C5C}"/>
    <cellStyle name="Standard 12 4 3 3 2 3" xfId="8378" xr:uid="{DF73B860-E54F-41FB-9FA8-3E2D2A6DF52F}"/>
    <cellStyle name="Standard 12 4 3 3 2 4" xfId="8379" xr:uid="{577D66FF-5184-4F7A-93F6-70B7F45F1E1E}"/>
    <cellStyle name="Standard 12 4 3 3 2_Nucléaire" xfId="12235" xr:uid="{B5397351-A721-4177-9535-A7218DCC0F41}"/>
    <cellStyle name="Standard 12 4 3 3 3" xfId="8380" xr:uid="{A2FE10FD-067E-4667-A3F5-C6D9D4F7EE5B}"/>
    <cellStyle name="Standard 12 4 3 3 4" xfId="8381" xr:uid="{BF7BAC3F-1064-4D91-91D9-90F29DFEE822}"/>
    <cellStyle name="Standard 12 4 3 3 5" xfId="8382" xr:uid="{6437368F-60CF-4512-99AD-C06151970CA6}"/>
    <cellStyle name="Standard 12 4 3 3_Nucléaire" xfId="12234" xr:uid="{6F05E341-61B6-4065-BFD9-4B78504424EB}"/>
    <cellStyle name="Standard 12 4 3 4" xfId="8383" xr:uid="{73EC0749-93B1-4310-8B5D-A6B982130658}"/>
    <cellStyle name="Standard 12 4 3 4 2" xfId="8384" xr:uid="{A4A13EDE-1B9B-4309-B0A7-86313CAA85C4}"/>
    <cellStyle name="Standard 12 4 3 4 3" xfId="8385" xr:uid="{5620AD92-F0EA-475F-A7F6-928773E6760A}"/>
    <cellStyle name="Standard 12 4 3 4 4" xfId="8386" xr:uid="{334D9527-014C-4D62-BCD0-55DCC79C0FB3}"/>
    <cellStyle name="Standard 12 4 3 4_Nucléaire" xfId="12236" xr:uid="{118BE614-5CAC-4CEC-AA18-C5FBF7AAFA48}"/>
    <cellStyle name="Standard 12 4 3 5" xfId="8387" xr:uid="{5AFDA045-5110-493E-8246-E80E225F67A8}"/>
    <cellStyle name="Standard 12 4 3 6" xfId="8388" xr:uid="{3A522F82-0ED3-4787-9CA7-538AED7916BB}"/>
    <cellStyle name="Standard 12 4 3 7" xfId="8389" xr:uid="{9561D92D-4754-4F8C-8449-14D95AFECF1B}"/>
    <cellStyle name="Standard 12 4 3_Nucléaire" xfId="12231" xr:uid="{E7C1E8CE-04D6-479F-B99D-0687E202F2C9}"/>
    <cellStyle name="Standard 12 4 4" xfId="8390" xr:uid="{A5322291-61BD-48B0-BDF5-1B3F04F986EE}"/>
    <cellStyle name="Standard 12 4 4 2" xfId="8391" xr:uid="{973D2CE7-F569-4EAB-BD54-FD1916D00004}"/>
    <cellStyle name="Standard 12 4 4 2 2" xfId="8392" xr:uid="{5D4D2C25-B5CC-4C4A-9274-891B7DAEB0B7}"/>
    <cellStyle name="Standard 12 4 4 2 3" xfId="8393" xr:uid="{FC6ECB2A-9E70-4F33-9514-BE59869CC11E}"/>
    <cellStyle name="Standard 12 4 4 2 4" xfId="8394" xr:uid="{40276E43-C943-4B89-9981-A779071ABCEF}"/>
    <cellStyle name="Standard 12 4 4 2_Nucléaire" xfId="12238" xr:uid="{2D951E80-531C-4CCE-9CD6-5D97489030DF}"/>
    <cellStyle name="Standard 12 4 4 3" xfId="8395" xr:uid="{CE818AD5-0D90-4A89-B826-3D4F35DAF161}"/>
    <cellStyle name="Standard 12 4 4 4" xfId="8396" xr:uid="{867574AC-F7A4-45DD-A7C7-7F9795F56325}"/>
    <cellStyle name="Standard 12 4 4 5" xfId="8397" xr:uid="{4FBE13F6-8F26-44A2-96DE-BD323C8CD8E6}"/>
    <cellStyle name="Standard 12 4 4_Nucléaire" xfId="12237" xr:uid="{976234CE-92CF-4B8D-AAE5-9B4784F5E94D}"/>
    <cellStyle name="Standard 12 4 5" xfId="8398" xr:uid="{D5C6D879-30FF-4C35-B067-9DEF393692FC}"/>
    <cellStyle name="Standard 12 4 5 2" xfId="8399" xr:uid="{8E5F930D-A1BE-42E2-8B3F-851200437D54}"/>
    <cellStyle name="Standard 12 4 5 2 2" xfId="8400" xr:uid="{A6054E9B-C70C-4A01-832D-D5F5B88F7095}"/>
    <cellStyle name="Standard 12 4 5 2 3" xfId="8401" xr:uid="{67F1BEBE-3078-4533-AABC-6F0EAD9E1277}"/>
    <cellStyle name="Standard 12 4 5 2 4" xfId="8402" xr:uid="{07852079-E249-4629-A61E-680E2995B4BC}"/>
    <cellStyle name="Standard 12 4 5 2_Nucléaire" xfId="12240" xr:uid="{FBFA0701-91C3-4D5E-8096-4DA289DD5FE6}"/>
    <cellStyle name="Standard 12 4 5 3" xfId="8403" xr:uid="{03C30A55-99DF-4532-BE90-B1D2A4F8E61F}"/>
    <cellStyle name="Standard 12 4 5 4" xfId="8404" xr:uid="{43C3E06B-5843-40F2-A595-2C866276BDFC}"/>
    <cellStyle name="Standard 12 4 5 5" xfId="8405" xr:uid="{FFC1C68A-686C-48B5-9462-94E0BA1E5D66}"/>
    <cellStyle name="Standard 12 4 5_Nucléaire" xfId="12239" xr:uid="{9C99224A-4E67-4C11-92AF-618B55135B6D}"/>
    <cellStyle name="Standard 12 4 6" xfId="8406" xr:uid="{05004E49-2F5A-4BD8-9153-D505B36AA3C3}"/>
    <cellStyle name="Standard 12 4 6 2" xfId="8407" xr:uid="{9AB99625-04B8-4E4A-9D00-CB05530530D7}"/>
    <cellStyle name="Standard 12 4 6 3" xfId="8408" xr:uid="{A999C8B9-5F4B-4B62-B111-B5D43EDA9314}"/>
    <cellStyle name="Standard 12 4 6 4" xfId="8409" xr:uid="{CCEBF6CA-525D-466A-AE95-9FB0618529B2}"/>
    <cellStyle name="Standard 12 4 6_Nucléaire" xfId="12241" xr:uid="{E08CBD5C-F369-4D59-B37B-6F7B40F47625}"/>
    <cellStyle name="Standard 12 4 7" xfId="8410" xr:uid="{978DF9B7-1FB0-4835-966E-323988BDAAA8}"/>
    <cellStyle name="Standard 12 4 8" xfId="8411" xr:uid="{58DC3637-DD82-4546-AF61-80C283B38DE6}"/>
    <cellStyle name="Standard 12 4 9" xfId="8412" xr:uid="{E6CA1686-ABEB-446E-9CF9-F425F9FB17B0}"/>
    <cellStyle name="Standard 12 4_Nucléaire" xfId="12218" xr:uid="{55F4A94F-6C76-4198-9735-42187E9CED20}"/>
    <cellStyle name="Standard 12 5" xfId="8413" xr:uid="{FF4B2D44-50A8-4BA5-BC83-33CD04BE418A}"/>
    <cellStyle name="Standard 12 5 2" xfId="8414" xr:uid="{E9BBE24D-5954-4A7E-B257-464FF6EBF60F}"/>
    <cellStyle name="Standard 12 5 2 2" xfId="8415" xr:uid="{B995184A-9220-44F5-A188-B9B68AED284F}"/>
    <cellStyle name="Standard 12 5 2_Nucléaire" xfId="12243" xr:uid="{CB3090F1-D95E-4F8E-85DF-EFE07A7623D0}"/>
    <cellStyle name="Standard 12 5 3" xfId="8416" xr:uid="{FC674214-1573-40B0-ADAD-4E91C450918A}"/>
    <cellStyle name="Standard 12 5_Nucléaire" xfId="12242" xr:uid="{2B4152CA-2839-4229-811E-295C9A6FCDEA}"/>
    <cellStyle name="Standard 12 6" xfId="8417" xr:uid="{11C6F70B-129A-4B5B-A703-B5F4570A8343}"/>
    <cellStyle name="Standard 12 6 2" xfId="8418" xr:uid="{3ED11CC4-0F9E-4FD1-8816-935153F182E1}"/>
    <cellStyle name="Standard 12 6 2 2" xfId="8419" xr:uid="{13D58CC0-7B53-409D-A70F-D0EA260F07FE}"/>
    <cellStyle name="Standard 12 6 2_Nucléaire" xfId="12245" xr:uid="{38052D9F-E84E-4CD0-9EA9-88541CFCD044}"/>
    <cellStyle name="Standard 12 6 3" xfId="8420" xr:uid="{F2B18226-9C46-4CA8-AE27-6125FAA7B225}"/>
    <cellStyle name="Standard 12 6_Nucléaire" xfId="12244" xr:uid="{175F9D42-59B0-420E-8527-152FEA72F283}"/>
    <cellStyle name="Standard 12 7" xfId="8421" xr:uid="{15A8F201-5290-420C-9035-8C0F088C5CA4}"/>
    <cellStyle name="Standard 12 7 2" xfId="8422" xr:uid="{8546F499-00E5-4AAD-9612-6A7B7ACE1D2D}"/>
    <cellStyle name="Standard 12 7_Nucléaire" xfId="12246" xr:uid="{6912C3A5-75CE-4DD8-A5E4-A74452534F2C}"/>
    <cellStyle name="Standard 12 8" xfId="8423" xr:uid="{F759AE32-0938-4CA7-8AB9-A5E033C45798}"/>
    <cellStyle name="Standard 12 9" xfId="8424" xr:uid="{B0FB07CE-805D-4634-BC52-1C56BA376F82}"/>
    <cellStyle name="Standard 12_Nucléaire" xfId="12196" xr:uid="{B77772F1-17BA-40F8-9B4D-9B9BF8B5CFCB}"/>
    <cellStyle name="Standard 13" xfId="8425" xr:uid="{FDF94A57-3A15-4ABC-A4D4-D42CD2C26DD4}"/>
    <cellStyle name="Standard 13 2" xfId="8426" xr:uid="{8991DF90-6FE1-474D-A065-C03F687C010B}"/>
    <cellStyle name="Standard 13 2 2" xfId="8427" xr:uid="{7549C312-0F8C-4794-B77B-1D725D70AB30}"/>
    <cellStyle name="Standard 13 2 2 2" xfId="8428" xr:uid="{C22CA59C-E479-46B0-82C2-59F7FA49F8DC}"/>
    <cellStyle name="Standard 13 2 2 2 2" xfId="8429" xr:uid="{662C619F-F7A9-4163-AFD3-1655D77C2FC9}"/>
    <cellStyle name="Standard 13 2 2 2 2 2" xfId="8430" xr:uid="{5AF45F29-B3F1-4E73-BCA1-45F54C5BD861}"/>
    <cellStyle name="Standard 13 2 2 2 2_Nucléaire" xfId="12251" xr:uid="{FB66D288-5675-4E81-ACF6-DBAB3060ABF9}"/>
    <cellStyle name="Standard 13 2 2 2 3" xfId="8431" xr:uid="{A52A8283-FC9F-48FC-B83F-42F4C8B1F532}"/>
    <cellStyle name="Standard 13 2 2 2_Nucléaire" xfId="12250" xr:uid="{92CDC4FC-31AF-4C3F-97EC-338D0583EF49}"/>
    <cellStyle name="Standard 13 2 2 3" xfId="8432" xr:uid="{20785199-EEF1-47E7-96CC-465F7C55B060}"/>
    <cellStyle name="Standard 13 2 2 3 2" xfId="8433" xr:uid="{053713B7-39A5-414C-90FC-A27620510AAA}"/>
    <cellStyle name="Standard 13 2 2 3 2 2" xfId="8434" xr:uid="{318129F4-DE1B-4309-B518-01269105CB9F}"/>
    <cellStyle name="Standard 13 2 2 3 2_Nucléaire" xfId="12253" xr:uid="{E030996F-2F94-4AD8-B204-993E11AEE3C9}"/>
    <cellStyle name="Standard 13 2 2 3 3" xfId="8435" xr:uid="{ABD9FE59-C52F-41A7-917E-75EDE2FE2D26}"/>
    <cellStyle name="Standard 13 2 2 3_Nucléaire" xfId="12252" xr:uid="{E142652E-34C3-443D-BD67-0446F73E915B}"/>
    <cellStyle name="Standard 13 2 2 4" xfId="8436" xr:uid="{AAD7BED4-FFBE-4DFE-8AC9-9F58D9146C3A}"/>
    <cellStyle name="Standard 13 2 2 4 2" xfId="8437" xr:uid="{1040E2BD-FFA9-4344-BA60-DE6706706D9D}"/>
    <cellStyle name="Standard 13 2 2 4_Nucléaire" xfId="12254" xr:uid="{B69E32FB-0D7D-4D09-8052-4A059B6D16CF}"/>
    <cellStyle name="Standard 13 2 2 5" xfId="8438" xr:uid="{AE6238AD-0AD4-4296-B4BC-F737AC41255D}"/>
    <cellStyle name="Standard 13 2 2 6" xfId="8439" xr:uid="{E6DD81DE-27A5-49D8-B571-E81AB2C889AB}"/>
    <cellStyle name="Standard 13 2 2 7" xfId="8440" xr:uid="{FDBAE1C2-815C-4A3E-870F-3AF678A564D5}"/>
    <cellStyle name="Standard 13 2 2 7 2" xfId="8441" xr:uid="{4E6295B4-ED1D-408F-AAD6-FE647371BD7F}"/>
    <cellStyle name="Standard 13 2 2 7_Nucléaire" xfId="12255" xr:uid="{BC770D47-E841-4FC3-9836-EFE536B63304}"/>
    <cellStyle name="Standard 13 2 2_Nucléaire" xfId="12249" xr:uid="{2ABAD0B5-8DD0-4CF7-803F-46CA4E924687}"/>
    <cellStyle name="Standard 13 2 3" xfId="8442" xr:uid="{2CC95262-8AC9-4FE0-9250-937F9B167697}"/>
    <cellStyle name="Standard 13 2 3 2" xfId="8443" xr:uid="{6F230AE2-8B32-4B3E-A700-89E5CD157057}"/>
    <cellStyle name="Standard 13 2 3 2 2" xfId="8444" xr:uid="{E5628681-E755-44B9-97CF-1282A3AF3092}"/>
    <cellStyle name="Standard 13 2 3 2_Nucléaire" xfId="12257" xr:uid="{B6652055-DE06-40D8-BD73-D344F9E7DB5A}"/>
    <cellStyle name="Standard 13 2 3 3" xfId="8445" xr:uid="{DD0AB346-3FA8-4B77-8ECC-C47355D55616}"/>
    <cellStyle name="Standard 13 2 3_Nucléaire" xfId="12256" xr:uid="{3318A0DB-9620-441D-87B1-C90AF9654D26}"/>
    <cellStyle name="Standard 13 2 4" xfId="8446" xr:uid="{5541E453-3B99-4EA4-BB74-A5BC101D2772}"/>
    <cellStyle name="Standard 13 2 4 2" xfId="8447" xr:uid="{8F5FA8E5-6154-4071-BDA2-62568C84C0F7}"/>
    <cellStyle name="Standard 13 2 4 2 2" xfId="8448" xr:uid="{8B6AC90D-D1BD-4D5C-B247-CD5966FCFF4E}"/>
    <cellStyle name="Standard 13 2 4 2_Nucléaire" xfId="12259" xr:uid="{205E886D-09C3-4017-B36B-599EB66BE864}"/>
    <cellStyle name="Standard 13 2 4 3" xfId="8449" xr:uid="{6D15F826-42FE-48F3-A9FB-297522BF615A}"/>
    <cellStyle name="Standard 13 2 4_Nucléaire" xfId="12258" xr:uid="{BE38341B-5835-45B2-8625-2FD5968D9EA6}"/>
    <cellStyle name="Standard 13 2 5" xfId="8450" xr:uid="{29DC747E-A5D6-42BA-8B91-FC21EA022695}"/>
    <cellStyle name="Standard 13 2 5 2" xfId="8451" xr:uid="{FEAB5F22-757F-46E6-869A-072DF483A75C}"/>
    <cellStyle name="Standard 13 2 5_Nucléaire" xfId="12260" xr:uid="{767FA22B-63B1-4135-B12C-D59C8212E729}"/>
    <cellStyle name="Standard 13 2 6" xfId="8452" xr:uid="{40B951EB-A2C1-4495-98F0-56331E3F659E}"/>
    <cellStyle name="Standard 13 2 7" xfId="8453" xr:uid="{A9E034B4-3707-4DED-ADA3-4EEA4AF66A24}"/>
    <cellStyle name="Standard 13 2 8" xfId="8454" xr:uid="{22F5F145-DA42-41E7-A2EA-109FF2910500}"/>
    <cellStyle name="Standard 13 2 8 2" xfId="8455" xr:uid="{DD14F9E4-995D-41E8-A0DF-BD0FC2E2525D}"/>
    <cellStyle name="Standard 13 2 8_Nucléaire" xfId="12261" xr:uid="{FF1CAAAB-8C6D-4C77-9711-55FD59A73DD1}"/>
    <cellStyle name="Standard 13 2_Nucléaire" xfId="12248" xr:uid="{7722F690-1213-4639-A7A3-E84817EA6226}"/>
    <cellStyle name="Standard 13 3" xfId="8456" xr:uid="{3426D7CE-41AF-45C1-861F-CFB4E5F29968}"/>
    <cellStyle name="Standard 13 3 2" xfId="8457" xr:uid="{A47AFBA2-E943-4B30-B3C9-4228B716EFD2}"/>
    <cellStyle name="Standard 13 3 2 2" xfId="8458" xr:uid="{0FE4C51A-A92D-42F3-88BB-136D3BF12367}"/>
    <cellStyle name="Standard 13 3 2 2 2" xfId="8459" xr:uid="{9327EFBC-216B-455D-BB7D-88487E157334}"/>
    <cellStyle name="Standard 13 3 2 2_Nucléaire" xfId="12264" xr:uid="{07A86874-875D-48E8-9EED-36C7CA1BB002}"/>
    <cellStyle name="Standard 13 3 2 3" xfId="8460" xr:uid="{EA72040E-D96F-4D93-88AC-71DB586B8136}"/>
    <cellStyle name="Standard 13 3 2_Nucléaire" xfId="12263" xr:uid="{25D8A0DD-08FC-4453-B403-A04CFD92979A}"/>
    <cellStyle name="Standard 13 3 3" xfId="8461" xr:uid="{98D6BAFC-72FB-4ED2-B16B-0E72A57649C7}"/>
    <cellStyle name="Standard 13 3 3 2" xfId="8462" xr:uid="{2E0D6B9C-B831-40E6-9B70-0B904B29B17C}"/>
    <cellStyle name="Standard 13 3 3 2 2" xfId="8463" xr:uid="{F89B7550-860A-416A-995A-3717856F02E9}"/>
    <cellStyle name="Standard 13 3 3 2_Nucléaire" xfId="12266" xr:uid="{3E8CF933-D727-43B3-BEE9-0FB8D769BD7E}"/>
    <cellStyle name="Standard 13 3 3 3" xfId="8464" xr:uid="{20E735EB-38B8-4C25-929C-E0FC4053C0D6}"/>
    <cellStyle name="Standard 13 3 3_Nucléaire" xfId="12265" xr:uid="{A30002D9-7DFF-4903-AED2-7D9A997DF3ED}"/>
    <cellStyle name="Standard 13 3 4" xfId="8465" xr:uid="{E1BFB67A-5501-420C-988B-C62CE2D9D7A6}"/>
    <cellStyle name="Standard 13 3 4 2" xfId="8466" xr:uid="{126E869D-647F-49B4-8BDF-D493BF4E65E1}"/>
    <cellStyle name="Standard 13 3 4_Nucléaire" xfId="12267" xr:uid="{5D92EE68-7517-4090-896C-A00669F33A61}"/>
    <cellStyle name="Standard 13 3 5" xfId="8467" xr:uid="{D8855F6E-83CB-4DE8-8F46-268A2491D8A3}"/>
    <cellStyle name="Standard 13 3 6" xfId="8468" xr:uid="{0E5B6EE3-53A3-4B51-807F-89784397B95F}"/>
    <cellStyle name="Standard 13 3 7" xfId="8469" xr:uid="{6E3475B7-DEB2-46E6-B346-DA75238BDFAB}"/>
    <cellStyle name="Standard 13 3 7 2" xfId="8470" xr:uid="{77674A71-E283-46A3-9A9F-97408CED459B}"/>
    <cellStyle name="Standard 13 3 7_Nucléaire" xfId="12268" xr:uid="{7A9A7604-04CD-42E1-874D-3FD28706259D}"/>
    <cellStyle name="Standard 13 3_Nucléaire" xfId="12262" xr:uid="{E1EC470F-3047-4CD1-88A7-08484FEC342A}"/>
    <cellStyle name="Standard 13 4" xfId="8471" xr:uid="{BEE04CC8-BD74-42DC-9E91-F03445CF20FD}"/>
    <cellStyle name="Standard 13 4 2" xfId="8472" xr:uid="{B80D400E-8888-4449-A408-AB2537FF8C62}"/>
    <cellStyle name="Standard 13 4 2 2" xfId="8473" xr:uid="{3DB5E94B-854F-4D43-8501-DB9F5572631A}"/>
    <cellStyle name="Standard 13 4 2 2 2" xfId="8474" xr:uid="{C62A3D6B-0DE4-42A5-A53B-829427778D2E}"/>
    <cellStyle name="Standard 13 4 2 2 2 2" xfId="8475" xr:uid="{2AD88C16-0446-4A3D-9BCB-D38A0CBDB039}"/>
    <cellStyle name="Standard 13 4 2 2 2 2 2" xfId="8476" xr:uid="{64EED355-1B1D-46F4-8077-34DD628CD5ED}"/>
    <cellStyle name="Standard 13 4 2 2 2 2 3" xfId="8477" xr:uid="{11971E5E-5168-4BD2-B5DE-645E26ABD25B}"/>
    <cellStyle name="Standard 13 4 2 2 2 2 4" xfId="8478" xr:uid="{2A147679-082A-4112-9E1B-3D14FC9C9C27}"/>
    <cellStyle name="Standard 13 4 2 2 2 2_Nucléaire" xfId="12273" xr:uid="{6D3E1C5A-4588-49AF-9E93-3882F141D488}"/>
    <cellStyle name="Standard 13 4 2 2 2 3" xfId="8479" xr:uid="{DCD2B395-547D-46A3-9573-70812BA465D1}"/>
    <cellStyle name="Standard 13 4 2 2 2 4" xfId="8480" xr:uid="{CCA017B1-78D9-4FC2-9D80-AB7AED7D5D87}"/>
    <cellStyle name="Standard 13 4 2 2 2 5" xfId="8481" xr:uid="{52ADAE36-0A94-4C1F-9A2F-F547237A9F31}"/>
    <cellStyle name="Standard 13 4 2 2 2_Nucléaire" xfId="12272" xr:uid="{537FC790-5085-4328-86DC-530546EA81CA}"/>
    <cellStyle name="Standard 13 4 2 2 3" xfId="8482" xr:uid="{27C5864E-AE97-4DD6-9CB3-090B684C5571}"/>
    <cellStyle name="Standard 13 4 2 2 3 2" xfId="8483" xr:uid="{0B6D4C63-9AC2-414C-90D6-E22702C051DB}"/>
    <cellStyle name="Standard 13 4 2 2 3 2 2" xfId="8484" xr:uid="{7294FA63-7213-4C5C-8903-D0E2BCF99E7D}"/>
    <cellStyle name="Standard 13 4 2 2 3 2 3" xfId="8485" xr:uid="{A53EB4C6-8278-43C1-83FA-66CDDC65E861}"/>
    <cellStyle name="Standard 13 4 2 2 3 2 4" xfId="8486" xr:uid="{A339E426-C710-4A90-86A4-6F6A66E83ACD}"/>
    <cellStyle name="Standard 13 4 2 2 3 2_Nucléaire" xfId="12275" xr:uid="{E5E81ED3-6D2C-4141-81A1-4790EEBEAD50}"/>
    <cellStyle name="Standard 13 4 2 2 3 3" xfId="8487" xr:uid="{4400123F-7A07-4B09-A622-3032085286C3}"/>
    <cellStyle name="Standard 13 4 2 2 3 4" xfId="8488" xr:uid="{3C2553A8-EA8F-49CD-B4BE-7B39BD1404E4}"/>
    <cellStyle name="Standard 13 4 2 2 3 5" xfId="8489" xr:uid="{87E3696A-A0AC-4392-B526-701ED6B58F7D}"/>
    <cellStyle name="Standard 13 4 2 2 3_Nucléaire" xfId="12274" xr:uid="{8A4B4ACA-3ED0-40D6-ABC7-B999BEFF5FE5}"/>
    <cellStyle name="Standard 13 4 2 2 4" xfId="8490" xr:uid="{A022E0C6-90D7-493E-9668-06E12EB2FE24}"/>
    <cellStyle name="Standard 13 4 2 2 4 2" xfId="8491" xr:uid="{F232C696-FBF7-4625-BF04-7BCBEF9FEE95}"/>
    <cellStyle name="Standard 13 4 2 2 4 3" xfId="8492" xr:uid="{F08083C4-2C7F-400D-9316-5836E9C3B241}"/>
    <cellStyle name="Standard 13 4 2 2 4 4" xfId="8493" xr:uid="{AA0164C1-863E-4C6C-871E-20D0E5BA19C1}"/>
    <cellStyle name="Standard 13 4 2 2 4_Nucléaire" xfId="12276" xr:uid="{6ECE647B-5BEC-4D78-A1B8-B71C880619F1}"/>
    <cellStyle name="Standard 13 4 2 2 5" xfId="8494" xr:uid="{D0110295-2792-4402-9246-CB2AA4EB4129}"/>
    <cellStyle name="Standard 13 4 2 2 6" xfId="8495" xr:uid="{C299607C-3875-4CED-B45D-EF30C58C001A}"/>
    <cellStyle name="Standard 13 4 2 2 7" xfId="8496" xr:uid="{26181935-4C3E-4F69-812E-43FED8C1FD00}"/>
    <cellStyle name="Standard 13 4 2 2_Nucléaire" xfId="12271" xr:uid="{DF85C950-DE87-4327-A718-21DB6034632F}"/>
    <cellStyle name="Standard 13 4 2 3" xfId="8497" xr:uid="{BB5DD3AD-05FB-4235-9407-B70925F055B2}"/>
    <cellStyle name="Standard 13 4 2 3 2" xfId="8498" xr:uid="{6E706A9A-55D4-41FA-9EC8-2EDD30168DC0}"/>
    <cellStyle name="Standard 13 4 2 3 2 2" xfId="8499" xr:uid="{7799A039-77D2-4F25-B8AA-861DF0BEA368}"/>
    <cellStyle name="Standard 13 4 2 3 2 3" xfId="8500" xr:uid="{635BFBF1-227F-4998-A780-A3F9C514A644}"/>
    <cellStyle name="Standard 13 4 2 3 2 4" xfId="8501" xr:uid="{73200CF0-D04A-43C1-8717-0AC50364B9C0}"/>
    <cellStyle name="Standard 13 4 2 3 2_Nucléaire" xfId="12278" xr:uid="{78BE1933-B6FD-4F17-A955-A69136BA64BF}"/>
    <cellStyle name="Standard 13 4 2 3 3" xfId="8502" xr:uid="{5B0EEE69-7F70-48AA-B79C-878794C0391C}"/>
    <cellStyle name="Standard 13 4 2 3 4" xfId="8503" xr:uid="{5C06D7B6-85AC-434F-AE1F-40C9087DE5E8}"/>
    <cellStyle name="Standard 13 4 2 3 5" xfId="8504" xr:uid="{4090A5F5-2FFD-42A2-8439-2F3A06F0F5BD}"/>
    <cellStyle name="Standard 13 4 2 3_Nucléaire" xfId="12277" xr:uid="{1EFE92CE-2D27-4C65-BDEC-1296542BCA15}"/>
    <cellStyle name="Standard 13 4 2 4" xfId="8505" xr:uid="{557BB8C4-D7A4-43C5-B5E9-759AF3892115}"/>
    <cellStyle name="Standard 13 4 2 4 2" xfId="8506" xr:uid="{184499AB-9B0C-4AF0-AFE7-2F1F61F56454}"/>
    <cellStyle name="Standard 13 4 2 4 2 2" xfId="8507" xr:uid="{E6D46324-0DBB-4497-9264-57D6B385CB6F}"/>
    <cellStyle name="Standard 13 4 2 4 2 3" xfId="8508" xr:uid="{47C36CB9-949B-4016-800A-CA6A1C822609}"/>
    <cellStyle name="Standard 13 4 2 4 2 4" xfId="8509" xr:uid="{5A21FE31-9979-4FEB-B0C7-F2F2F402DC67}"/>
    <cellStyle name="Standard 13 4 2 4 2_Nucléaire" xfId="12280" xr:uid="{550C010E-44AE-4218-9F3D-9D281F496DF5}"/>
    <cellStyle name="Standard 13 4 2 4 3" xfId="8510" xr:uid="{554884F4-B363-4857-8AED-29D2DA1CA6BF}"/>
    <cellStyle name="Standard 13 4 2 4 4" xfId="8511" xr:uid="{5AEA7F31-611A-4431-BF5E-8F0902CF436F}"/>
    <cellStyle name="Standard 13 4 2 4 5" xfId="8512" xr:uid="{64198C61-7605-452D-BF11-FF9AA90C34B7}"/>
    <cellStyle name="Standard 13 4 2 4_Nucléaire" xfId="12279" xr:uid="{07EEB4C0-8EF3-4270-93DC-62857CD82141}"/>
    <cellStyle name="Standard 13 4 2 5" xfId="8513" xr:uid="{947AAA64-9EBF-4BBC-90F4-5B21DF57A939}"/>
    <cellStyle name="Standard 13 4 2 5 2" xfId="8514" xr:uid="{7F8C8D7B-50C2-4E69-B787-330BE1447203}"/>
    <cellStyle name="Standard 13 4 2 5 3" xfId="8515" xr:uid="{D3F8E8C1-82B2-411A-AB0F-7CC977B23276}"/>
    <cellStyle name="Standard 13 4 2 5 4" xfId="8516" xr:uid="{B4F74B68-0284-414E-8B67-C3E2654AE5CB}"/>
    <cellStyle name="Standard 13 4 2 5_Nucléaire" xfId="12281" xr:uid="{222303A9-03C6-4648-B6BA-63E7F172AF4A}"/>
    <cellStyle name="Standard 13 4 2 6" xfId="8517" xr:uid="{78B3C456-10FD-47C6-8835-5410A51F358B}"/>
    <cellStyle name="Standard 13 4 2 7" xfId="8518" xr:uid="{7F7B3A91-1F91-46EF-B1BD-93FE9E3C8210}"/>
    <cellStyle name="Standard 13 4 2 8" xfId="8519" xr:uid="{B5230F7A-5F2C-4B56-898D-885461E0A3A9}"/>
    <cellStyle name="Standard 13 4 2_Nucléaire" xfId="12270" xr:uid="{F80DB870-4573-4D22-BFBF-C53BA04BA321}"/>
    <cellStyle name="Standard 13 4 3" xfId="8520" xr:uid="{023438C0-86C4-4568-900E-E6B931113217}"/>
    <cellStyle name="Standard 13 4 3 2" xfId="8521" xr:uid="{4537B40F-564E-4E3E-9447-3CE9CC9798D7}"/>
    <cellStyle name="Standard 13 4 3 2 2" xfId="8522" xr:uid="{4F667899-C066-4AC1-BAD0-755C737B92F3}"/>
    <cellStyle name="Standard 13 4 3 2 2 2" xfId="8523" xr:uid="{A187B0F2-7AA1-4FB1-BB0C-25A5C1201E51}"/>
    <cellStyle name="Standard 13 4 3 2 2 3" xfId="8524" xr:uid="{A58D0977-6156-4938-9853-5E63D98708F7}"/>
    <cellStyle name="Standard 13 4 3 2 2 4" xfId="8525" xr:uid="{341EA290-916C-4318-9E9E-AB4D8ADB2795}"/>
    <cellStyle name="Standard 13 4 3 2 2_Nucléaire" xfId="12284" xr:uid="{F3ADBF74-8F82-4F78-9623-C62B9569E9BF}"/>
    <cellStyle name="Standard 13 4 3 2 3" xfId="8526" xr:uid="{EDB5FE69-8150-4F3D-8CD7-3E8F6D6A64BE}"/>
    <cellStyle name="Standard 13 4 3 2 4" xfId="8527" xr:uid="{65A25AAF-7F8B-4678-A9F5-BAEA9C758FB4}"/>
    <cellStyle name="Standard 13 4 3 2 5" xfId="8528" xr:uid="{6B4DDEA1-FAAB-46D5-936D-4605DF0B2DBA}"/>
    <cellStyle name="Standard 13 4 3 2_Nucléaire" xfId="12283" xr:uid="{A6F243B2-7287-4552-B4C1-DBEF0DB90EDF}"/>
    <cellStyle name="Standard 13 4 3 3" xfId="8529" xr:uid="{6A3BC940-9E0C-4FB4-975D-00C71F69F694}"/>
    <cellStyle name="Standard 13 4 3 3 2" xfId="8530" xr:uid="{119D2981-DA9B-47FC-B98B-6E0C380AFFA3}"/>
    <cellStyle name="Standard 13 4 3 3 2 2" xfId="8531" xr:uid="{8CA610CC-8B20-4215-A230-B8BDCFC792BC}"/>
    <cellStyle name="Standard 13 4 3 3 2 3" xfId="8532" xr:uid="{4D2060D9-636C-4A75-8751-81886F5DE2E9}"/>
    <cellStyle name="Standard 13 4 3 3 2 4" xfId="8533" xr:uid="{BB18193A-46BF-414F-9AA5-78C3065A2F66}"/>
    <cellStyle name="Standard 13 4 3 3 2_Nucléaire" xfId="12286" xr:uid="{BE92F916-ECE8-48BD-9A76-77225D7F9435}"/>
    <cellStyle name="Standard 13 4 3 3 3" xfId="8534" xr:uid="{8F715ECE-6176-4B50-BFD2-B36E8F5FA95D}"/>
    <cellStyle name="Standard 13 4 3 3 4" xfId="8535" xr:uid="{1A0E1519-3431-44E0-913A-A15630A17605}"/>
    <cellStyle name="Standard 13 4 3 3 5" xfId="8536" xr:uid="{7D670A39-2802-4750-ABA6-B33DD677902F}"/>
    <cellStyle name="Standard 13 4 3 3_Nucléaire" xfId="12285" xr:uid="{318E1A50-6F28-4C0C-8C80-E9C12A251953}"/>
    <cellStyle name="Standard 13 4 3 4" xfId="8537" xr:uid="{440CCA7F-994F-4E79-97FA-63488E32A836}"/>
    <cellStyle name="Standard 13 4 3 4 2" xfId="8538" xr:uid="{80236633-3DDF-4BD8-BF52-484BDE08D97F}"/>
    <cellStyle name="Standard 13 4 3 4 3" xfId="8539" xr:uid="{FF1A449C-780E-4147-B646-495D6A9EC164}"/>
    <cellStyle name="Standard 13 4 3 4 4" xfId="8540" xr:uid="{C8342AE8-8442-45FA-A01D-845B470B9A53}"/>
    <cellStyle name="Standard 13 4 3 4_Nucléaire" xfId="12287" xr:uid="{41B50D96-2905-40D0-AB17-2B012879E8F2}"/>
    <cellStyle name="Standard 13 4 3 5" xfId="8541" xr:uid="{1017160C-09F3-4443-9A75-944B8580D83A}"/>
    <cellStyle name="Standard 13 4 3 6" xfId="8542" xr:uid="{C7A76B34-E80F-4649-A2D4-1488F8E59854}"/>
    <cellStyle name="Standard 13 4 3 7" xfId="8543" xr:uid="{99BF3EB7-97BC-4CC4-A2EF-B9B199054D9A}"/>
    <cellStyle name="Standard 13 4 3_Nucléaire" xfId="12282" xr:uid="{AB83C763-97F6-45E0-8273-E4C3794C4910}"/>
    <cellStyle name="Standard 13 4 4" xfId="8544" xr:uid="{2D4C086B-5675-43F2-8CD0-8B69AEF1AD23}"/>
    <cellStyle name="Standard 13 4 4 2" xfId="8545" xr:uid="{F7DD780A-FB73-4E04-BEA6-BC06EDF2A235}"/>
    <cellStyle name="Standard 13 4 4 2 2" xfId="8546" xr:uid="{89AA1910-CA4A-4EBC-AE23-F0E013BCE4FE}"/>
    <cellStyle name="Standard 13 4 4 2 3" xfId="8547" xr:uid="{9AA67324-ECE2-46A9-A5EB-0EF67A80F8F4}"/>
    <cellStyle name="Standard 13 4 4 2 4" xfId="8548" xr:uid="{D31E51FB-1312-4333-BA51-95EC09AB90B2}"/>
    <cellStyle name="Standard 13 4 4 2_Nucléaire" xfId="12289" xr:uid="{5453D688-29D4-4DA7-AF30-077A48F4D46B}"/>
    <cellStyle name="Standard 13 4 4 3" xfId="8549" xr:uid="{E3FADDD1-681E-4BA4-8B18-1F3DB15FAD1A}"/>
    <cellStyle name="Standard 13 4 4 4" xfId="8550" xr:uid="{54923895-01F4-4E54-BB00-D31F5CC42AED}"/>
    <cellStyle name="Standard 13 4 4 5" xfId="8551" xr:uid="{315D64FE-8F25-4DAC-8B7C-B4736C673A6C}"/>
    <cellStyle name="Standard 13 4 4_Nucléaire" xfId="12288" xr:uid="{64D62E78-7D61-456C-AE22-4F038BC6115C}"/>
    <cellStyle name="Standard 13 4 5" xfId="8552" xr:uid="{28B0A6B8-031C-48D5-8671-AF9E92120867}"/>
    <cellStyle name="Standard 13 4 5 2" xfId="8553" xr:uid="{90721217-4F9E-40DA-826A-3C5656D59613}"/>
    <cellStyle name="Standard 13 4 5 2 2" xfId="8554" xr:uid="{4981D449-8542-4264-A0AD-A618E29FB431}"/>
    <cellStyle name="Standard 13 4 5 2 3" xfId="8555" xr:uid="{58A9AFCB-7CAE-453F-9DE9-BD456EEF2CC7}"/>
    <cellStyle name="Standard 13 4 5 2 4" xfId="8556" xr:uid="{5AEE183C-C4CE-4F5F-99CC-5DD80F3C0B7A}"/>
    <cellStyle name="Standard 13 4 5 2_Nucléaire" xfId="12291" xr:uid="{9F561B45-E4AD-46DC-B278-9CB24F28D5E3}"/>
    <cellStyle name="Standard 13 4 5 3" xfId="8557" xr:uid="{B5ED0ECE-DA55-4D47-AE15-23FBF19C8BA4}"/>
    <cellStyle name="Standard 13 4 5 4" xfId="8558" xr:uid="{1456A75C-AD14-4F69-9E48-524D79044218}"/>
    <cellStyle name="Standard 13 4 5 5" xfId="8559" xr:uid="{68633345-3D2A-4997-9D76-3F45A52B0043}"/>
    <cellStyle name="Standard 13 4 5_Nucléaire" xfId="12290" xr:uid="{8BFF0FA0-C506-4924-8A93-2F3D279925AF}"/>
    <cellStyle name="Standard 13 4 6" xfId="8560" xr:uid="{BB83EEE0-6344-42A2-AA7F-B0033C1D9186}"/>
    <cellStyle name="Standard 13 4 6 2" xfId="8561" xr:uid="{D00BE40D-D83F-4E08-A16A-24CDAABA9893}"/>
    <cellStyle name="Standard 13 4 6 3" xfId="8562" xr:uid="{478E389A-2EA6-4768-819B-E4074FF52762}"/>
    <cellStyle name="Standard 13 4 6 4" xfId="8563" xr:uid="{17EEF60D-13AC-4AFF-AB61-6C8A1963071D}"/>
    <cellStyle name="Standard 13 4 6_Nucléaire" xfId="12292" xr:uid="{8038AF01-124E-4F2A-AD66-7F0D77A19C15}"/>
    <cellStyle name="Standard 13 4 7" xfId="8564" xr:uid="{9B5B104A-969D-456C-BF2B-EFEDCB87EE49}"/>
    <cellStyle name="Standard 13 4 8" xfId="8565" xr:uid="{05ABDBDF-3A1B-4189-9501-FFFC746AEA15}"/>
    <cellStyle name="Standard 13 4 9" xfId="8566" xr:uid="{015830AC-3075-4D7A-AF44-965ABBDAF93E}"/>
    <cellStyle name="Standard 13 4_Nucléaire" xfId="12269" xr:uid="{823F5371-B8C0-49F6-8196-C16659248B84}"/>
    <cellStyle name="Standard 13 5" xfId="8567" xr:uid="{D55EBE18-FB63-4702-9451-A237CF924C9B}"/>
    <cellStyle name="Standard 13 5 2" xfId="8568" xr:uid="{778C67E5-C721-49F4-A3FB-54BC4DD56440}"/>
    <cellStyle name="Standard 13 5 2 2" xfId="8569" xr:uid="{3E679C56-4E76-44E7-8FCA-F71C0F7E13D6}"/>
    <cellStyle name="Standard 13 5 2_Nucléaire" xfId="12294" xr:uid="{79374D12-EBFB-4117-B427-5358673A5300}"/>
    <cellStyle name="Standard 13 5 3" xfId="8570" xr:uid="{6F0104A0-3C60-4501-BF33-58E421D3C02F}"/>
    <cellStyle name="Standard 13 5_Nucléaire" xfId="12293" xr:uid="{570FB6F4-3968-478D-B7A7-623A9F08D177}"/>
    <cellStyle name="Standard 13 6" xfId="8571" xr:uid="{552B59AD-3C73-4CB2-9E19-2DF5D1F9C9A8}"/>
    <cellStyle name="Standard 13 6 2" xfId="8572" xr:uid="{256EC8ED-C608-4FE2-9D2A-1CC0E9180DFD}"/>
    <cellStyle name="Standard 13 6 2 2" xfId="8573" xr:uid="{E049BEA9-8DEC-42CD-865E-D57072F8C0F8}"/>
    <cellStyle name="Standard 13 6 2_Nucléaire" xfId="12296" xr:uid="{8A869B8C-B557-4276-A733-692D86D4ED06}"/>
    <cellStyle name="Standard 13 6 3" xfId="8574" xr:uid="{7A595D39-6BD4-443A-8E47-CC7297CACCFF}"/>
    <cellStyle name="Standard 13 6_Nucléaire" xfId="12295" xr:uid="{3573C09A-C67F-452B-A6FE-D7C9EEAFCFE8}"/>
    <cellStyle name="Standard 13 7" xfId="8575" xr:uid="{C81391C7-6BB9-4281-BF02-725F235D45D5}"/>
    <cellStyle name="Standard 13 7 2" xfId="8576" xr:uid="{20D7811C-2023-4D9E-9E13-FD1299DC05FF}"/>
    <cellStyle name="Standard 13 7_Nucléaire" xfId="12297" xr:uid="{7EA28D48-6F08-4F7C-9555-5BD67859786B}"/>
    <cellStyle name="Standard 13 8" xfId="8577" xr:uid="{B525B733-10C4-4F8D-AD01-03D467CBCDCF}"/>
    <cellStyle name="Standard 13 9" xfId="8578" xr:uid="{FEBC0954-75FB-4AFD-B933-55B7325DD4BF}"/>
    <cellStyle name="Standard 13_Nucléaire" xfId="12247" xr:uid="{B8D894D4-5A65-4425-BC77-9D4360A7FBDF}"/>
    <cellStyle name="Standard 14" xfId="8579" xr:uid="{AE447B54-1B1B-4E40-9BB0-AF9FD704AE68}"/>
    <cellStyle name="Standard 14 2" xfId="8580" xr:uid="{C6FA0750-6F87-495D-98C3-72558203872F}"/>
    <cellStyle name="Standard 14 2 2" xfId="8581" xr:uid="{822CE39F-3900-4805-BEB6-62AB73A444C9}"/>
    <cellStyle name="Standard 14 2_Nucléaire" xfId="12299" xr:uid="{88F5AADF-7E5E-469C-847E-3933D97DF0A8}"/>
    <cellStyle name="Standard 14 3" xfId="8582" xr:uid="{0D7CACFF-AE61-4E4E-A76D-E95D1A6E1939}"/>
    <cellStyle name="Standard 14 4" xfId="8583" xr:uid="{B0E366D2-5EBB-4CCF-A8C0-4BF7F4F4D7CF}"/>
    <cellStyle name="Standard 14_Nucléaire" xfId="12298" xr:uid="{B6077E18-8DE3-4022-815C-4052C251A18A}"/>
    <cellStyle name="Standard 15" xfId="8584" xr:uid="{DAA12FE3-D20F-41F8-BD6E-886A6BC16D55}"/>
    <cellStyle name="Standard 15 2" xfId="8585" xr:uid="{0D49B31E-F651-4306-BB2D-CE81D68F3495}"/>
    <cellStyle name="Standard 15 2 2" xfId="8586" xr:uid="{8E7560D3-A86D-4E27-8833-1BA93A4360C9}"/>
    <cellStyle name="Standard 15 2 2 2" xfId="8587" xr:uid="{F5BB8497-4E15-46FE-A80C-E8594A73E740}"/>
    <cellStyle name="Standard 15 2 2 2 2" xfId="8588" xr:uid="{4CD622A8-B84E-4AFD-8E4E-04E78103A3E3}"/>
    <cellStyle name="Standard 15 2 2 2_Nucléaire" xfId="12303" xr:uid="{D73DAABA-C60F-45E2-8442-4FF39E0DB00E}"/>
    <cellStyle name="Standard 15 2 2 3" xfId="8589" xr:uid="{BB82807C-382B-4516-8F28-B9ED6E5E3E7B}"/>
    <cellStyle name="Standard 15 2 2_Nucléaire" xfId="12302" xr:uid="{DCC6A6A1-CDB4-47D2-B0A9-D6C1656DD91B}"/>
    <cellStyle name="Standard 15 2 3" xfId="8590" xr:uid="{3C63921B-2B5A-4F37-A494-7277F76623EB}"/>
    <cellStyle name="Standard 15 2 3 2" xfId="8591" xr:uid="{6A4F8629-7194-49E0-B93E-E325DD405CEC}"/>
    <cellStyle name="Standard 15 2 3 2 2" xfId="8592" xr:uid="{8F537291-151D-41C1-AC9F-48AE86CF3D93}"/>
    <cellStyle name="Standard 15 2 3 2_Nucléaire" xfId="12305" xr:uid="{C3779662-D974-4F35-A54D-0794227BD6AE}"/>
    <cellStyle name="Standard 15 2 3 3" xfId="8593" xr:uid="{B2C2D12D-09EB-4BBC-B305-812C176832A2}"/>
    <cellStyle name="Standard 15 2 3_Nucléaire" xfId="12304" xr:uid="{4D6B6A83-E8B1-4DBD-8279-EA170D9679C6}"/>
    <cellStyle name="Standard 15 2 4" xfId="8594" xr:uid="{AA3459FC-CE9E-40AE-BFD7-890540A514C0}"/>
    <cellStyle name="Standard 15 2 4 2" xfId="8595" xr:uid="{D1A8ACB7-9F78-426A-AB2D-4D2373672BEC}"/>
    <cellStyle name="Standard 15 2 4_Nucléaire" xfId="12306" xr:uid="{16523462-563E-4CBE-8B12-04C4EF97C248}"/>
    <cellStyle name="Standard 15 2 5" xfId="8596" xr:uid="{5EA36702-1486-409E-A12F-60811F72CE8C}"/>
    <cellStyle name="Standard 15 2_Nucléaire" xfId="12301" xr:uid="{32828496-EBA8-4725-80CD-3232CD84A717}"/>
    <cellStyle name="Standard 15 3" xfId="8597" xr:uid="{FBA2AEA0-E163-4D00-9650-4368077B3537}"/>
    <cellStyle name="Standard 15 3 2" xfId="8598" xr:uid="{311E4A85-679B-48B0-89A9-DFB05139279C}"/>
    <cellStyle name="Standard 15 3 2 2" xfId="8599" xr:uid="{11693441-C7E4-44EA-8E12-75C8EEE5A207}"/>
    <cellStyle name="Standard 15 3 2_Nucléaire" xfId="12308" xr:uid="{86F8DAF7-B3AD-4C8B-9B49-4CF8CBB88662}"/>
    <cellStyle name="Standard 15 3 3" xfId="8600" xr:uid="{3DD0FD30-EB21-4927-987A-C27DB411463B}"/>
    <cellStyle name="Standard 15 3_Nucléaire" xfId="12307" xr:uid="{27F48F6A-C019-4A08-B1F6-24D3E0AC1DA8}"/>
    <cellStyle name="Standard 15 4" xfId="8601" xr:uid="{5DEBEDE1-E9E3-449A-9C48-E7F77BA10DF1}"/>
    <cellStyle name="Standard 15 4 2" xfId="8602" xr:uid="{1E885DD6-E6FC-46A9-B220-6AE4377594C4}"/>
    <cellStyle name="Standard 15 4 2 2" xfId="8603" xr:uid="{25337A3C-EF28-40B3-8159-CCEAE11D0CBF}"/>
    <cellStyle name="Standard 15 4 2_Nucléaire" xfId="12310" xr:uid="{BB6AF316-B78F-478D-BFC6-BE828689B597}"/>
    <cellStyle name="Standard 15 4 3" xfId="8604" xr:uid="{2A249E0A-5EBC-497F-B7C6-A8C58264B7A8}"/>
    <cellStyle name="Standard 15 4_Nucléaire" xfId="12309" xr:uid="{4C792200-15FD-4E67-B16F-C2EB644F7466}"/>
    <cellStyle name="Standard 15 5" xfId="8605" xr:uid="{57486B83-D19F-4195-80AE-D867B659BE6D}"/>
    <cellStyle name="Standard 15 5 2" xfId="8606" xr:uid="{644A6CF3-650F-4DE2-BEEE-1E685FCD6AEF}"/>
    <cellStyle name="Standard 15 5_Nucléaire" xfId="12311" xr:uid="{5933C0FA-334A-4191-9C5A-2E45FE223AF1}"/>
    <cellStyle name="Standard 15 6" xfId="8607" xr:uid="{05FAAC86-C60A-4600-9E1C-1F76FD2C9E5B}"/>
    <cellStyle name="Standard 15_Nucléaire" xfId="12300" xr:uid="{F2B2E624-8D17-439E-A21B-21CAC2C84838}"/>
    <cellStyle name="Standard 16" xfId="8608" xr:uid="{2EA85DBF-B25D-4B33-8109-66A347B97A1B}"/>
    <cellStyle name="Standard 16 2" xfId="8609" xr:uid="{4DC4FEFC-C0A4-4273-B2F7-A33E1A7954D0}"/>
    <cellStyle name="Standard 16 2 2" xfId="8610" xr:uid="{80C63306-B78C-40A4-9014-F18475AE6A2A}"/>
    <cellStyle name="Standard 16 2_Nucléaire" xfId="12313" xr:uid="{56068FD0-CC0A-4EEC-A92F-D789AA499717}"/>
    <cellStyle name="Standard 16 3" xfId="8611" xr:uid="{2137F36F-4414-4957-A8F3-229E21307AF3}"/>
    <cellStyle name="Standard 16 4" xfId="8612" xr:uid="{A7E92CB3-39E6-43FA-96F4-B7C77F341A5F}"/>
    <cellStyle name="Standard 16 5" xfId="8613" xr:uid="{BABEC9B8-A585-4C7E-B53B-CF40A1083862}"/>
    <cellStyle name="Standard 16 6" xfId="8614" xr:uid="{BD2C68FC-D17C-46C1-A1DD-38D3C5D9E290}"/>
    <cellStyle name="Standard 16_Nucléaire" xfId="12312" xr:uid="{D67C262F-6F84-4686-B8E6-C330DB7ED86E}"/>
    <cellStyle name="Standard 17" xfId="8615" xr:uid="{23B5BA6D-0A0B-43B4-90AC-776A67C75D19}"/>
    <cellStyle name="Standard 17 2" xfId="8616" xr:uid="{0CD40682-E9AF-4160-80A0-30285DAEE9B9}"/>
    <cellStyle name="Standard 17 2 2" xfId="8617" xr:uid="{47D80CF7-62C8-4F1E-B084-C47E82D51D3D}"/>
    <cellStyle name="Standard 17 2_Nucléaire" xfId="12315" xr:uid="{6764B097-623F-4DC9-B727-1260FF5803D6}"/>
    <cellStyle name="Standard 17 3" xfId="8618" xr:uid="{F00B3C4D-2149-404C-B9C6-BF7FF9323210}"/>
    <cellStyle name="Standard 17_Nucléaire" xfId="12314" xr:uid="{7F7B4F61-04C8-46A6-A1D1-69915B3CB969}"/>
    <cellStyle name="Standard 18" xfId="8619" xr:uid="{56276DE1-07EC-4E17-96D4-C94E54D02966}"/>
    <cellStyle name="Standard 18 2" xfId="8620" xr:uid="{6350194A-76F4-4934-BEB5-578665A7EC2C}"/>
    <cellStyle name="Standard 18 3" xfId="8621" xr:uid="{0AFE7253-8049-4C04-806B-3D596AAEAD04}"/>
    <cellStyle name="Standard 18 4" xfId="8622" xr:uid="{3BFE5001-1BD1-47DD-9AB3-4D934FB95C4A}"/>
    <cellStyle name="Standard 18_Nucléaire" xfId="12316" xr:uid="{74446779-B69B-4EA1-8CC9-2865AC1E74B2}"/>
    <cellStyle name="Standard 19" xfId="8623" xr:uid="{3B0DDB33-A7BA-4A2E-A410-B8263E316574}"/>
    <cellStyle name="Standard 19 2" xfId="8624" xr:uid="{44C139D8-2A17-4C5F-9940-590B2A214F41}"/>
    <cellStyle name="Standard 19_Nucléaire" xfId="12317" xr:uid="{B7C22058-636A-41F1-B9EC-C9197A77B376}"/>
    <cellStyle name="Standard 2" xfId="848" xr:uid="{1E39BDE4-D05C-4F86-8C0E-59615F184E01}"/>
    <cellStyle name="Standard 2 10" xfId="8626" xr:uid="{845489F5-160F-44B7-AED1-4AFED83D3FC9}"/>
    <cellStyle name="Standard 2 10 2" xfId="8627" xr:uid="{C75EBC3F-9D1A-4F18-9204-AF3E06FEE3D6}"/>
    <cellStyle name="Standard 2 10_Nucléaire" xfId="12319" xr:uid="{25D0353D-1DA7-4E28-97BA-7C1421FE5714}"/>
    <cellStyle name="Standard 2 11" xfId="8628" xr:uid="{01ADDA5A-9C2F-4556-9730-BA6E4B14F4E4}"/>
    <cellStyle name="Standard 2 11 2" xfId="8629" xr:uid="{0079BFBF-C9C0-4160-883A-BFEE64922930}"/>
    <cellStyle name="Standard 2 11_Nucléaire" xfId="12320" xr:uid="{626606E7-F566-4AEF-82AF-003A989604CE}"/>
    <cellStyle name="Standard 2 12" xfId="8630" xr:uid="{50E39A71-9CBC-469A-8004-09B6D8DAFECD}"/>
    <cellStyle name="Standard 2 13" xfId="8631" xr:uid="{2B04066D-1796-4F90-A715-95E5D4AB2279}"/>
    <cellStyle name="Standard 2 14" xfId="8632" xr:uid="{39393F16-2AED-44D9-88AD-69496E424E06}"/>
    <cellStyle name="Standard 2 15" xfId="9921" xr:uid="{2CD92EF4-D600-4496-89C6-8A8B8009DBB3}"/>
    <cellStyle name="Standard 2 16" xfId="8625" xr:uid="{F4C41B15-BDFB-45A4-824D-981F95A991B3}"/>
    <cellStyle name="Standard 2 2" xfId="8633" xr:uid="{1E96B871-F347-4063-8C28-2A87E08666E3}"/>
    <cellStyle name="Standard 2 2 2" xfId="8634" xr:uid="{4C31D07E-75B3-446D-B9FB-C91DA7D36819}"/>
    <cellStyle name="Standard 2 2 3" xfId="8635" xr:uid="{C4EA2231-767D-4B38-A331-E0B0317B49E1}"/>
    <cellStyle name="Standard 2 2 3 2" xfId="8636" xr:uid="{B063725A-F7EA-420E-9C95-9533CCA4A69D}"/>
    <cellStyle name="Standard 2 2 3_Nucléaire" xfId="12322" xr:uid="{84EF7E1C-235D-4AC9-8A34-5E7FC542C6B7}"/>
    <cellStyle name="Standard 2 2 4" xfId="8637" xr:uid="{CF61DE80-E1BE-44E0-802F-C0D72EE8A3F4}"/>
    <cellStyle name="Standard 2 2 5" xfId="9923" xr:uid="{6552FFBD-9868-4F7A-938C-D143CB5B4AE5}"/>
    <cellStyle name="Standard 2 2_Nucléaire" xfId="12321" xr:uid="{C227C2AD-7677-49E0-9A96-20491CC0AE5F}"/>
    <cellStyle name="Standard 2 3" xfId="8638" xr:uid="{E72E9BC6-F502-41F4-B4AE-0E0913A19C60}"/>
    <cellStyle name="Standard 2 3 2" xfId="8639" xr:uid="{E738B916-6F2B-485F-8D17-5F684A4B1AF7}"/>
    <cellStyle name="Standard 2 3 2 2" xfId="8640" xr:uid="{2869D2EA-F9B2-4AB8-8B11-91E0D3DD983E}"/>
    <cellStyle name="Standard 2 3 2 2 2" xfId="8641" xr:uid="{13C2F86E-6AB7-440E-B56E-7A542A73F463}"/>
    <cellStyle name="Standard 2 3 2 2 2 2" xfId="8642" xr:uid="{205F96F2-FDAF-43EF-9A86-8CD3721727D7}"/>
    <cellStyle name="Standard 2 3 2 2 2 2 2" xfId="8643" xr:uid="{D422C91D-99FC-4149-A25F-972AB9603F0D}"/>
    <cellStyle name="Standard 2 3 2 2 2 2_Nucléaire" xfId="12327" xr:uid="{6D286103-0D87-4BCF-B45F-6A8D96654002}"/>
    <cellStyle name="Standard 2 3 2 2 2 3" xfId="8644" xr:uid="{2E1BCFDF-C0D1-4910-A65E-14D88D99766D}"/>
    <cellStyle name="Standard 2 3 2 2 2_Nucléaire" xfId="12326" xr:uid="{5810C244-C73C-40B8-BB59-A94BBB26F2FD}"/>
    <cellStyle name="Standard 2 3 2 2 3" xfId="8645" xr:uid="{87C672B5-FC05-4194-80C7-20154D6127DA}"/>
    <cellStyle name="Standard 2 3 2 2 3 2" xfId="8646" xr:uid="{2B505BB6-2F67-4F59-A025-E504ECF9695E}"/>
    <cellStyle name="Standard 2 3 2 2 3 2 2" xfId="8647" xr:uid="{EA59DCA2-B654-4EA0-A85B-53DB8292ECCD}"/>
    <cellStyle name="Standard 2 3 2 2 3 2_Nucléaire" xfId="12329" xr:uid="{979C507F-C988-4D8B-B59B-0B894F0AE989}"/>
    <cellStyle name="Standard 2 3 2 2 3 3" xfId="8648" xr:uid="{FD3BDD8D-E79F-46B2-A7D4-0F7F2FDEA62F}"/>
    <cellStyle name="Standard 2 3 2 2 3_Nucléaire" xfId="12328" xr:uid="{47FB4759-7D1C-4CCD-917F-FBAD3C988E96}"/>
    <cellStyle name="Standard 2 3 2 2 4" xfId="8649" xr:uid="{3D7D26EB-B7BC-40A0-A9BB-A75D91768820}"/>
    <cellStyle name="Standard 2 3 2 2 4 2" xfId="8650" xr:uid="{7D7A5327-69E3-4FC3-908D-7FB2A3F8734E}"/>
    <cellStyle name="Standard 2 3 2 2 4_Nucléaire" xfId="12330" xr:uid="{EFE346CB-8F30-41E5-B8F1-CE202F5420D1}"/>
    <cellStyle name="Standard 2 3 2 2 5" xfId="8651" xr:uid="{59F3D421-75A4-4E0A-8DD6-F1B1D8FD0F0D}"/>
    <cellStyle name="Standard 2 3 2 2_Nucléaire" xfId="12325" xr:uid="{D63D4456-032F-4DBB-9315-7C10B2A6DF83}"/>
    <cellStyle name="Standard 2 3 2 3" xfId="8652" xr:uid="{A85A0642-9882-4EC4-904F-E921034B4998}"/>
    <cellStyle name="Standard 2 3 2 3 2" xfId="8653" xr:uid="{10F19AA9-AEB4-4F23-BAC1-A279992B6310}"/>
    <cellStyle name="Standard 2 3 2 3 2 2" xfId="8654" xr:uid="{BAA3A2FE-200E-43F2-8B53-47D128D85677}"/>
    <cellStyle name="Standard 2 3 2 3 2_Nucléaire" xfId="12332" xr:uid="{9C7F09E1-4E03-4221-9AF1-D7743C043B8E}"/>
    <cellStyle name="Standard 2 3 2 3 3" xfId="8655" xr:uid="{685A84A5-6B59-4AE4-8B64-F94969C230EF}"/>
    <cellStyle name="Standard 2 3 2 3_Nucléaire" xfId="12331" xr:uid="{FD08823F-9F4B-4E12-849A-F2A2DDE829E5}"/>
    <cellStyle name="Standard 2 3 2 4" xfId="8656" xr:uid="{0E6CF4F5-D6AD-4475-8819-07A53F088E45}"/>
    <cellStyle name="Standard 2 3 2 4 2" xfId="8657" xr:uid="{F11D227C-FCA1-4CB6-A5E1-07B3992324BB}"/>
    <cellStyle name="Standard 2 3 2 4 2 2" xfId="8658" xr:uid="{D6A75494-92C9-4CF8-A8B9-52802F7A32D8}"/>
    <cellStyle name="Standard 2 3 2 4 2_Nucléaire" xfId="12334" xr:uid="{CFF1D9E0-2296-420A-AE22-23F88C93A25B}"/>
    <cellStyle name="Standard 2 3 2 4 3" xfId="8659" xr:uid="{41BB3E51-7C28-4D8C-9128-BA26B2279273}"/>
    <cellStyle name="Standard 2 3 2 4_Nucléaire" xfId="12333" xr:uid="{EA08C976-6B3E-480F-873F-AD86D5366BDB}"/>
    <cellStyle name="Standard 2 3 2 5" xfId="8660" xr:uid="{055F8E26-888D-4234-8808-4C0FE25660D5}"/>
    <cellStyle name="Standard 2 3 2 5 2" xfId="8661" xr:uid="{CABE38AC-69F3-4843-9A05-DDC589F3C0A4}"/>
    <cellStyle name="Standard 2 3 2 5_Nucléaire" xfId="12335" xr:uid="{B042F5CC-AABE-48E5-87DA-58CF9BAEEAB1}"/>
    <cellStyle name="Standard 2 3 2 6" xfId="8662" xr:uid="{D9C3B5FB-5CDD-4C94-859D-400DAB2F028D}"/>
    <cellStyle name="Standard 2 3 2_Nucléaire" xfId="12324" xr:uid="{3FF64DF7-DA5E-4B8E-9D6C-58ABB4F00532}"/>
    <cellStyle name="Standard 2 3 3" xfId="8663" xr:uid="{761C60AE-C51E-4036-A6F6-B3BF2A10B2DF}"/>
    <cellStyle name="Standard 2 3 3 2" xfId="8664" xr:uid="{5B40384C-91A6-4D86-AE68-4CE0D12388D7}"/>
    <cellStyle name="Standard 2 3 3 2 2" xfId="8665" xr:uid="{095426B8-58BC-4686-9218-6C8AA44CFB22}"/>
    <cellStyle name="Standard 2 3 3 2 2 2" xfId="8666" xr:uid="{94A789FD-C1D7-47B2-970A-F91BE51A8013}"/>
    <cellStyle name="Standard 2 3 3 2 2_Nucléaire" xfId="12338" xr:uid="{D1756FFB-5FFB-4173-8ACC-FB432276C011}"/>
    <cellStyle name="Standard 2 3 3 2 3" xfId="8667" xr:uid="{D487515D-29CE-47ED-850D-C0AEED1714E3}"/>
    <cellStyle name="Standard 2 3 3 2 4" xfId="8668" xr:uid="{36A0D4E7-1873-4ACB-874E-6429BA32CD95}"/>
    <cellStyle name="Standard 2 3 3 2 5" xfId="8669" xr:uid="{140C9626-20DA-4C48-A55C-C6A138D0F8C3}"/>
    <cellStyle name="Standard 2 3 3 2_Nucléaire" xfId="12337" xr:uid="{40349E93-E8A9-44BB-A54E-B3B066E2C8ED}"/>
    <cellStyle name="Standard 2 3 3 3" xfId="8670" xr:uid="{716552F4-C9E1-463B-9F4C-6422DCA82AE1}"/>
    <cellStyle name="Standard 2 3 3 3 2" xfId="8671" xr:uid="{1246D640-F4CF-4ADD-AB47-DDAE68590C07}"/>
    <cellStyle name="Standard 2 3 3 3 2 2" xfId="8672" xr:uid="{76052D4F-8557-4BEC-89C1-8350FBC8DA50}"/>
    <cellStyle name="Standard 2 3 3 3 2_Nucléaire" xfId="12340" xr:uid="{D2232259-DBED-4C0A-91A2-1D6F567193E5}"/>
    <cellStyle name="Standard 2 3 3 3 3" xfId="8673" xr:uid="{B5932E36-2428-4426-8A25-931114795E1F}"/>
    <cellStyle name="Standard 2 3 3 3_Nucléaire" xfId="12339" xr:uid="{2DE26195-8FE3-495A-A0C5-61A9EE1A12E4}"/>
    <cellStyle name="Standard 2 3 3 4" xfId="8674" xr:uid="{106BDD56-62D6-4B29-A534-72328D06D9C9}"/>
    <cellStyle name="Standard 2 3 3 4 2" xfId="8675" xr:uid="{F4917D9C-A88A-4ADA-AB67-8C7744E9187D}"/>
    <cellStyle name="Standard 2 3 3 4_Nucléaire" xfId="12341" xr:uid="{47848966-9777-47DE-A224-388DEAFC055A}"/>
    <cellStyle name="Standard 2 3 3 5" xfId="8676" xr:uid="{0CDB1C0B-0E6A-44CF-90CB-3601F05C9856}"/>
    <cellStyle name="Standard 2 3 3 6" xfId="8677" xr:uid="{7644BE0F-E577-423E-85EE-3A8B27B59DBE}"/>
    <cellStyle name="Standard 2 3 3 7" xfId="8678" xr:uid="{B46A83B0-7B7F-4FCD-913F-E2D1063E5FC6}"/>
    <cellStyle name="Standard 2 3 3_Nucléaire" xfId="12336" xr:uid="{68D8D954-587D-4D9F-9B68-721F15969905}"/>
    <cellStyle name="Standard 2 3 4" xfId="8679" xr:uid="{A0EE1FDA-2A95-494A-877C-FCAD8DC82370}"/>
    <cellStyle name="Standard 2 3 4 2" xfId="8680" xr:uid="{5FC985ED-DCA5-45F3-BEE2-38895C9257AC}"/>
    <cellStyle name="Standard 2 3 4 2 2" xfId="8681" xr:uid="{644DB2A9-7B2C-41E8-B72B-8553A967DC5C}"/>
    <cellStyle name="Standard 2 3 4 2_Nucléaire" xfId="12343" xr:uid="{61214D63-8E8E-43E7-A3CC-12581AE64F83}"/>
    <cellStyle name="Standard 2 3 4 3" xfId="8682" xr:uid="{9E0CB0AE-5C38-4040-A549-929649178CDF}"/>
    <cellStyle name="Standard 2 3 4 4" xfId="8683" xr:uid="{60786C21-6D73-4769-B5FE-440E7CB826E0}"/>
    <cellStyle name="Standard 2 3 4 5" xfId="8684" xr:uid="{0F1C472E-7FF2-4F7B-B604-D304554E9AE4}"/>
    <cellStyle name="Standard 2 3 4_Nucléaire" xfId="12342" xr:uid="{7200B776-6591-44ED-9D23-0C5CBAB2BF16}"/>
    <cellStyle name="Standard 2 3 5" xfId="8685" xr:uid="{FC0EDE94-C9E0-49B0-A8C5-6007E138DA18}"/>
    <cellStyle name="Standard 2 3 5 2" xfId="8686" xr:uid="{A1B0B52A-B173-495F-B625-F1ECFCAB66D1}"/>
    <cellStyle name="Standard 2 3 5 2 2" xfId="8687" xr:uid="{352C061C-0CBB-4F2A-B131-3A755DCF1457}"/>
    <cellStyle name="Standard 2 3 5 2_Nucléaire" xfId="12345" xr:uid="{BD713F74-DB13-4F59-ABCE-BC84E4543AD4}"/>
    <cellStyle name="Standard 2 3 5 3" xfId="8688" xr:uid="{FCE41C09-8EC4-45E7-AD89-469EC198B121}"/>
    <cellStyle name="Standard 2 3 5_Nucléaire" xfId="12344" xr:uid="{73A5652E-2EF6-4EDA-90D2-8C546E1D1EA1}"/>
    <cellStyle name="Standard 2 3 6" xfId="8689" xr:uid="{C85625E1-E984-46A8-A363-4DF71190E5B8}"/>
    <cellStyle name="Standard 2 3 6 2" xfId="8690" xr:uid="{DF37C4C7-9BB5-4FD0-8F04-A748ECAD4D1F}"/>
    <cellStyle name="Standard 2 3 6_Nucléaire" xfId="12346" xr:uid="{025E4636-AC1A-4F14-8652-616D0D716EA2}"/>
    <cellStyle name="Standard 2 3 7" xfId="8691" xr:uid="{D887771B-A31B-46C7-8D8A-1A99902862B6}"/>
    <cellStyle name="Standard 2 3 8" xfId="8692" xr:uid="{AB3A0E17-B843-4F96-B88C-7F8DF5D5A135}"/>
    <cellStyle name="Standard 2 3_Nucléaire" xfId="12323" xr:uid="{27CEFDD3-EB02-4A7E-93D3-BE10000F06C4}"/>
    <cellStyle name="Standard 2 4" xfId="8693" xr:uid="{D9A56409-B5A6-40F9-9A21-D213F8D15E08}"/>
    <cellStyle name="Standard 2 4 10" xfId="8694" xr:uid="{6C75F06D-D430-40B0-93F6-9FCEF7D4B8A9}"/>
    <cellStyle name="Standard 2 4 2" xfId="8695" xr:uid="{65893E80-3236-495A-92F0-58367959A4A1}"/>
    <cellStyle name="Standard 2 4 2 2" xfId="8696" xr:uid="{059D4BA0-7A4D-42B7-A429-1341414AA5C1}"/>
    <cellStyle name="Standard 2 4 2 2 2" xfId="8697" xr:uid="{D433A502-2F3D-4441-852C-DE0305914EE0}"/>
    <cellStyle name="Standard 2 4 2 2 2 2" xfId="8698" xr:uid="{05247FBD-3911-4F44-AB53-79243AA291DE}"/>
    <cellStyle name="Standard 2 4 2 2 2 2 2" xfId="8699" xr:uid="{6C08CC2F-A449-46B4-A636-89943CC85871}"/>
    <cellStyle name="Standard 2 4 2 2 2 2_Nucléaire" xfId="12351" xr:uid="{20C45125-72EB-4ABC-BAE1-FA37917BCDA8}"/>
    <cellStyle name="Standard 2 4 2 2 2 3" xfId="8700" xr:uid="{2BF69899-4799-4A2E-BAA5-90765986E8CD}"/>
    <cellStyle name="Standard 2 4 2 2 2_Nucléaire" xfId="12350" xr:uid="{85F4EF38-2B16-49D7-808C-D9E149F26AFF}"/>
    <cellStyle name="Standard 2 4 2 2 3" xfId="8701" xr:uid="{DECACFF9-A50D-448C-B346-662CB37B5BCF}"/>
    <cellStyle name="Standard 2 4 2 2 3 2" xfId="8702" xr:uid="{BFAC7084-8A1B-4BAF-9588-A40E0FFCCBDE}"/>
    <cellStyle name="Standard 2 4 2 2 3 2 2" xfId="8703" xr:uid="{D2EBDF36-F4E9-4F7D-9E3F-47BD7A33A087}"/>
    <cellStyle name="Standard 2 4 2 2 3 2_Nucléaire" xfId="12353" xr:uid="{151F003A-DF69-4A3C-B1E0-89BE177C698B}"/>
    <cellStyle name="Standard 2 4 2 2 3 3" xfId="8704" xr:uid="{D6333EBC-2461-4FCC-96C5-063E61EF63EB}"/>
    <cellStyle name="Standard 2 4 2 2 3_Nucléaire" xfId="12352" xr:uid="{B451249F-3FF1-4FAE-867B-5C26348B55E2}"/>
    <cellStyle name="Standard 2 4 2 2 4" xfId="8705" xr:uid="{E3A128E6-0284-43DD-878A-D676CA5823B8}"/>
    <cellStyle name="Standard 2 4 2 2 4 2" xfId="8706" xr:uid="{EF2BC0CE-36C5-4B4F-BF15-DAC2C8FEBFB2}"/>
    <cellStyle name="Standard 2 4 2 2 4_Nucléaire" xfId="12354" xr:uid="{E204E3A5-0A70-4327-A101-7E778E6AC1B9}"/>
    <cellStyle name="Standard 2 4 2 2 5" xfId="8707" xr:uid="{B4C3C9F5-158B-4532-848E-A06349A1402C}"/>
    <cellStyle name="Standard 2 4 2 2_Nucléaire" xfId="12349" xr:uid="{25716BCE-B284-4AE3-8046-2C849664C1C4}"/>
    <cellStyle name="Standard 2 4 2 3" xfId="8708" xr:uid="{E459F686-257B-47CB-A364-0DD93AB23CFA}"/>
    <cellStyle name="Standard 2 4 2 3 2" xfId="8709" xr:uid="{B0DC4D9E-32C3-4456-8EEA-AE80F10ED4D5}"/>
    <cellStyle name="Standard 2 4 2 3 2 2" xfId="8710" xr:uid="{BB4214C0-7906-4D07-95CB-868FE3DEFE1A}"/>
    <cellStyle name="Standard 2 4 2 3 2_Nucléaire" xfId="12356" xr:uid="{276E80D9-1189-4AE9-B2DE-4B5CDC7DCC76}"/>
    <cellStyle name="Standard 2 4 2 3 3" xfId="8711" xr:uid="{31584A5A-73A9-4A95-B28C-E74FFB612A13}"/>
    <cellStyle name="Standard 2 4 2 3_Nucléaire" xfId="12355" xr:uid="{18400360-CE1F-431E-9515-B01C09A10638}"/>
    <cellStyle name="Standard 2 4 2 4" xfId="8712" xr:uid="{54E4F47F-7F4C-4570-8750-0D337DD2660F}"/>
    <cellStyle name="Standard 2 4 2 4 2" xfId="8713" xr:uid="{9C191BBF-213D-4BDC-A5EB-3712CE7FBE85}"/>
    <cellStyle name="Standard 2 4 2 4 2 2" xfId="8714" xr:uid="{BCAEB91F-1079-443B-92D9-E6DC5A011B33}"/>
    <cellStyle name="Standard 2 4 2 4 2_Nucléaire" xfId="12358" xr:uid="{F4799107-63FC-4E20-AA90-B8C794E0777C}"/>
    <cellStyle name="Standard 2 4 2 4 3" xfId="8715" xr:uid="{F129AFB4-2FAE-44B1-8195-4F7C3CEBB3D8}"/>
    <cellStyle name="Standard 2 4 2 4_Nucléaire" xfId="12357" xr:uid="{23EE1400-2A58-4FE5-AD08-E786B34DD05E}"/>
    <cellStyle name="Standard 2 4 2 5" xfId="8716" xr:uid="{F6C1526F-1DB2-43F5-ACDA-4BB0314AE1AB}"/>
    <cellStyle name="Standard 2 4 2 5 2" xfId="8717" xr:uid="{4B772191-240A-4286-8356-83792508A256}"/>
    <cellStyle name="Standard 2 4 2 5_Nucléaire" xfId="12359" xr:uid="{66C6C6AF-D9FF-4D5C-8E9F-AAB492C96D31}"/>
    <cellStyle name="Standard 2 4 2 6" xfId="8718" xr:uid="{8EA9E722-9BE7-433C-BA77-3FCCC52BC12B}"/>
    <cellStyle name="Standard 2 4 2 7" xfId="8719" xr:uid="{3E0F2CE8-8DD6-4CE8-8607-0908E0BD8AC2}"/>
    <cellStyle name="Standard 2 4 2 8" xfId="8720" xr:uid="{A6655EE9-16E7-42BB-B540-E183FB366B0B}"/>
    <cellStyle name="Standard 2 4 2_Nucléaire" xfId="12348" xr:uid="{8AF942C2-E3AA-475B-8C59-928B18BA7EED}"/>
    <cellStyle name="Standard 2 4 3" xfId="8721" xr:uid="{05F063E8-1AF4-4E1A-9CCF-6021E97CCEEB}"/>
    <cellStyle name="Standard 2 4 3 2" xfId="8722" xr:uid="{13D4E9C2-C9B1-412E-A5DE-BEA6FED8D2BB}"/>
    <cellStyle name="Standard 2 4 3 2 2" xfId="8723" xr:uid="{DAEF75A2-849D-46AB-B326-E8B7DEF1B3B1}"/>
    <cellStyle name="Standard 2 4 3 2 2 2" xfId="8724" xr:uid="{69E3620C-E6DF-43EC-B666-13A6CF630D53}"/>
    <cellStyle name="Standard 2 4 3 2 2_Nucléaire" xfId="12362" xr:uid="{9320743D-CABE-4734-B5DF-D4BCA4D9B69E}"/>
    <cellStyle name="Standard 2 4 3 2 3" xfId="8725" xr:uid="{11EF04E8-7EE1-4FD2-982F-F37FABD7E92E}"/>
    <cellStyle name="Standard 2 4 3 2 4" xfId="8726" xr:uid="{4AED020D-5039-445A-8F24-2D2ADE2B5B4E}"/>
    <cellStyle name="Standard 2 4 3 2 5" xfId="8727" xr:uid="{83FBD3F7-6FE2-4713-9C1D-7D1220AC4986}"/>
    <cellStyle name="Standard 2 4 3 2_Nucléaire" xfId="12361" xr:uid="{248EA2E9-5E19-4CA6-A47C-68567207FB99}"/>
    <cellStyle name="Standard 2 4 3 3" xfId="8728" xr:uid="{09428ADF-B17C-45DE-BB04-6CFAF06501C7}"/>
    <cellStyle name="Standard 2 4 3 3 2" xfId="8729" xr:uid="{C7609C15-E591-4BDF-AFD9-9EBE41A02896}"/>
    <cellStyle name="Standard 2 4 3 3 2 2" xfId="8730" xr:uid="{745A87FC-8E05-448F-9EB3-8DDE06F64EF5}"/>
    <cellStyle name="Standard 2 4 3 3 2_Nucléaire" xfId="12364" xr:uid="{76DD7F50-D393-4874-9404-12B3492869C2}"/>
    <cellStyle name="Standard 2 4 3 3 3" xfId="8731" xr:uid="{EB669910-37DC-42C2-9EF8-4EBC6E9EB3F7}"/>
    <cellStyle name="Standard 2 4 3 3_Nucléaire" xfId="12363" xr:uid="{5FDCA90B-1D26-432E-A584-E97DD4659539}"/>
    <cellStyle name="Standard 2 4 3 4" xfId="8732" xr:uid="{E8609A9E-9645-437A-8DC7-B299D789509A}"/>
    <cellStyle name="Standard 2 4 3 4 2" xfId="8733" xr:uid="{33181D92-5E80-4BDA-A5AA-D7C58DA78900}"/>
    <cellStyle name="Standard 2 4 3 4_Nucléaire" xfId="12365" xr:uid="{C94072CD-31BC-48F7-A21A-17E5CBC893CD}"/>
    <cellStyle name="Standard 2 4 3 5" xfId="8734" xr:uid="{FA802A54-793E-4B5D-BF24-DF6C4198F15C}"/>
    <cellStyle name="Standard 2 4 3 6" xfId="8735" xr:uid="{D552C56E-9C15-4B84-B6EA-BDE473810FDA}"/>
    <cellStyle name="Standard 2 4 3 7" xfId="8736" xr:uid="{BA034384-0C68-4F17-844E-BF3890863C88}"/>
    <cellStyle name="Standard 2 4 3_Nucléaire" xfId="12360" xr:uid="{E68AD3FB-EC57-41B8-B6E5-4F10458FACD3}"/>
    <cellStyle name="Standard 2 4 4" xfId="8737" xr:uid="{23AAA5D3-0B61-47A5-A56A-563D437915ED}"/>
    <cellStyle name="Standard 2 4 4 2" xfId="8738" xr:uid="{A0DEB4CE-60D8-4D1E-A83E-DCB34F975D98}"/>
    <cellStyle name="Standard 2 4 4 3" xfId="8739" xr:uid="{7BAD6E7A-C154-41F0-BDCE-AD3B9017BCB1}"/>
    <cellStyle name="Standard 2 4 4_Nucléaire" xfId="12366" xr:uid="{12F83C54-CFFE-4C04-96BA-96994EA496B8}"/>
    <cellStyle name="Standard 2 4 5" xfId="8740" xr:uid="{92FF6CF7-A292-448D-BAB3-1865A29CCF4B}"/>
    <cellStyle name="Standard 2 4 5 2" xfId="8741" xr:uid="{969A2C60-962D-4AED-A51E-55FE73F4C7FE}"/>
    <cellStyle name="Standard 2 4 5 2 2" xfId="8742" xr:uid="{A84AF54C-2C2C-4C10-9EAB-0DE28ACE953C}"/>
    <cellStyle name="Standard 2 4 5 2_Nucléaire" xfId="12368" xr:uid="{644E3EE0-BFCA-4915-8DB0-A18571D42B31}"/>
    <cellStyle name="Standard 2 4 5 3" xfId="8743" xr:uid="{7F932E0F-4D43-4EC7-B5E5-C29A33A3A3FF}"/>
    <cellStyle name="Standard 2 4 5_Nucléaire" xfId="12367" xr:uid="{F15316CB-0F02-46F6-A9F3-63A6481F4814}"/>
    <cellStyle name="Standard 2 4 6" xfId="8744" xr:uid="{C8F41EF1-FF4A-4934-9371-4C5DB5B7BE98}"/>
    <cellStyle name="Standard 2 4 6 2" xfId="8745" xr:uid="{57E238E8-80A3-4549-A1F6-6813AEB71CD8}"/>
    <cellStyle name="Standard 2 4 6 2 2" xfId="8746" xr:uid="{8FB69E6C-F714-4512-86AE-B4D5D256A26B}"/>
    <cellStyle name="Standard 2 4 6 2_Nucléaire" xfId="12370" xr:uid="{8E235257-621A-4A23-92A0-95E4041E0ABF}"/>
    <cellStyle name="Standard 2 4 6 3" xfId="8747" xr:uid="{11AFACEB-7BCA-489B-873D-64DD053B28D6}"/>
    <cellStyle name="Standard 2 4 6_Nucléaire" xfId="12369" xr:uid="{DD3B82E0-4145-4515-99C0-3052785CFA22}"/>
    <cellStyle name="Standard 2 4 7" xfId="8748" xr:uid="{06C0E9F7-3AC3-469B-BDB2-F98999BB6085}"/>
    <cellStyle name="Standard 2 4 7 2" xfId="8749" xr:uid="{E399C5C9-0C72-4888-9D2C-8CAE13F97E29}"/>
    <cellStyle name="Standard 2 4 7_Nucléaire" xfId="12371" xr:uid="{1DD4187B-CB98-4960-AB79-E19C6DE15FBD}"/>
    <cellStyle name="Standard 2 4 8" xfId="8750" xr:uid="{A2958353-C4D0-4AB2-B97F-4A7F5CA32C6F}"/>
    <cellStyle name="Standard 2 4 9" xfId="8751" xr:uid="{F619C7D0-D463-4281-8550-4068267EF9D4}"/>
    <cellStyle name="Standard 2 4_Nucléaire" xfId="12347" xr:uid="{03F5D4EA-80ED-4830-A475-9E2FBECE6B11}"/>
    <cellStyle name="Standard 2 5" xfId="8752" xr:uid="{782DCE21-112B-486E-96A9-C2F1F864CA33}"/>
    <cellStyle name="Standard 2 5 2" xfId="8753" xr:uid="{C15133E5-9C08-4714-83F5-2EE5F7A8968B}"/>
    <cellStyle name="Standard 2 5 2 2" xfId="8754" xr:uid="{3BA914D2-A6B5-4A28-A5FD-FE627020CE63}"/>
    <cellStyle name="Standard 2 5 2 2 2" xfId="8755" xr:uid="{61180C1D-782D-432F-AFE1-DE8EEC39A6D0}"/>
    <cellStyle name="Standard 2 5 2 2 2 2" xfId="8756" xr:uid="{2A5B69B2-65B3-4B18-AD7B-68C7C199FFEA}"/>
    <cellStyle name="Standard 2 5 2 2 2 2 2" xfId="8757" xr:uid="{DB376BDE-79D1-4697-9A6F-396B0B190C91}"/>
    <cellStyle name="Standard 2 5 2 2 2 2 2 2" xfId="8758" xr:uid="{D9E2BDFD-C7E9-4504-B976-9FD9BDCCED11}"/>
    <cellStyle name="Standard 2 5 2 2 2 2 2 3" xfId="8759" xr:uid="{0B41A9BD-2811-43C2-A726-E95186077091}"/>
    <cellStyle name="Standard 2 5 2 2 2 2 2 4" xfId="8760" xr:uid="{B9992858-EAEE-432A-8FD1-38C800F8E1A3}"/>
    <cellStyle name="Standard 2 5 2 2 2 2 2_Nucléaire" xfId="12377" xr:uid="{808899EB-95FD-42AE-9614-F46EF0C6C1A1}"/>
    <cellStyle name="Standard 2 5 2 2 2 2 3" xfId="8761" xr:uid="{3B856373-74DE-4649-BD0C-FC191E761365}"/>
    <cellStyle name="Standard 2 5 2 2 2 2 4" xfId="8762" xr:uid="{9BE68D3E-1B84-4326-9BEC-BCDF1D017829}"/>
    <cellStyle name="Standard 2 5 2 2 2 2 5" xfId="8763" xr:uid="{0A86EF68-6160-4E83-931D-BA2259EEB254}"/>
    <cellStyle name="Standard 2 5 2 2 2 2_Nucléaire" xfId="12376" xr:uid="{289B781F-BF73-4929-9AB0-62A55CAA0235}"/>
    <cellStyle name="Standard 2 5 2 2 2 3" xfId="8764" xr:uid="{E3280CCA-EA15-4E6B-9381-7789B0A3A869}"/>
    <cellStyle name="Standard 2 5 2 2 2 3 2" xfId="8765" xr:uid="{E73F5C6C-3100-4CD8-9FDF-75C8812E0D8B}"/>
    <cellStyle name="Standard 2 5 2 2 2 3 2 2" xfId="8766" xr:uid="{778FD1BA-9C9C-4A6B-A171-2FC894A508B8}"/>
    <cellStyle name="Standard 2 5 2 2 2 3 2 3" xfId="8767" xr:uid="{3BC5EDBE-99ED-4234-9ACE-70F8A470F9EB}"/>
    <cellStyle name="Standard 2 5 2 2 2 3 2 4" xfId="8768" xr:uid="{7A4CADF1-3E43-4897-8A8E-B78962A4B963}"/>
    <cellStyle name="Standard 2 5 2 2 2 3 2_Nucléaire" xfId="12379" xr:uid="{21E7B810-595F-478E-8781-6021E9F62C7D}"/>
    <cellStyle name="Standard 2 5 2 2 2 3 3" xfId="8769" xr:uid="{B86D9334-62F5-4E98-83CC-6CC4837A0011}"/>
    <cellStyle name="Standard 2 5 2 2 2 3 4" xfId="8770" xr:uid="{D3C51D28-A091-4E27-9066-F86F378B7E87}"/>
    <cellStyle name="Standard 2 5 2 2 2 3 5" xfId="8771" xr:uid="{BD7B513A-19FE-4566-B7BB-2787DCBECFF3}"/>
    <cellStyle name="Standard 2 5 2 2 2 3_Nucléaire" xfId="12378" xr:uid="{F620FACC-3537-430C-A7D8-A759FE29F2FA}"/>
    <cellStyle name="Standard 2 5 2 2 2 4" xfId="8772" xr:uid="{FB1A9782-5B86-4BD4-A35A-94DF0C6B5B29}"/>
    <cellStyle name="Standard 2 5 2 2 2 4 2" xfId="8773" xr:uid="{F4E5AF03-8509-4DD5-B567-77629EDD711E}"/>
    <cellStyle name="Standard 2 5 2 2 2 4 3" xfId="8774" xr:uid="{94480844-F8FC-415A-9995-2CF46A56D29A}"/>
    <cellStyle name="Standard 2 5 2 2 2 4 4" xfId="8775" xr:uid="{4E88164E-55B6-47A6-B2DC-278369735863}"/>
    <cellStyle name="Standard 2 5 2 2 2 4_Nucléaire" xfId="12380" xr:uid="{0916A700-E4C8-43B1-AB3B-2F9C4C48A2DA}"/>
    <cellStyle name="Standard 2 5 2 2 2 5" xfId="8776" xr:uid="{3A63A7DC-B235-4476-8B16-10202CF8C28A}"/>
    <cellStyle name="Standard 2 5 2 2 2 6" xfId="8777" xr:uid="{6473F876-AC4B-4DBE-A65C-695D8B25CB0A}"/>
    <cellStyle name="Standard 2 5 2 2 2 7" xfId="8778" xr:uid="{8E4A12A1-F83B-4B7A-B8D0-154AB7E38CFE}"/>
    <cellStyle name="Standard 2 5 2 2 2_Nucléaire" xfId="12375" xr:uid="{48E0D894-BB4C-4895-A1B0-BE86A1865E41}"/>
    <cellStyle name="Standard 2 5 2 2 3" xfId="8779" xr:uid="{DE0427F9-8C0E-4D8F-8CE6-750AE78E716A}"/>
    <cellStyle name="Standard 2 5 2 2 3 2" xfId="8780" xr:uid="{F9AC6A64-FDB8-41FA-A822-CA99423C9207}"/>
    <cellStyle name="Standard 2 5 2 2 3 2 2" xfId="8781" xr:uid="{0DA9F499-ADB9-4D0A-A575-130CFAF149FA}"/>
    <cellStyle name="Standard 2 5 2 2 3 2 3" xfId="8782" xr:uid="{00566701-3568-42BB-82E5-483C858915F1}"/>
    <cellStyle name="Standard 2 5 2 2 3 2 4" xfId="8783" xr:uid="{22D7E401-6F03-479A-A8AD-D185C00C4005}"/>
    <cellStyle name="Standard 2 5 2 2 3 2_Nucléaire" xfId="12382" xr:uid="{70848104-C1F7-477B-980C-78CEA72E704F}"/>
    <cellStyle name="Standard 2 5 2 2 3 3" xfId="8784" xr:uid="{E868574C-6B81-4987-AB81-08DD5B5278EF}"/>
    <cellStyle name="Standard 2 5 2 2 3 4" xfId="8785" xr:uid="{99AF2987-890F-463D-AA37-4C2CDA461B1E}"/>
    <cellStyle name="Standard 2 5 2 2 3 5" xfId="8786" xr:uid="{23DFE903-C97D-4D35-A12B-A66CD61D11B3}"/>
    <cellStyle name="Standard 2 5 2 2 3_Nucléaire" xfId="12381" xr:uid="{10725109-5322-48CE-A936-269F001BC191}"/>
    <cellStyle name="Standard 2 5 2 2 4" xfId="8787" xr:uid="{A9293586-9C12-40A3-9586-A88E6213BC0C}"/>
    <cellStyle name="Standard 2 5 2 2 4 2" xfId="8788" xr:uid="{AD117A73-F672-4D2E-A0CA-ADC28EA38013}"/>
    <cellStyle name="Standard 2 5 2 2 4 2 2" xfId="8789" xr:uid="{7588CB24-BF3A-46A1-B67A-349524650087}"/>
    <cellStyle name="Standard 2 5 2 2 4 2 3" xfId="8790" xr:uid="{9E9C4FF0-67F9-43D9-96B3-507F4AA4F387}"/>
    <cellStyle name="Standard 2 5 2 2 4 2 4" xfId="8791" xr:uid="{73A8A72D-C621-443F-B65E-AEB7C776002B}"/>
    <cellStyle name="Standard 2 5 2 2 4 2_Nucléaire" xfId="12384" xr:uid="{83510374-7D18-40B3-BB32-4D81FBCA3779}"/>
    <cellStyle name="Standard 2 5 2 2 4 3" xfId="8792" xr:uid="{8A51D81D-9F64-4C3F-ABB5-51D968FB26DA}"/>
    <cellStyle name="Standard 2 5 2 2 4 4" xfId="8793" xr:uid="{7F41BECC-6A3E-4FBD-AE2F-52236FE07B15}"/>
    <cellStyle name="Standard 2 5 2 2 4 5" xfId="8794" xr:uid="{58482A64-4A22-4A5F-8DEA-6D8EB9EBBC5C}"/>
    <cellStyle name="Standard 2 5 2 2 4_Nucléaire" xfId="12383" xr:uid="{36049D24-B154-44AB-A939-F2927BF422A9}"/>
    <cellStyle name="Standard 2 5 2 2 5" xfId="8795" xr:uid="{1C17F485-C2B8-4359-B303-0D6DD596850E}"/>
    <cellStyle name="Standard 2 5 2 2 5 2" xfId="8796" xr:uid="{8AD06B9B-3374-4D57-9ED8-120CF781DD7A}"/>
    <cellStyle name="Standard 2 5 2 2 5 3" xfId="8797" xr:uid="{483DBAB4-9741-48FC-992D-785472069A38}"/>
    <cellStyle name="Standard 2 5 2 2 5 4" xfId="8798" xr:uid="{B43F83CC-2A87-433A-B84B-D6B349E4A1E2}"/>
    <cellStyle name="Standard 2 5 2 2 5_Nucléaire" xfId="12385" xr:uid="{75A79EF5-332D-454E-9742-A9B400B3C5CA}"/>
    <cellStyle name="Standard 2 5 2 2 6" xfId="8799" xr:uid="{DE4EEDFF-7ADA-435B-98C7-DEF1923EB0D3}"/>
    <cellStyle name="Standard 2 5 2 2 7" xfId="8800" xr:uid="{011672D3-184A-4546-BDF6-7D9226B57EA6}"/>
    <cellStyle name="Standard 2 5 2 2 8" xfId="8801" xr:uid="{537B1E67-3412-45BD-843A-40A6EDACFE6C}"/>
    <cellStyle name="Standard 2 5 2 2_Nucléaire" xfId="12374" xr:uid="{FD3BA787-77D9-4305-9B73-93F908B6CBA1}"/>
    <cellStyle name="Standard 2 5 2 3" xfId="8802" xr:uid="{CF297C63-2F7D-4F67-B96C-5DB8C2768A46}"/>
    <cellStyle name="Standard 2 5 2 3 2" xfId="8803" xr:uid="{30FC28CB-F2F5-4091-8F35-3979DFA9C576}"/>
    <cellStyle name="Standard 2 5 2 3 2 2" xfId="8804" xr:uid="{1C695AE6-4D98-4EAA-B105-827FFEC4238D}"/>
    <cellStyle name="Standard 2 5 2 3 2 2 2" xfId="8805" xr:uid="{84FB93D6-0FAF-4415-80EE-05907732B3CA}"/>
    <cellStyle name="Standard 2 5 2 3 2 2 3" xfId="8806" xr:uid="{D086749D-C387-4BEA-B362-E2B257511FA7}"/>
    <cellStyle name="Standard 2 5 2 3 2 2 4" xfId="8807" xr:uid="{8792C4BC-7E35-4469-91CA-BB58E971A151}"/>
    <cellStyle name="Standard 2 5 2 3 2 2_Nucléaire" xfId="12388" xr:uid="{4C989644-D7A5-4F90-A637-7A42A7302517}"/>
    <cellStyle name="Standard 2 5 2 3 2 3" xfId="8808" xr:uid="{3D4C1FE0-4953-400F-83DA-3A0F57011ABC}"/>
    <cellStyle name="Standard 2 5 2 3 2 4" xfId="8809" xr:uid="{05183A41-96AA-48A5-BF47-4C21EC0215BD}"/>
    <cellStyle name="Standard 2 5 2 3 2 5" xfId="8810" xr:uid="{CE28DED5-5975-4621-9CCE-FD093C00D818}"/>
    <cellStyle name="Standard 2 5 2 3 2_Nucléaire" xfId="12387" xr:uid="{E89E69EB-B4C8-4853-AEB0-4CD346E574A7}"/>
    <cellStyle name="Standard 2 5 2 3 3" xfId="8811" xr:uid="{A44BC064-1973-4614-AFEE-CC81CC1A502B}"/>
    <cellStyle name="Standard 2 5 2 3 3 2" xfId="8812" xr:uid="{86CFEEA9-D883-4FDB-ADFE-CD67D760E4D4}"/>
    <cellStyle name="Standard 2 5 2 3 3 2 2" xfId="8813" xr:uid="{925E272D-65BC-4E8B-B28D-048BFB658379}"/>
    <cellStyle name="Standard 2 5 2 3 3 2 3" xfId="8814" xr:uid="{608F7DF5-0142-4DBA-8984-7318338FD97F}"/>
    <cellStyle name="Standard 2 5 2 3 3 2 4" xfId="8815" xr:uid="{3B3F82C1-B295-4077-984D-566325D329BC}"/>
    <cellStyle name="Standard 2 5 2 3 3 2_Nucléaire" xfId="12390" xr:uid="{C2128C5E-E7F0-408A-8D01-88DB3F54525E}"/>
    <cellStyle name="Standard 2 5 2 3 3 3" xfId="8816" xr:uid="{89DB9582-19A9-4C5A-B602-C88D17BB8D70}"/>
    <cellStyle name="Standard 2 5 2 3 3 4" xfId="8817" xr:uid="{2F1636C7-815E-4426-87C1-2A0CC0B7F760}"/>
    <cellStyle name="Standard 2 5 2 3 3 5" xfId="8818" xr:uid="{CF276CCA-B2B9-4F52-9A1B-436FE4F46406}"/>
    <cellStyle name="Standard 2 5 2 3 3_Nucléaire" xfId="12389" xr:uid="{89614718-C5C0-4522-B9E8-C8E1C3A51228}"/>
    <cellStyle name="Standard 2 5 2 3 4" xfId="8819" xr:uid="{A3093A08-35EA-4719-BC1C-5B4B9F97DACB}"/>
    <cellStyle name="Standard 2 5 2 3 4 2" xfId="8820" xr:uid="{C6D2EE30-7821-4C16-BBCD-5A2AE0278549}"/>
    <cellStyle name="Standard 2 5 2 3 4 3" xfId="8821" xr:uid="{7BB3422A-55D3-403E-B130-D05FD132806E}"/>
    <cellStyle name="Standard 2 5 2 3 4 4" xfId="8822" xr:uid="{3685E4E7-AB57-48F6-8DE7-1039DDD48220}"/>
    <cellStyle name="Standard 2 5 2 3 4_Nucléaire" xfId="12391" xr:uid="{7373A63A-8241-4E30-8432-FC9236E2B9FE}"/>
    <cellStyle name="Standard 2 5 2 3 5" xfId="8823" xr:uid="{09106478-DCE6-4A5A-A4E6-C0AB734AC816}"/>
    <cellStyle name="Standard 2 5 2 3 6" xfId="8824" xr:uid="{0A34C9A8-A45A-42A9-A423-DC59DC222151}"/>
    <cellStyle name="Standard 2 5 2 3 7" xfId="8825" xr:uid="{B88F0A96-6402-44B0-8C25-86E3FE130C54}"/>
    <cellStyle name="Standard 2 5 2 3_Nucléaire" xfId="12386" xr:uid="{97210C31-F6E7-45F7-BC4E-B7BDB30D10B7}"/>
    <cellStyle name="Standard 2 5 2 4" xfId="8826" xr:uid="{8C1C5AC2-061D-4D5E-AE75-692E9FA0DCC7}"/>
    <cellStyle name="Standard 2 5 2 4 2" xfId="8827" xr:uid="{5E23809D-860E-4452-A871-5EA2E67B2F05}"/>
    <cellStyle name="Standard 2 5 2 4 2 2" xfId="8828" xr:uid="{CE7A8772-A680-4578-AA53-68F4E666D05D}"/>
    <cellStyle name="Standard 2 5 2 4 2 3" xfId="8829" xr:uid="{53122E9F-A485-4CAC-9A8C-A43F73F5F14C}"/>
    <cellStyle name="Standard 2 5 2 4 2 4" xfId="8830" xr:uid="{F3761590-6A8D-4ECB-9951-C2E1A1A99F78}"/>
    <cellStyle name="Standard 2 5 2 4 2_Nucléaire" xfId="12393" xr:uid="{2B995E75-3EBD-4B4D-80D4-EAEE78259F9D}"/>
    <cellStyle name="Standard 2 5 2 4 3" xfId="8831" xr:uid="{B2C76CC3-B0F6-4E6B-9D25-AE3F0B59930D}"/>
    <cellStyle name="Standard 2 5 2 4 4" xfId="8832" xr:uid="{01286E7B-6EB0-4718-B6E7-886F2E666C32}"/>
    <cellStyle name="Standard 2 5 2 4 5" xfId="8833" xr:uid="{19EA689A-78D5-4CF5-8FA7-4FFD3905AA3B}"/>
    <cellStyle name="Standard 2 5 2 4_Nucléaire" xfId="12392" xr:uid="{94416246-2096-4712-8A8C-759DCBF51548}"/>
    <cellStyle name="Standard 2 5 2 5" xfId="8834" xr:uid="{2207C737-2ABB-4368-AA4D-E62A9D7AF694}"/>
    <cellStyle name="Standard 2 5 2 5 2" xfId="8835" xr:uid="{386B055F-41B2-4140-957D-32B7E1E51769}"/>
    <cellStyle name="Standard 2 5 2 5 2 2" xfId="8836" xr:uid="{83624485-F1A4-409F-9EE5-A9762BD73B7F}"/>
    <cellStyle name="Standard 2 5 2 5 2 3" xfId="8837" xr:uid="{74A2DF15-C65A-47AA-B448-439FE6EEA4B4}"/>
    <cellStyle name="Standard 2 5 2 5 2 4" xfId="8838" xr:uid="{6A335045-9936-4A1E-BD71-32F33B707D85}"/>
    <cellStyle name="Standard 2 5 2 5 2_Nucléaire" xfId="12395" xr:uid="{EC657561-4F26-4092-B698-321C04510AF6}"/>
    <cellStyle name="Standard 2 5 2 5 3" xfId="8839" xr:uid="{181F107A-610C-4D06-98EC-19906BC7DE5F}"/>
    <cellStyle name="Standard 2 5 2 5 4" xfId="8840" xr:uid="{A0E8AD2E-C8BE-4842-94EA-56BFF14DEA60}"/>
    <cellStyle name="Standard 2 5 2 5 5" xfId="8841" xr:uid="{A6FD4444-551F-48EB-A617-A2A547FFC298}"/>
    <cellStyle name="Standard 2 5 2 5_Nucléaire" xfId="12394" xr:uid="{5FB937F0-A3B7-49BB-9BE8-C94652246F1F}"/>
    <cellStyle name="Standard 2 5 2 6" xfId="8842" xr:uid="{CBBC6FB4-55E5-46D3-BD1E-19AE544C3E0F}"/>
    <cellStyle name="Standard 2 5 2 6 2" xfId="8843" xr:uid="{38A58BA3-D9E7-4212-B0B5-C482B37E576C}"/>
    <cellStyle name="Standard 2 5 2 6 3" xfId="8844" xr:uid="{BAF1F414-E559-4B64-8741-E9A4200EDFD9}"/>
    <cellStyle name="Standard 2 5 2 6 4" xfId="8845" xr:uid="{765226CE-807C-403E-A344-1E290893C34D}"/>
    <cellStyle name="Standard 2 5 2 6_Nucléaire" xfId="12396" xr:uid="{20BDC698-2019-4EDB-B19F-FBDC349E6AD1}"/>
    <cellStyle name="Standard 2 5 2 7" xfId="8846" xr:uid="{9CC61A25-BA07-4391-B064-459707EC37D8}"/>
    <cellStyle name="Standard 2 5 2 8" xfId="8847" xr:uid="{84CBCDB6-0EA3-4BA0-9F3F-AAEF914623D9}"/>
    <cellStyle name="Standard 2 5 2 9" xfId="8848" xr:uid="{DBC0EC6D-46F4-44F8-A0CC-5ED509735107}"/>
    <cellStyle name="Standard 2 5 2_Nucléaire" xfId="12373" xr:uid="{F20B9B53-6DFA-4B45-A256-EABD940806E1}"/>
    <cellStyle name="Standard 2 5 3" xfId="8849" xr:uid="{FDC5A3D3-699B-406D-8749-50571CEE67C0}"/>
    <cellStyle name="Standard 2 5 3 2" xfId="8850" xr:uid="{BB222729-1CB4-4EEA-A053-23A414592887}"/>
    <cellStyle name="Standard 2 5 3_Nucléaire" xfId="12397" xr:uid="{41AC3660-F4C2-4F29-A627-79BB6E5D7901}"/>
    <cellStyle name="Standard 2 5 4" xfId="8851" xr:uid="{7E7A4E89-47CF-43B2-B11D-B4FDAF8E775B}"/>
    <cellStyle name="Standard 2 5_Nucléaire" xfId="12372" xr:uid="{19D92420-D01F-4B88-9405-76022FC2FF49}"/>
    <cellStyle name="Standard 2 6" xfId="8852" xr:uid="{03E5E734-AF46-48B1-A104-198CFE6D3730}"/>
    <cellStyle name="Standard 2 6 2" xfId="8853" xr:uid="{EDE69520-9BA4-407C-99A0-8534BBC5463E}"/>
    <cellStyle name="Standard 2 6 2 2" xfId="8854" xr:uid="{D6AA026E-69BF-4419-84DD-F56E7377C734}"/>
    <cellStyle name="Standard 2 6 2 2 2" xfId="8855" xr:uid="{726C4BC7-0603-4210-BD6C-94764011371A}"/>
    <cellStyle name="Standard 2 6 2 2 2 2" xfId="8856" xr:uid="{5B0DA0A9-49EB-4F63-BC41-DE9AD99F1618}"/>
    <cellStyle name="Standard 2 6 2 2 2_Nucléaire" xfId="12401" xr:uid="{DAA31589-3C50-45B8-9849-D7793881A1AB}"/>
    <cellStyle name="Standard 2 6 2 2 3" xfId="8857" xr:uid="{560105A7-4848-4395-B35C-2D4AA1BB948B}"/>
    <cellStyle name="Standard 2 6 2 2_Nucléaire" xfId="12400" xr:uid="{EF3B08EA-C384-4237-9C5C-EA959E5F047A}"/>
    <cellStyle name="Standard 2 6 2 3" xfId="8858" xr:uid="{6355AEDD-6400-471C-ACF1-1A1D26F0E4C3}"/>
    <cellStyle name="Standard 2 6 2 3 2" xfId="8859" xr:uid="{F4E975DA-1D34-44B6-A1CE-556FCD3C0DF8}"/>
    <cellStyle name="Standard 2 6 2 3 2 2" xfId="8860" xr:uid="{3A081B44-6641-45D2-BD44-B4A48FA00DFA}"/>
    <cellStyle name="Standard 2 6 2 3 2_Nucléaire" xfId="12403" xr:uid="{F7CE213C-741D-497E-A69A-1655CB6E2150}"/>
    <cellStyle name="Standard 2 6 2 3 3" xfId="8861" xr:uid="{2A998AEE-1C02-4993-94D8-42F7424C55B4}"/>
    <cellStyle name="Standard 2 6 2 3_Nucléaire" xfId="12402" xr:uid="{BF6C247E-8BD8-45CF-8F6A-14464A755F1E}"/>
    <cellStyle name="Standard 2 6 2 4" xfId="8862" xr:uid="{6E5416AC-5C5F-4AC2-A44C-AE6DE523C149}"/>
    <cellStyle name="Standard 2 6 2 4 2" xfId="8863" xr:uid="{69043BB6-702E-4105-A020-BA1318E9634E}"/>
    <cellStyle name="Standard 2 6 2 4_Nucléaire" xfId="12404" xr:uid="{D5BBF35F-CB8B-44AE-B079-E0799EB91EAD}"/>
    <cellStyle name="Standard 2 6 2 5" xfId="8864" xr:uid="{3D9F7E72-70FA-439B-B7C0-A7107620212C}"/>
    <cellStyle name="Standard 2 6 2_Nucléaire" xfId="12399" xr:uid="{C9172A6C-91AD-4B24-A6B3-3AEC477EDCCC}"/>
    <cellStyle name="Standard 2 6 3" xfId="8865" xr:uid="{1EEC51CE-B7C3-49D5-8BB6-1EC7AE46E505}"/>
    <cellStyle name="Standard 2 6 3 2" xfId="8866" xr:uid="{0D4F6FB7-1570-4BD2-8880-B1C1BFC5432A}"/>
    <cellStyle name="Standard 2 6 3 2 2" xfId="8867" xr:uid="{3D0A8C4A-7DC4-46C8-98C1-EA90EA2AF93D}"/>
    <cellStyle name="Standard 2 6 3 2_Nucléaire" xfId="12406" xr:uid="{E39C407B-B717-4BAC-8936-2F17453F2051}"/>
    <cellStyle name="Standard 2 6 3 3" xfId="8868" xr:uid="{86E35A82-6157-4294-9F3B-FAD4A4FBE80F}"/>
    <cellStyle name="Standard 2 6 3_Nucléaire" xfId="12405" xr:uid="{4A0C9CA1-345A-4CD3-922A-028AC18624EE}"/>
    <cellStyle name="Standard 2 6 4" xfId="8869" xr:uid="{DE73159D-2C51-4909-AC60-DB475ED7D9BB}"/>
    <cellStyle name="Standard 2 6 4 2" xfId="8870" xr:uid="{B539B7CB-A6DD-42C2-A44B-4EF8DAABB8A7}"/>
    <cellStyle name="Standard 2 6 4 2 2" xfId="8871" xr:uid="{D223B9B0-BC41-4140-AF83-A436E1F0151B}"/>
    <cellStyle name="Standard 2 6 4 2_Nucléaire" xfId="12408" xr:uid="{A1CBD734-EDD0-46C3-B2C7-B6E07C8A1689}"/>
    <cellStyle name="Standard 2 6 4 3" xfId="8872" xr:uid="{335E208C-9266-4869-89B3-D019F77067ED}"/>
    <cellStyle name="Standard 2 6 4_Nucléaire" xfId="12407" xr:uid="{3FBFBF40-CBB9-4BF3-9E62-1EAF95CCFB7B}"/>
    <cellStyle name="Standard 2 6 5" xfId="8873" xr:uid="{D230A971-F705-46F7-AA4C-709D8D230624}"/>
    <cellStyle name="Standard 2 6 5 2" xfId="8874" xr:uid="{214A538E-85D5-4BB3-965A-A19F4BCB4BD6}"/>
    <cellStyle name="Standard 2 6 5_Nucléaire" xfId="12409" xr:uid="{AF2CE320-62EB-4EE2-89D2-F4834AF28ADA}"/>
    <cellStyle name="Standard 2 6 6" xfId="8875" xr:uid="{A495DC2C-7FBE-47B7-869D-2AAA0597390E}"/>
    <cellStyle name="Standard 2 6 7" xfId="8876" xr:uid="{3DE33A2B-1128-4AA0-ADF3-F6D456232927}"/>
    <cellStyle name="Standard 2 6 8" xfId="8877" xr:uid="{216ED8B1-7FA1-4AC1-AC40-0E5424F6DFE9}"/>
    <cellStyle name="Standard 2 6_Nucléaire" xfId="12398" xr:uid="{CF64D087-D6A0-45B0-AAFD-9A1C00A59AEE}"/>
    <cellStyle name="Standard 2 7" xfId="8878" xr:uid="{4CC95880-FC1D-464F-B6A6-72EE6BA0EA36}"/>
    <cellStyle name="Standard 2 7 2" xfId="8879" xr:uid="{6F6742BF-6BFC-463B-BBCA-7D4F46CE6621}"/>
    <cellStyle name="Standard 2 7 3" xfId="8880" xr:uid="{6166A5E3-6039-47EA-98AC-4FEDF3DC653C}"/>
    <cellStyle name="Standard 2 7 3 2" xfId="8881" xr:uid="{288ACCC5-5C9E-4BB5-85C2-B66F4AB0B7AF}"/>
    <cellStyle name="Standard 2 7 3 3" xfId="8882" xr:uid="{809074CE-D18C-436A-8974-B49CD7B671D7}"/>
    <cellStyle name="Standard 2 7 3 4" xfId="8883" xr:uid="{EBEDBCA1-1871-4E54-ABCF-3AE51EF062D6}"/>
    <cellStyle name="Standard 2 7 3_Nucléaire" xfId="12411" xr:uid="{9F67363C-7398-4D03-B628-CD92B7C4CEEC}"/>
    <cellStyle name="Standard 2 7 4" xfId="8884" xr:uid="{A3D9CACE-69FD-44EC-B716-89CE40F8646F}"/>
    <cellStyle name="Standard 2 7 4 2" xfId="8885" xr:uid="{8B8E41EC-4ACA-4108-9373-B216A7E5DC9C}"/>
    <cellStyle name="Standard 2 7 4 3" xfId="8886" xr:uid="{F7F9CED8-DEE6-4124-97B1-5EAE2D3AC81C}"/>
    <cellStyle name="Standard 2 7 4_Nucléaire" xfId="12412" xr:uid="{98D240E3-242E-4135-A21B-ED24AF4AD33B}"/>
    <cellStyle name="Standard 2 7 5" xfId="8887" xr:uid="{68A8A673-A796-43B4-B8BE-A715E5687868}"/>
    <cellStyle name="Standard 2 7 6" xfId="8888" xr:uid="{EFD32FF6-DC0E-4263-BDDB-4ADE4B7AC387}"/>
    <cellStyle name="Standard 2 7_Nucléaire" xfId="12410" xr:uid="{B78BE96D-12B5-4F64-B50A-D57AEFCC7C4D}"/>
    <cellStyle name="Standard 2 8" xfId="8889" xr:uid="{C5757AED-B95E-44F6-9BDB-8638CA6304C7}"/>
    <cellStyle name="Standard 2 9" xfId="8890" xr:uid="{4E9932F3-9011-4538-B96F-7B570B3F24CD}"/>
    <cellStyle name="Standard 2_Nucléaire" xfId="12318" xr:uid="{A6D07915-3DA0-4049-B0AD-F0FD41D49CD2}"/>
    <cellStyle name="Standard 20" xfId="8891" xr:uid="{F2653F38-AE65-4858-9164-628E7BF80C3F}"/>
    <cellStyle name="Standard 20 2" xfId="8892" xr:uid="{4CCB5BF3-FDFC-4DFF-BFCA-4FD2FE6A0DAA}"/>
    <cellStyle name="Standard 20 2 2" xfId="8893" xr:uid="{C9E11BDE-DA29-4977-8952-D92BBABA70B2}"/>
    <cellStyle name="Standard 20 2_Nucléaire" xfId="12414" xr:uid="{BB33E0DA-8F65-4EAB-98CF-C3E743A831F8}"/>
    <cellStyle name="Standard 20 3" xfId="8894" xr:uid="{3DEDAA21-EA14-4323-99C4-DA3CC48F260C}"/>
    <cellStyle name="Standard 20_Nucléaire" xfId="12413" xr:uid="{D7C2BB32-1AAA-4745-A757-E405FBFB0195}"/>
    <cellStyle name="Standard 21" xfId="8895" xr:uid="{FE09B2EA-75B4-4EE1-9609-B6D1B14A44BA}"/>
    <cellStyle name="Standard 21 2" xfId="8896" xr:uid="{00DC5A7E-2E57-46F9-81EA-FD13B8E737A2}"/>
    <cellStyle name="Standard 21_Nucléaire" xfId="12415" xr:uid="{41AF7D5C-11FC-4A6D-8ED0-9140DA09C5AA}"/>
    <cellStyle name="Standard 22" xfId="8897" xr:uid="{C63EB8DA-761B-438C-91D1-4EE45C5BD41A}"/>
    <cellStyle name="Standard 23" xfId="8898" xr:uid="{91BEBCB4-E1F0-430E-94DE-BE3BC157D682}"/>
    <cellStyle name="Standard 24" xfId="8899" xr:uid="{29A49FC9-6C27-4CAA-91A5-1094AE142B40}"/>
    <cellStyle name="Standard 25" xfId="8900" xr:uid="{ABED2696-3828-431A-B50E-2B9F9CBB050E}"/>
    <cellStyle name="Standard 25 2" xfId="8901" xr:uid="{90770C65-E52E-4638-997A-352D881B608C}"/>
    <cellStyle name="Standard 25_Nucléaire" xfId="12416" xr:uid="{E32ACD6D-B16F-4BF2-BAFE-93F884A67BDC}"/>
    <cellStyle name="Standard 26" xfId="8902" xr:uid="{CFDD2221-48C5-49C8-A387-E55CDD79294D}"/>
    <cellStyle name="Standard 27" xfId="8903" xr:uid="{0BECA89C-0C01-4B54-9C7C-F11A6D40B2D9}"/>
    <cellStyle name="Standard 27 2" xfId="8904" xr:uid="{989C6200-88EB-4D19-B1FF-558D42DBBB87}"/>
    <cellStyle name="Standard 27_Nucléaire" xfId="12417" xr:uid="{164CE47B-E3C5-4A98-9B3B-45307DF3A3AE}"/>
    <cellStyle name="Standard 28" xfId="8905" xr:uid="{9E44B989-CBEC-406A-ABD9-9657361DA080}"/>
    <cellStyle name="Standard 28 2" xfId="8906" xr:uid="{6864ECC2-8B80-40B8-B695-3E3B53791946}"/>
    <cellStyle name="Standard 28_Nucléaire" xfId="12418" xr:uid="{5CBB44CB-4F4E-4CAB-B398-2F382C4D48D9}"/>
    <cellStyle name="Standard 29" xfId="8907" xr:uid="{3D72701A-B03A-429C-9F75-1C2964B6EDDC}"/>
    <cellStyle name="Standard 29 2" xfId="8908" xr:uid="{7F97FB64-7B7E-41F6-A96E-56B6934B2291}"/>
    <cellStyle name="Standard 29_Nucléaire" xfId="12419" xr:uid="{1757D2A0-AF51-45DE-9F78-9FDE44A47325}"/>
    <cellStyle name="Standard 3" xfId="844" xr:uid="{A8BE8D88-BBF7-487D-A42C-67682F740D90}"/>
    <cellStyle name="Standard 3 10" xfId="8910" xr:uid="{63B53F75-2B27-4ACB-898D-A714716C4F87}"/>
    <cellStyle name="Standard 3 11" xfId="8909" xr:uid="{B3D6E4BA-FE42-48BC-A40B-C34A0835E4B5}"/>
    <cellStyle name="Standard 3 2" xfId="8911" xr:uid="{90DFB0B0-3386-4075-85B3-E95662B37AB5}"/>
    <cellStyle name="Standard 3 2 10" xfId="8912" xr:uid="{B1860194-493F-4381-A632-12DDC2637865}"/>
    <cellStyle name="Standard 3 2 2" xfId="8913" xr:uid="{C9F5E957-C8B2-4164-AFDC-EBA999135AF6}"/>
    <cellStyle name="Standard 3 2 2 2" xfId="8914" xr:uid="{8625DF80-B6DF-4672-B00C-FA23F824D696}"/>
    <cellStyle name="Standard 3 2 2 2 2" xfId="8915" xr:uid="{EEA1493E-96E1-4467-AA90-D1CBA989775D}"/>
    <cellStyle name="Standard 3 2 2 2 2 2" xfId="8916" xr:uid="{48FF6520-B352-40B9-A933-D01DC1D65E35}"/>
    <cellStyle name="Standard 3 2 2 2 2 2 2" xfId="8917" xr:uid="{64F7DB10-6BEC-4D2E-9F15-998790ADFCE4}"/>
    <cellStyle name="Standard 3 2 2 2 2 2 2 2" xfId="8918" xr:uid="{685929A7-29FC-4722-95BD-111F2509A857}"/>
    <cellStyle name="Standard 3 2 2 2 2 2 2_Nucléaire" xfId="12425" xr:uid="{E0A52F5A-61C3-4990-AD64-1B259239497F}"/>
    <cellStyle name="Standard 3 2 2 2 2 2 3" xfId="8919" xr:uid="{96C3D7B8-4B1A-4CC8-BC79-FC7925D6FB2C}"/>
    <cellStyle name="Standard 3 2 2 2 2 2_Nucléaire" xfId="12424" xr:uid="{9F717BC6-BB6D-41AA-965D-AAC3F064B7C1}"/>
    <cellStyle name="Standard 3 2 2 2 2 3" xfId="8920" xr:uid="{9D8F95AE-C0F2-4972-AC3D-63B54F83FB69}"/>
    <cellStyle name="Standard 3 2 2 2 2 3 2" xfId="8921" xr:uid="{A847657A-5F13-4EC0-904F-A265AA23AF08}"/>
    <cellStyle name="Standard 3 2 2 2 2 3 2 2" xfId="8922" xr:uid="{2F510FC9-AE30-4374-9C9F-9650737C5008}"/>
    <cellStyle name="Standard 3 2 2 2 2 3 2_Nucléaire" xfId="12427" xr:uid="{57042387-655D-4D86-9E8A-FD060CBBF84A}"/>
    <cellStyle name="Standard 3 2 2 2 2 3 3" xfId="8923" xr:uid="{5FF48D8C-65C1-4F85-9FAE-4975FDDC3378}"/>
    <cellStyle name="Standard 3 2 2 2 2 3_Nucléaire" xfId="12426" xr:uid="{8BABDA2A-96F6-496F-919D-91D5EBFEF75A}"/>
    <cellStyle name="Standard 3 2 2 2 2 4" xfId="8924" xr:uid="{98DF513A-35EB-4EF9-97EB-84E03A3F3486}"/>
    <cellStyle name="Standard 3 2 2 2 2 4 2" xfId="8925" xr:uid="{D3816E91-5AA8-4CD4-9CE1-4289E8495918}"/>
    <cellStyle name="Standard 3 2 2 2 2 4_Nucléaire" xfId="12428" xr:uid="{082D3033-2F11-4D07-BDCE-19C5DFDD3DC2}"/>
    <cellStyle name="Standard 3 2 2 2 2 5" xfId="8926" xr:uid="{22DC5113-599C-4ED8-90CD-0B5B08B8AC18}"/>
    <cellStyle name="Standard 3 2 2 2 2_Nucléaire" xfId="12423" xr:uid="{C5BE3731-724A-49B2-9B6C-A39735D583E1}"/>
    <cellStyle name="Standard 3 2 2 2 3" xfId="8927" xr:uid="{4CD2DBD9-6C0D-4145-93C8-4C7737F0AEB8}"/>
    <cellStyle name="Standard 3 2 2 2 3 2" xfId="8928" xr:uid="{358403E6-51F9-4935-93F1-DBF7C619EDA7}"/>
    <cellStyle name="Standard 3 2 2 2 3 2 2" xfId="8929" xr:uid="{317EF847-EC77-4185-B383-7B398CDADF3F}"/>
    <cellStyle name="Standard 3 2 2 2 3 2_Nucléaire" xfId="12430" xr:uid="{F64FD132-8825-4D05-A20E-F53E96C76EAB}"/>
    <cellStyle name="Standard 3 2 2 2 3 3" xfId="8930" xr:uid="{8B76163C-1E8A-472F-917E-3CBAC94999C8}"/>
    <cellStyle name="Standard 3 2 2 2 3_Nucléaire" xfId="12429" xr:uid="{84CEB230-275A-4A16-B48E-C09A83517FF8}"/>
    <cellStyle name="Standard 3 2 2 2 4" xfId="8931" xr:uid="{4A4D5696-1547-4C82-8226-085950CE70E7}"/>
    <cellStyle name="Standard 3 2 2 2 4 2" xfId="8932" xr:uid="{6F9627BE-B301-485F-9660-40DDE1F7A74A}"/>
    <cellStyle name="Standard 3 2 2 2 4 2 2" xfId="8933" xr:uid="{2F05F433-EB01-433D-B10E-B39A4DAB94BA}"/>
    <cellStyle name="Standard 3 2 2 2 4 2_Nucléaire" xfId="12432" xr:uid="{AFCFFF6D-BCD5-4EE0-84C0-E981B97BE0EE}"/>
    <cellStyle name="Standard 3 2 2 2 4 3" xfId="8934" xr:uid="{9376E4FD-9C60-4B18-8362-B862B352DB28}"/>
    <cellStyle name="Standard 3 2 2 2 4_Nucléaire" xfId="12431" xr:uid="{296E51D1-A5FA-4C0C-965F-86C16823A16A}"/>
    <cellStyle name="Standard 3 2 2 2 5" xfId="8935" xr:uid="{D2A4A321-B1E1-4736-9B54-1347F27E1568}"/>
    <cellStyle name="Standard 3 2 2 2 5 2" xfId="8936" xr:uid="{FDF84B1F-B585-48B8-87CA-34232F2D6D1C}"/>
    <cellStyle name="Standard 3 2 2 2 5_Nucléaire" xfId="12433" xr:uid="{EE66EB1D-69A5-41ED-B762-61FDF70A7FC4}"/>
    <cellStyle name="Standard 3 2 2 2 6" xfId="8937" xr:uid="{4ED0A2A4-80DB-4485-9BBB-85350C1EB088}"/>
    <cellStyle name="Standard 3 2 2 2_Nucléaire" xfId="12422" xr:uid="{76DA5544-CF01-4151-BFEE-D32A09E31DC6}"/>
    <cellStyle name="Standard 3 2 2 3" xfId="8938" xr:uid="{529A3645-E783-41FD-9C6E-05977EFC4865}"/>
    <cellStyle name="Standard 3 2 2 3 2" xfId="8939" xr:uid="{B4A20560-9285-469F-905F-11A4FF86A98C}"/>
    <cellStyle name="Standard 3 2 2 3 2 2" xfId="8940" xr:uid="{BEABE53B-1DED-4206-9271-8CE43593FBF7}"/>
    <cellStyle name="Standard 3 2 2 3 2 2 2" xfId="8941" xr:uid="{C8372136-8395-41EF-ABEE-0B0ADA288C18}"/>
    <cellStyle name="Standard 3 2 2 3 2 2_Nucléaire" xfId="12436" xr:uid="{460DE890-180D-4D60-8BD4-EFC94F09079D}"/>
    <cellStyle name="Standard 3 2 2 3 2 3" xfId="8942" xr:uid="{41CA337B-CA64-4FB0-9B17-88A9FD8C00E3}"/>
    <cellStyle name="Standard 3 2 2 3 2_Nucléaire" xfId="12435" xr:uid="{78591E12-3015-4F49-8458-75FC8320F819}"/>
    <cellStyle name="Standard 3 2 2 3 3" xfId="8943" xr:uid="{F7C5879E-4055-4B86-A2D7-E5311CF5A7FA}"/>
    <cellStyle name="Standard 3 2 2 3 3 2" xfId="8944" xr:uid="{DFF80F53-C370-4D41-B4B1-C08FE812773B}"/>
    <cellStyle name="Standard 3 2 2 3 3 2 2" xfId="8945" xr:uid="{E28F76B4-AC4E-4FF7-B9BD-3687C411D325}"/>
    <cellStyle name="Standard 3 2 2 3 3 2_Nucléaire" xfId="12438" xr:uid="{F024C3CB-2921-4ABB-988C-F7B9877F29F9}"/>
    <cellStyle name="Standard 3 2 2 3 3 3" xfId="8946" xr:uid="{22E83F84-7ED8-45A5-90AA-FD1A8E8468E8}"/>
    <cellStyle name="Standard 3 2 2 3 3_Nucléaire" xfId="12437" xr:uid="{F5DA2AE4-3663-4E21-A526-4A8A86C3653F}"/>
    <cellStyle name="Standard 3 2 2 3 4" xfId="8947" xr:uid="{39004094-5C15-42EB-AA44-106781C753E3}"/>
    <cellStyle name="Standard 3 2 2 3 4 2" xfId="8948" xr:uid="{6159EE35-EA14-4DE4-9498-34B93524A3F6}"/>
    <cellStyle name="Standard 3 2 2 3 4_Nucléaire" xfId="12439" xr:uid="{E5A44A1B-76FC-4381-A7F7-2781EB08EFC7}"/>
    <cellStyle name="Standard 3 2 2 3 5" xfId="8949" xr:uid="{2B6BF3FC-44FF-4650-AAA7-68C7B4350490}"/>
    <cellStyle name="Standard 3 2 2 3_Nucléaire" xfId="12434" xr:uid="{6C79E2AC-F71A-4E36-9110-83C4359D66EB}"/>
    <cellStyle name="Standard 3 2 2 4" xfId="8950" xr:uid="{3B7FCE81-EA1E-4692-B504-E74D9663F117}"/>
    <cellStyle name="Standard 3 2 2 4 2" xfId="8951" xr:uid="{E9CEB8ED-0986-4E5A-84F7-19C749BCFF36}"/>
    <cellStyle name="Standard 3 2 2 4 2 2" xfId="8952" xr:uid="{147C600E-F7F3-48A1-A196-D6FD470E3173}"/>
    <cellStyle name="Standard 3 2 2 4 2_Nucléaire" xfId="12441" xr:uid="{466F1151-2D61-40EA-BB02-69D7AA366B23}"/>
    <cellStyle name="Standard 3 2 2 4 3" xfId="8953" xr:uid="{65D8B137-05CB-416F-AFE0-5A20FA9F08B3}"/>
    <cellStyle name="Standard 3 2 2 4_Nucléaire" xfId="12440" xr:uid="{E4DF03D1-5FF6-4F12-A594-3668AACE2B88}"/>
    <cellStyle name="Standard 3 2 2 5" xfId="8954" xr:uid="{A203DFEC-7034-47A8-BAAA-9126DAB91D32}"/>
    <cellStyle name="Standard 3 2 2 5 2" xfId="8955" xr:uid="{A07370CD-1CD0-4471-98DE-7A3847A05BD9}"/>
    <cellStyle name="Standard 3 2 2 5 2 2" xfId="8956" xr:uid="{78552076-8A97-4F91-B774-2F2FD3DD21DE}"/>
    <cellStyle name="Standard 3 2 2 5 2_Nucléaire" xfId="12443" xr:uid="{F9D74C1E-03C2-4E68-BA14-CD939964FFA2}"/>
    <cellStyle name="Standard 3 2 2 5 3" xfId="8957" xr:uid="{5DD8E0E7-C741-4F16-803F-F0EA31F892E5}"/>
    <cellStyle name="Standard 3 2 2 5_Nucléaire" xfId="12442" xr:uid="{333EF34F-4853-4950-AAD3-5A94A5196245}"/>
    <cellStyle name="Standard 3 2 2 6" xfId="8958" xr:uid="{CCA85852-2CD8-48C7-8260-9E8AB30990B1}"/>
    <cellStyle name="Standard 3 2 2 6 2" xfId="8959" xr:uid="{F8C1A100-8EC2-415E-9F5C-54DB1DFF908E}"/>
    <cellStyle name="Standard 3 2 2 6_Nucléaire" xfId="12444" xr:uid="{EE9651D7-DF6B-4410-BF83-73A68949C035}"/>
    <cellStyle name="Standard 3 2 2 7" xfId="8960" xr:uid="{7F1D4DF1-F1C7-4362-B28D-7B454D49445E}"/>
    <cellStyle name="Standard 3 2 2_Nucléaire" xfId="12421" xr:uid="{10730294-10F8-4C0E-977D-30526AEDC781}"/>
    <cellStyle name="Standard 3 2 3" xfId="8961" xr:uid="{16FC7B7E-0075-4FFD-BF95-802401831575}"/>
    <cellStyle name="Standard 3 2 3 2" xfId="8962" xr:uid="{A63766FE-A475-4141-A697-3CA00B040361}"/>
    <cellStyle name="Standard 3 2 3 2 2" xfId="8963" xr:uid="{6FC945A4-806A-4831-93B0-4E85E6263367}"/>
    <cellStyle name="Standard 3 2 3 2 2 2" xfId="8964" xr:uid="{0CA405D3-9EEB-4992-98DA-91D70B73F12D}"/>
    <cellStyle name="Standard 3 2 3 2 2 2 2" xfId="8965" xr:uid="{7B7A38A0-D0D6-4B7B-B7FB-B5E3E09C98BE}"/>
    <cellStyle name="Standard 3 2 3 2 2 2_Nucléaire" xfId="12448" xr:uid="{75637AC3-B632-49A3-97A6-65AB1D4FE9E4}"/>
    <cellStyle name="Standard 3 2 3 2 2 3" xfId="8966" xr:uid="{CA2B1FE2-94A3-4CCE-B4EE-535BAD824440}"/>
    <cellStyle name="Standard 3 2 3 2 2_Nucléaire" xfId="12447" xr:uid="{C4647823-F5AA-4049-8359-CB40DF95EE08}"/>
    <cellStyle name="Standard 3 2 3 2 3" xfId="8967" xr:uid="{34E8B84B-1498-4E0A-A110-9B43F9317DAA}"/>
    <cellStyle name="Standard 3 2 3 2 3 2" xfId="8968" xr:uid="{1D8C69CA-BDA4-48DE-B6AB-DA9CB7020B22}"/>
    <cellStyle name="Standard 3 2 3 2 3 2 2" xfId="8969" xr:uid="{AB2221E5-1070-4BAC-B185-29D85F1DFCC5}"/>
    <cellStyle name="Standard 3 2 3 2 3 2_Nucléaire" xfId="12450" xr:uid="{1F78F204-B4CE-42E3-A4F0-63B8B14C8E9C}"/>
    <cellStyle name="Standard 3 2 3 2 3 3" xfId="8970" xr:uid="{5092C162-FC3C-4F68-AF9D-6883D241FEE3}"/>
    <cellStyle name="Standard 3 2 3 2 3_Nucléaire" xfId="12449" xr:uid="{D6EF490F-AE83-4FA6-8865-3BEFF458539E}"/>
    <cellStyle name="Standard 3 2 3 2 4" xfId="8971" xr:uid="{6256F152-B809-4093-B778-D14E5B90E617}"/>
    <cellStyle name="Standard 3 2 3 2 4 2" xfId="8972" xr:uid="{E890C71C-35A3-4BBF-8F2D-F52BABBFC056}"/>
    <cellStyle name="Standard 3 2 3 2 4_Nucléaire" xfId="12451" xr:uid="{155C1F5D-7032-432C-85DC-02CE57A46856}"/>
    <cellStyle name="Standard 3 2 3 2 5" xfId="8973" xr:uid="{632BFC96-0818-48B9-B57D-662176D77348}"/>
    <cellStyle name="Standard 3 2 3 2_Nucléaire" xfId="12446" xr:uid="{7DA27638-671C-4A25-AC08-2B4C76E3FD73}"/>
    <cellStyle name="Standard 3 2 3 3" xfId="8974" xr:uid="{859AC7C5-663A-4E8F-9B4D-8891246B6064}"/>
    <cellStyle name="Standard 3 2 3 3 2" xfId="8975" xr:uid="{322C8E7A-A299-4DE6-957D-53757415A53F}"/>
    <cellStyle name="Standard 3 2 3 3 2 2" xfId="8976" xr:uid="{C99FE5A2-B76D-4DF0-8162-75B6036FC945}"/>
    <cellStyle name="Standard 3 2 3 3 2_Nucléaire" xfId="12453" xr:uid="{20955591-1161-4FD6-9CA9-2C59451E7F09}"/>
    <cellStyle name="Standard 3 2 3 3 3" xfId="8977" xr:uid="{9AB8D4C3-87D7-49D2-BA73-273C474A1889}"/>
    <cellStyle name="Standard 3 2 3 3_Nucléaire" xfId="12452" xr:uid="{60587D6A-BDD6-4237-ABEF-EDF1FA4FFA3E}"/>
    <cellStyle name="Standard 3 2 3 4" xfId="8978" xr:uid="{F3419DF1-1189-4C11-B824-F282847B1C71}"/>
    <cellStyle name="Standard 3 2 3 4 2" xfId="8979" xr:uid="{01F29919-510B-4C11-A1C5-C24FA8C94A0E}"/>
    <cellStyle name="Standard 3 2 3 4 2 2" xfId="8980" xr:uid="{AB79AD43-51FF-41EC-BEDD-E53F2243480B}"/>
    <cellStyle name="Standard 3 2 3 4 2_Nucléaire" xfId="12455" xr:uid="{AE270100-1F9E-4FCB-ADD9-8E6E5BC7EF08}"/>
    <cellStyle name="Standard 3 2 3 4 3" xfId="8981" xr:uid="{79882FBB-8199-443D-A567-582DB2B49B02}"/>
    <cellStyle name="Standard 3 2 3 4_Nucléaire" xfId="12454" xr:uid="{21EA65EC-C694-49E8-A365-5DCCAF3BB2C0}"/>
    <cellStyle name="Standard 3 2 3 5" xfId="8982" xr:uid="{984B6769-BA24-4F71-A888-D25CE5CFEA60}"/>
    <cellStyle name="Standard 3 2 3 5 2" xfId="8983" xr:uid="{0457A124-0A7F-4ADC-A945-BE48A8680588}"/>
    <cellStyle name="Standard 3 2 3 5_Nucléaire" xfId="12456" xr:uid="{6CDFABA2-5380-40B4-B657-6ECFFFA4E6AE}"/>
    <cellStyle name="Standard 3 2 3 6" xfId="8984" xr:uid="{F1718203-0847-4B7E-AC0A-60C5EC8433BA}"/>
    <cellStyle name="Standard 3 2 3_Nucléaire" xfId="12445" xr:uid="{EC22160F-8FDA-452A-8CCE-0FC599DC9E12}"/>
    <cellStyle name="Standard 3 2 4" xfId="8985" xr:uid="{25BF3579-D9F8-49DE-9EEF-6670FCEF35DB}"/>
    <cellStyle name="Standard 3 2 4 2" xfId="8986" xr:uid="{4123327B-04FA-425B-B445-EAEB3F432255}"/>
    <cellStyle name="Standard 3 2 4 2 2" xfId="8987" xr:uid="{6EA6B999-33FF-4299-ADF3-6068CB4714E4}"/>
    <cellStyle name="Standard 3 2 4 2 2 2" xfId="8988" xr:uid="{4B1B8EE9-1042-4750-A7F8-C0F335476CD8}"/>
    <cellStyle name="Standard 3 2 4 2 2_Nucléaire" xfId="12459" xr:uid="{FBE80FF6-F7EC-40C0-88C2-44F5C2FBBEEC}"/>
    <cellStyle name="Standard 3 2 4 2 3" xfId="8989" xr:uid="{09E61FE3-6B6F-4E1E-BAD6-A13494A1B543}"/>
    <cellStyle name="Standard 3 2 4 2_Nucléaire" xfId="12458" xr:uid="{D9A5B30F-93FD-4E60-A18C-8E69BFF1E887}"/>
    <cellStyle name="Standard 3 2 4 3" xfId="8990" xr:uid="{A11157CE-7A36-4959-9D13-45AB6D332D9B}"/>
    <cellStyle name="Standard 3 2 4 3 2" xfId="8991" xr:uid="{2A7034A4-02E2-443D-B6FC-1FCA8BF42C86}"/>
    <cellStyle name="Standard 3 2 4 3 2 2" xfId="8992" xr:uid="{88CB4559-BE0D-429F-BD9E-E37504A5B234}"/>
    <cellStyle name="Standard 3 2 4 3 2_Nucléaire" xfId="12461" xr:uid="{B9B3FE29-0FDE-41E1-801D-1423B746023C}"/>
    <cellStyle name="Standard 3 2 4 3 3" xfId="8993" xr:uid="{4AD7AB47-3CE9-487B-87FE-7C2714D30DED}"/>
    <cellStyle name="Standard 3 2 4 3_Nucléaire" xfId="12460" xr:uid="{53AEFFFD-7BC0-4B5F-861A-12F0ECD49883}"/>
    <cellStyle name="Standard 3 2 4 4" xfId="8994" xr:uid="{CAF2F015-2D08-42E2-9E28-ADA2B341E785}"/>
    <cellStyle name="Standard 3 2 4 4 2" xfId="8995" xr:uid="{9943E6E9-EB44-409E-BB90-7DA3AE87EE22}"/>
    <cellStyle name="Standard 3 2 4 4_Nucléaire" xfId="12462" xr:uid="{D169BEBA-EC55-44DC-A0E9-E3436E50156E}"/>
    <cellStyle name="Standard 3 2 4 5" xfId="8996" xr:uid="{E645F6DF-C932-4D16-AB12-C545997A376B}"/>
    <cellStyle name="Standard 3 2 4_Nucléaire" xfId="12457" xr:uid="{F158279A-F222-4F03-B86F-F393538C7250}"/>
    <cellStyle name="Standard 3 2 5" xfId="8997" xr:uid="{7F26A56D-7D1E-43C4-A129-76559ACD8FE6}"/>
    <cellStyle name="Standard 3 2 5 2" xfId="8998" xr:uid="{5F9DA19E-FFD2-4B19-8485-E4953C82419A}"/>
    <cellStyle name="Standard 3 2 5 2 2" xfId="8999" xr:uid="{4C0C6327-974C-40E6-8EBB-24AADF2787EF}"/>
    <cellStyle name="Standard 3 2 5 2_Nucléaire" xfId="12464" xr:uid="{8BD5E38E-2AC9-4572-ABA9-97219736D427}"/>
    <cellStyle name="Standard 3 2 5 3" xfId="9000" xr:uid="{EE3A4D71-6A7F-4BB9-9FEE-89C194CA0B73}"/>
    <cellStyle name="Standard 3 2 5_Nucléaire" xfId="12463" xr:uid="{0DD5ABCB-FE33-493B-A75E-D1BF958CBE64}"/>
    <cellStyle name="Standard 3 2 6" xfId="9001" xr:uid="{6B61867C-F5B6-49E6-916F-A35F2EF3DCA1}"/>
    <cellStyle name="Standard 3 2 6 2" xfId="9002" xr:uid="{CA2AD1AC-AC2E-414B-8054-A587C706B6A4}"/>
    <cellStyle name="Standard 3 2 6 2 2" xfId="9003" xr:uid="{853E3FEC-66A8-41E3-9703-D80CCA14A518}"/>
    <cellStyle name="Standard 3 2 6 2_Nucléaire" xfId="12466" xr:uid="{E8FA805B-19D8-4A78-A94E-CACBEFCCB4D8}"/>
    <cellStyle name="Standard 3 2 6 3" xfId="9004" xr:uid="{D3E27230-87F5-4627-A96F-DB2C4F003E36}"/>
    <cellStyle name="Standard 3 2 6_Nucléaire" xfId="12465" xr:uid="{FC88D98A-4F52-4E43-9649-0611F7078E28}"/>
    <cellStyle name="Standard 3 2 7" xfId="9005" xr:uid="{8B396B43-FF02-42CD-B25E-36AC7D14EDCB}"/>
    <cellStyle name="Standard 3 2 7 2" xfId="9006" xr:uid="{113ACF0E-2902-463F-AFE1-144AC4BCCFBF}"/>
    <cellStyle name="Standard 3 2 7_Nucléaire" xfId="12467" xr:uid="{BE53FEAE-9631-4079-8E14-3D9DE2C5E30C}"/>
    <cellStyle name="Standard 3 2 8" xfId="9007" xr:uid="{A1EE41CA-158D-4E3C-9EF1-1621F6E56B73}"/>
    <cellStyle name="Standard 3 2 9" xfId="9008" xr:uid="{9DDB53F0-F646-4346-9E60-0C55795FCFED}"/>
    <cellStyle name="Standard 3 2_Nucléaire" xfId="12420" xr:uid="{DCDD4FB7-129F-4B12-AE07-3947318B1F6E}"/>
    <cellStyle name="Standard 3 3" xfId="9009" xr:uid="{E2015417-4B15-49E7-90DD-6F83CE4994DC}"/>
    <cellStyle name="Standard 3 3 2" xfId="9010" xr:uid="{E2BEA29A-4A06-4869-9924-F7643A070281}"/>
    <cellStyle name="Standard 3 3 2 2" xfId="9011" xr:uid="{C62F2636-E99F-4B33-9945-3A5526C76015}"/>
    <cellStyle name="Standard 3 3 2 2 2" xfId="9012" xr:uid="{CB2556A2-673D-4C37-8DCA-A28CB1D96EA3}"/>
    <cellStyle name="Standard 3 3 2 2 2 2" xfId="9013" xr:uid="{FAE0EFF6-1A3D-42BA-9314-E5344F624E14}"/>
    <cellStyle name="Standard 3 3 2 2 2 2 2" xfId="9014" xr:uid="{AB0BDA57-8E5B-4FEC-BB6C-5032D662608A}"/>
    <cellStyle name="Standard 3 3 2 2 2 2_Nucléaire" xfId="12472" xr:uid="{D43041F6-29A5-4661-9B35-F20603474AB5}"/>
    <cellStyle name="Standard 3 3 2 2 2 3" xfId="9015" xr:uid="{E5A89368-89D0-4CE3-BFE3-9F9EEF703007}"/>
    <cellStyle name="Standard 3 3 2 2 2_Nucléaire" xfId="12471" xr:uid="{4AD1CB65-42C4-46C6-AC22-BE7532C4CD80}"/>
    <cellStyle name="Standard 3 3 2 2 3" xfId="9016" xr:uid="{2FF0F6C1-E9E4-4186-B056-22A92A2EDE58}"/>
    <cellStyle name="Standard 3 3 2 2 3 2" xfId="9017" xr:uid="{908F968A-EFF9-4A22-8A31-F89F87BDCCC7}"/>
    <cellStyle name="Standard 3 3 2 2 3 2 2" xfId="9018" xr:uid="{89D9DD55-8FA8-484B-9996-2130DCD2BBFB}"/>
    <cellStyle name="Standard 3 3 2 2 3 2_Nucléaire" xfId="12474" xr:uid="{649DA5C6-4F44-4CAC-810F-B5CFA777A02D}"/>
    <cellStyle name="Standard 3 3 2 2 3 3" xfId="9019" xr:uid="{EAA4955B-20C5-488B-AA5A-C8B5F4E0E2C2}"/>
    <cellStyle name="Standard 3 3 2 2 3_Nucléaire" xfId="12473" xr:uid="{CEC2F2A4-65D4-4BD9-AA70-4CBDA33535B5}"/>
    <cellStyle name="Standard 3 3 2 2 4" xfId="9020" xr:uid="{A7A716B3-7A77-4947-8B59-37B3F2350EFC}"/>
    <cellStyle name="Standard 3 3 2 2 4 2" xfId="9021" xr:uid="{949BBD68-9ECC-4685-B28E-E5703488D68F}"/>
    <cellStyle name="Standard 3 3 2 2 4_Nucléaire" xfId="12475" xr:uid="{BB37B6CF-822F-451F-9D52-A57C06882118}"/>
    <cellStyle name="Standard 3 3 2 2 5" xfId="9022" xr:uid="{D3B2B1A9-1A73-411A-8C09-632467A63A48}"/>
    <cellStyle name="Standard 3 3 2 2_Nucléaire" xfId="12470" xr:uid="{55053718-E52C-4999-BC9C-E644EA878A05}"/>
    <cellStyle name="Standard 3 3 2 3" xfId="9023" xr:uid="{447EE733-916E-4696-9C91-59DF296AB627}"/>
    <cellStyle name="Standard 3 3 2 3 2" xfId="9024" xr:uid="{B9A09324-CAE9-4283-B0C9-15888369531B}"/>
    <cellStyle name="Standard 3 3 2 3 2 2" xfId="9025" xr:uid="{EEA22E0B-F570-4AE9-A7BC-70E2CED055FC}"/>
    <cellStyle name="Standard 3 3 2 3 2_Nucléaire" xfId="12477" xr:uid="{578C1BE0-EF7A-434B-AC26-77EFA365DFFC}"/>
    <cellStyle name="Standard 3 3 2 3 3" xfId="9026" xr:uid="{A26AAA56-2DEE-4634-96D9-BFB2F1C5B2A1}"/>
    <cellStyle name="Standard 3 3 2 3_Nucléaire" xfId="12476" xr:uid="{0E7EA557-6A10-4E10-B4A7-2C240787AFD5}"/>
    <cellStyle name="Standard 3 3 2 4" xfId="9027" xr:uid="{02D3EFAE-B26C-43BF-A4D5-3A69F39414DB}"/>
    <cellStyle name="Standard 3 3 2 4 2" xfId="9028" xr:uid="{F62FBF74-055D-49BA-B010-83FA35AD7590}"/>
    <cellStyle name="Standard 3 3 2 4 2 2" xfId="9029" xr:uid="{F172113E-ED9C-41B8-895C-044AEF34BCF4}"/>
    <cellStyle name="Standard 3 3 2 4 2_Nucléaire" xfId="12479" xr:uid="{B8B21985-7A58-4685-878D-428B2C1A6BE8}"/>
    <cellStyle name="Standard 3 3 2 4 3" xfId="9030" xr:uid="{0BB834B6-7F6B-437E-ACCB-9972321B7D0F}"/>
    <cellStyle name="Standard 3 3 2 4_Nucléaire" xfId="12478" xr:uid="{126C0829-F4AB-445A-AF1A-EC3FFCD6D879}"/>
    <cellStyle name="Standard 3 3 2 5" xfId="9031" xr:uid="{78DE3256-6657-47BA-9EAA-9C70D31974FB}"/>
    <cellStyle name="Standard 3 3 2 5 2" xfId="9032" xr:uid="{8A2233D9-1BF5-410C-8B00-9C0D4B0BD2D8}"/>
    <cellStyle name="Standard 3 3 2 5_Nucléaire" xfId="12480" xr:uid="{6CEAA2FF-F645-48F2-BACD-436DD2AEA13E}"/>
    <cellStyle name="Standard 3 3 2 6" xfId="9033" xr:uid="{EEAE0A8A-3443-4296-9211-F4356587017D}"/>
    <cellStyle name="Standard 3 3 2_Nucléaire" xfId="12469" xr:uid="{A061CA01-D23D-42E8-90CC-AFE882EB086B}"/>
    <cellStyle name="Standard 3 3 3" xfId="9034" xr:uid="{ABD8CADC-A122-4606-B347-1893F7570F25}"/>
    <cellStyle name="Standard 3 3 3 2" xfId="9035" xr:uid="{9B0D6E6F-25FB-44A1-BFCB-8ECCDBF13766}"/>
    <cellStyle name="Standard 3 3 3 2 2" xfId="9036" xr:uid="{2DC55E55-74F7-4869-B4F1-4DD61A683484}"/>
    <cellStyle name="Standard 3 3 3 2 2 2" xfId="9037" xr:uid="{2636362F-09D1-44B6-ADB2-79054F44D64C}"/>
    <cellStyle name="Standard 3 3 3 2 2_Nucléaire" xfId="12483" xr:uid="{075C4BCB-D152-4A27-A072-0202C7220F7E}"/>
    <cellStyle name="Standard 3 3 3 2 3" xfId="9038" xr:uid="{6769BD8F-3C94-4897-9700-3F323916CF57}"/>
    <cellStyle name="Standard 3 3 3 2_Nucléaire" xfId="12482" xr:uid="{4D496235-A927-4AA9-901E-B9849AB5581B}"/>
    <cellStyle name="Standard 3 3 3 3" xfId="9039" xr:uid="{24F581DA-0B20-4EF6-8D37-98A6678E0083}"/>
    <cellStyle name="Standard 3 3 3 3 2" xfId="9040" xr:uid="{DA1B4453-25A6-40C4-86D0-3FB21190452F}"/>
    <cellStyle name="Standard 3 3 3 3 2 2" xfId="9041" xr:uid="{613FB490-7C34-4746-980E-201144F6ED0E}"/>
    <cellStyle name="Standard 3 3 3 3 2_Nucléaire" xfId="12485" xr:uid="{B67B9FE5-D7B2-4641-A733-6988926CA810}"/>
    <cellStyle name="Standard 3 3 3 3 3" xfId="9042" xr:uid="{EB5E068F-F805-4DA3-8C44-AB090754DF6E}"/>
    <cellStyle name="Standard 3 3 3 3_Nucléaire" xfId="12484" xr:uid="{9829F9B1-EBD1-449D-A3EE-DB1C64F066F7}"/>
    <cellStyle name="Standard 3 3 3 4" xfId="9043" xr:uid="{C7EF4A72-D8E3-4495-9CFE-4A02DCF0AD49}"/>
    <cellStyle name="Standard 3 3 3 4 2" xfId="9044" xr:uid="{11CBFA7A-2489-4CAA-A820-451A3C87CF36}"/>
    <cellStyle name="Standard 3 3 3 4_Nucléaire" xfId="12486" xr:uid="{ED74DF49-CE65-4AE2-8259-759BBE4BDA1E}"/>
    <cellStyle name="Standard 3 3 3 5" xfId="9045" xr:uid="{5DE22403-24EF-4928-A55E-61A1BBEEC4BE}"/>
    <cellStyle name="Standard 3 3 3_Nucléaire" xfId="12481" xr:uid="{2F94CD09-26AE-4859-80FA-838C06EFF9B2}"/>
    <cellStyle name="Standard 3 3 4" xfId="9046" xr:uid="{5866B5C2-592F-448C-927C-B7889D4BE288}"/>
    <cellStyle name="Standard 3 3 4 2" xfId="9047" xr:uid="{A4054AD2-8628-482F-B946-4D7815A9C14A}"/>
    <cellStyle name="Standard 3 3 4 2 2" xfId="9048" xr:uid="{90786250-892A-4840-BCCD-85940860B00B}"/>
    <cellStyle name="Standard 3 3 4 2_Nucléaire" xfId="12488" xr:uid="{C9889F14-F8B8-41FB-BC76-9B862E3AC67D}"/>
    <cellStyle name="Standard 3 3 4 3" xfId="9049" xr:uid="{E3F51259-69F2-4E17-8874-80382C5DFB55}"/>
    <cellStyle name="Standard 3 3 4_Nucléaire" xfId="12487" xr:uid="{3E10B204-4E6D-40ED-9D3F-DC8FF1496234}"/>
    <cellStyle name="Standard 3 3 5" xfId="9050" xr:uid="{0E19644F-60C8-40CA-AC82-0183305FA93F}"/>
    <cellStyle name="Standard 3 3 5 2" xfId="9051" xr:uid="{D0611DA0-A394-4BB2-82A0-5D68700BA171}"/>
    <cellStyle name="Standard 3 3 5 2 2" xfId="9052" xr:uid="{1CA5A66D-3F73-4908-A091-08A014B3FDC0}"/>
    <cellStyle name="Standard 3 3 5 2_Nucléaire" xfId="12490" xr:uid="{D27D8C51-10A9-475C-9FCC-1FD4DDD1FD6A}"/>
    <cellStyle name="Standard 3 3 5 3" xfId="9053" xr:uid="{694A52E4-0B82-4F54-9ADC-D1D0F35DDC5B}"/>
    <cellStyle name="Standard 3 3 5_Nucléaire" xfId="12489" xr:uid="{E4F87A12-3A12-411F-9366-23EF99D7A7A5}"/>
    <cellStyle name="Standard 3 3 6" xfId="9054" xr:uid="{966E3200-88DB-4143-AFB7-A6C9311D574D}"/>
    <cellStyle name="Standard 3 3 6 2" xfId="9055" xr:uid="{0E831B44-4BDB-44E5-B309-E63F1B396505}"/>
    <cellStyle name="Standard 3 3 6_Nucléaire" xfId="12491" xr:uid="{6DBBB56F-BAEE-4618-8B05-9B4DDB75C068}"/>
    <cellStyle name="Standard 3 3 7" xfId="9056" xr:uid="{5DBF42EA-4541-485F-AF6C-353E314797E5}"/>
    <cellStyle name="Standard 3 3_Nucléaire" xfId="12468" xr:uid="{60832460-90DB-48B1-82EC-588E5E4295A8}"/>
    <cellStyle name="Standard 3 4" xfId="9057" xr:uid="{675B8550-F82B-4C5F-AD59-AB4B4DF9BDD4}"/>
    <cellStyle name="Standard 3 4 2" xfId="9058" xr:uid="{BE5D0078-7B58-4349-A69D-DEC61B6391EA}"/>
    <cellStyle name="Standard 3 4 2 2" xfId="9059" xr:uid="{CB51F41B-0B71-4115-AB73-ECC2596E1C28}"/>
    <cellStyle name="Standard 3 4 2 2 2" xfId="9060" xr:uid="{A42BBFFE-AAC9-455D-A70E-1896F56F3168}"/>
    <cellStyle name="Standard 3 4 2 2 2 2" xfId="9061" xr:uid="{BF9AC0C6-991C-4EC2-847D-956CFCDF3DBD}"/>
    <cellStyle name="Standard 3 4 2 2 2 2 2" xfId="9062" xr:uid="{831F8015-0121-401C-9B89-56CB5ACAE05C}"/>
    <cellStyle name="Standard 3 4 2 2 2 2_Nucléaire" xfId="12496" xr:uid="{770BC6A1-1B56-4C0F-A318-12E892222488}"/>
    <cellStyle name="Standard 3 4 2 2 2 3" xfId="9063" xr:uid="{4F92FB64-6326-4150-80D9-BDDA48FA896F}"/>
    <cellStyle name="Standard 3 4 2 2 2_Nucléaire" xfId="12495" xr:uid="{73A93348-B9F0-497C-A49C-1D2AAC54BB47}"/>
    <cellStyle name="Standard 3 4 2 2 3" xfId="9064" xr:uid="{46090404-015E-442C-B5F6-71528FE0CA47}"/>
    <cellStyle name="Standard 3 4 2 2 3 2" xfId="9065" xr:uid="{AFBCF8E6-17A5-4AE0-A410-980218A2194D}"/>
    <cellStyle name="Standard 3 4 2 2 3 2 2" xfId="9066" xr:uid="{34AC1F34-01CB-4CF1-9F84-50B0C2F3022F}"/>
    <cellStyle name="Standard 3 4 2 2 3 2_Nucléaire" xfId="12498" xr:uid="{A1902FFE-E717-4E38-9025-92C3D4F68E95}"/>
    <cellStyle name="Standard 3 4 2 2 3 3" xfId="9067" xr:uid="{8357F886-C867-4256-87D9-6973B87215EF}"/>
    <cellStyle name="Standard 3 4 2 2 3_Nucléaire" xfId="12497" xr:uid="{0630CC9A-DA41-4AA7-B6F6-B71C490E8910}"/>
    <cellStyle name="Standard 3 4 2 2 4" xfId="9068" xr:uid="{D1AD41A1-848F-47D4-8790-D69FAE60B4BC}"/>
    <cellStyle name="Standard 3 4 2 2 4 2" xfId="9069" xr:uid="{5BC3C08E-97F9-41B6-9CF0-0992548DD9E1}"/>
    <cellStyle name="Standard 3 4 2 2 4_Nucléaire" xfId="12499" xr:uid="{A1CAE8E9-5B22-4969-8EF9-C6ADA98EC80D}"/>
    <cellStyle name="Standard 3 4 2 2 5" xfId="9070" xr:uid="{73180AB7-D2E1-4381-BCFF-BE4CCC14E910}"/>
    <cellStyle name="Standard 3 4 2 2_Nucléaire" xfId="12494" xr:uid="{7272F489-F805-43F7-A928-0158890E0EBF}"/>
    <cellStyle name="Standard 3 4 2 3" xfId="9071" xr:uid="{02094124-E7E1-43CD-877E-75C95C2970F6}"/>
    <cellStyle name="Standard 3 4 2 3 2" xfId="9072" xr:uid="{4F36495B-7191-4E05-9EFA-3F95AFC38417}"/>
    <cellStyle name="Standard 3 4 2 3 2 2" xfId="9073" xr:uid="{21959D3B-70CB-4169-AE8D-7E696089C324}"/>
    <cellStyle name="Standard 3 4 2 3 2_Nucléaire" xfId="12501" xr:uid="{F63D4B54-7AE8-4D4B-AB58-60AF8BF63C9F}"/>
    <cellStyle name="Standard 3 4 2 3 3" xfId="9074" xr:uid="{AF635BF6-D90B-486F-976F-A5C31D500F0D}"/>
    <cellStyle name="Standard 3 4 2 3_Nucléaire" xfId="12500" xr:uid="{E2B73F98-DB1D-4109-91A8-77255E52443E}"/>
    <cellStyle name="Standard 3 4 2 4" xfId="9075" xr:uid="{26ABE000-958E-479A-AC4D-5AAC045270BF}"/>
    <cellStyle name="Standard 3 4 2 4 2" xfId="9076" xr:uid="{C1FE347D-DEF0-4723-804F-ECD9F3ADC61D}"/>
    <cellStyle name="Standard 3 4 2 4 2 2" xfId="9077" xr:uid="{A54D1E24-0803-4E6F-9ED4-4C779405059C}"/>
    <cellStyle name="Standard 3 4 2 4 2_Nucléaire" xfId="12503" xr:uid="{85AD1B4C-B0FD-4ECC-B364-496E0D3036E7}"/>
    <cellStyle name="Standard 3 4 2 4 3" xfId="9078" xr:uid="{F2CB5329-D3DD-4C91-89E2-44FE5E4D3B0B}"/>
    <cellStyle name="Standard 3 4 2 4_Nucléaire" xfId="12502" xr:uid="{4A55B4AA-F4BA-46F4-BC88-0F7F7C4458B1}"/>
    <cellStyle name="Standard 3 4 2 5" xfId="9079" xr:uid="{48AB1FA2-C4F2-47A5-B179-5E0910F58DD4}"/>
    <cellStyle name="Standard 3 4 2 5 2" xfId="9080" xr:uid="{4120EB05-B69D-432C-AB77-D7D99A2CD368}"/>
    <cellStyle name="Standard 3 4 2 5_Nucléaire" xfId="12504" xr:uid="{C43A572E-C78A-42C0-8EAD-124364922EE2}"/>
    <cellStyle name="Standard 3 4 2 6" xfId="9081" xr:uid="{9ABB20BD-BDBA-4A63-8D2C-6FCEF23730F8}"/>
    <cellStyle name="Standard 3 4 2_Nucléaire" xfId="12493" xr:uid="{9D35E49E-C504-487C-8507-C641AC487557}"/>
    <cellStyle name="Standard 3 4 3" xfId="9082" xr:uid="{3F23BFFD-BEFC-4AE0-8299-2C1130EDB71E}"/>
    <cellStyle name="Standard 3 4 3 2" xfId="9083" xr:uid="{F7C2E446-E3E3-464E-A060-890618CDA4F7}"/>
    <cellStyle name="Standard 3 4 3 2 2" xfId="9084" xr:uid="{164F405F-370C-476A-9228-AC3265C2B3F1}"/>
    <cellStyle name="Standard 3 4 3 2 2 2" xfId="9085" xr:uid="{B4F34EC5-7CCE-4659-BEE3-FEF7AC25D441}"/>
    <cellStyle name="Standard 3 4 3 2 2_Nucléaire" xfId="12507" xr:uid="{953B1549-B3E1-43EE-864B-AF8CFB27298F}"/>
    <cellStyle name="Standard 3 4 3 2 3" xfId="9086" xr:uid="{8D9560A6-EA8A-4454-8B08-9196E4D4FD6C}"/>
    <cellStyle name="Standard 3 4 3 2_Nucléaire" xfId="12506" xr:uid="{065EDC44-D6B3-4142-BD8E-A52C6C4F90F6}"/>
    <cellStyle name="Standard 3 4 3 3" xfId="9087" xr:uid="{AB01982E-87D5-4E0A-979C-80CE4A2D3556}"/>
    <cellStyle name="Standard 3 4 3 3 2" xfId="9088" xr:uid="{785165C0-EF27-4C54-99C9-83E7433683A3}"/>
    <cellStyle name="Standard 3 4 3 3 2 2" xfId="9089" xr:uid="{42162FA9-533A-4524-A1C0-4944E2B773D7}"/>
    <cellStyle name="Standard 3 4 3 3 2_Nucléaire" xfId="12509" xr:uid="{6FF3A9A8-70AD-4A36-B753-37CDE48F1DB0}"/>
    <cellStyle name="Standard 3 4 3 3 3" xfId="9090" xr:uid="{218D3BB9-7DE3-4E23-9587-2EC07D490BAC}"/>
    <cellStyle name="Standard 3 4 3 3_Nucléaire" xfId="12508" xr:uid="{B2195E4C-EB77-4CAD-B7D0-F200915F188E}"/>
    <cellStyle name="Standard 3 4 3 4" xfId="9091" xr:uid="{12680F49-477A-4D23-BA74-DABE4A070376}"/>
    <cellStyle name="Standard 3 4 3 4 2" xfId="9092" xr:uid="{7D4DEF19-C9B5-45AE-A2BC-B913C150A2CA}"/>
    <cellStyle name="Standard 3 4 3 4_Nucléaire" xfId="12510" xr:uid="{C25D0BAF-C6D6-4924-929A-AB7CB22FB83A}"/>
    <cellStyle name="Standard 3 4 3 5" xfId="9093" xr:uid="{665DB310-A346-40F3-BD99-7A39FD58BF6C}"/>
    <cellStyle name="Standard 3 4 3_Nucléaire" xfId="12505" xr:uid="{5AB7AFBA-442C-44E5-B400-8AE8B33AF5CB}"/>
    <cellStyle name="Standard 3 4 4" xfId="9094" xr:uid="{7029C81D-7EF4-4BE5-85C8-78FF2DD8C068}"/>
    <cellStyle name="Standard 3 4 4 2" xfId="9095" xr:uid="{88F0CDD0-7B79-4B48-84C2-5124B6B3559D}"/>
    <cellStyle name="Standard 3 4 4 2 2" xfId="9096" xr:uid="{4242501E-115F-4BCB-9CEC-FEB415E5DB7B}"/>
    <cellStyle name="Standard 3 4 4 2_Nucléaire" xfId="12512" xr:uid="{B85B22F2-CBAB-42E2-9C59-F2A556B04187}"/>
    <cellStyle name="Standard 3 4 4 3" xfId="9097" xr:uid="{02D9D61B-1FEC-40F5-B197-C83BF34E8C9F}"/>
    <cellStyle name="Standard 3 4 4_Nucléaire" xfId="12511" xr:uid="{41435585-92DD-49A6-8C5C-FEA0CD20F0FA}"/>
    <cellStyle name="Standard 3 4 5" xfId="9098" xr:uid="{56C30C8A-EF4A-4D12-A649-2BEB6E7DB276}"/>
    <cellStyle name="Standard 3 4 5 2" xfId="9099" xr:uid="{A8C123E2-75C4-4E03-B136-83232AB4A2A0}"/>
    <cellStyle name="Standard 3 4 5 2 2" xfId="9100" xr:uid="{5FF9F46C-6B55-4544-B2D4-AC1D51EDF6FD}"/>
    <cellStyle name="Standard 3 4 5 2_Nucléaire" xfId="12514" xr:uid="{81A7D31D-EEB1-421B-9155-B291B2210DF1}"/>
    <cellStyle name="Standard 3 4 5 3" xfId="9101" xr:uid="{A8F1595F-78D3-42E1-9A3D-4C0EEC26017E}"/>
    <cellStyle name="Standard 3 4 5_Nucléaire" xfId="12513" xr:uid="{A40A8BCF-FDDF-4744-80FC-0EB754E198D5}"/>
    <cellStyle name="Standard 3 4 6" xfId="9102" xr:uid="{FA550A9D-A930-4394-9B58-E61684D46FC7}"/>
    <cellStyle name="Standard 3 4 6 2" xfId="9103" xr:uid="{0FAED5FF-90A5-470F-B4D7-D6238E09190B}"/>
    <cellStyle name="Standard 3 4 6_Nucléaire" xfId="12515" xr:uid="{FB6D1251-3E35-41D9-9DCC-1EAD081FF200}"/>
    <cellStyle name="Standard 3 4 7" xfId="9104" xr:uid="{BDD42469-7D10-4868-B11A-61C498E5D9BD}"/>
    <cellStyle name="Standard 3 4 8" xfId="9105" xr:uid="{FB8CDA3E-6150-4CA7-A6E1-F97B3C4348D2}"/>
    <cellStyle name="Standard 3 4 9" xfId="9106" xr:uid="{34272F84-88AF-43C3-93AB-2E15384E6584}"/>
    <cellStyle name="Standard 3 4_Nucléaire" xfId="12492" xr:uid="{69A864D1-4F5F-45C9-8349-42D54C830C1C}"/>
    <cellStyle name="Standard 3 5" xfId="9107" xr:uid="{241CA2C0-4E87-4054-BDC4-067A49E1E84F}"/>
    <cellStyle name="Standard 3 5 2" xfId="9108" xr:uid="{AB933934-1D78-424D-98D1-8449C2ED76FB}"/>
    <cellStyle name="Standard 3 5 2 2" xfId="9109" xr:uid="{71ECF98A-F200-46AC-B471-8623CB1D31EB}"/>
    <cellStyle name="Standard 3 5 2_Nucléaire" xfId="12517" xr:uid="{BB8653BB-6F49-454B-832F-8A8D2467C6B5}"/>
    <cellStyle name="Standard 3 5 3" xfId="9110" xr:uid="{AE608F4F-9B9F-4135-B755-068F3B9C819E}"/>
    <cellStyle name="Standard 3 5_Nucléaire" xfId="12516" xr:uid="{C42B20EB-88E3-48D0-83F1-12699DA0AF1F}"/>
    <cellStyle name="Standard 3 6" xfId="9111" xr:uid="{41237822-650B-4E2C-B731-72461FC22E5A}"/>
    <cellStyle name="Standard 3 6 10" xfId="9112" xr:uid="{20E86284-AB5F-43D0-83A5-4B77E2AF4818}"/>
    <cellStyle name="Standard 3 6 2" xfId="9113" xr:uid="{6CA5B108-B30E-475A-9B09-C28376682063}"/>
    <cellStyle name="Standard 3 6 2 2" xfId="9114" xr:uid="{2F88E510-D8A9-4A38-8237-A9F2ECE888E6}"/>
    <cellStyle name="Standard 3 6 2 2 2" xfId="9115" xr:uid="{BEC29BDE-D372-429D-A28F-72C66E8CD249}"/>
    <cellStyle name="Standard 3 6 2 2 2 2" xfId="9116" xr:uid="{103CBA77-9240-4C56-B7D4-17DA87D52DF7}"/>
    <cellStyle name="Standard 3 6 2 2 2 2 2" xfId="9117" xr:uid="{2AA919AA-01F3-4C91-99A8-00182DD9D256}"/>
    <cellStyle name="Standard 3 6 2 2 2 2_Nucléaire" xfId="12522" xr:uid="{2FE7F28A-AAF4-4F5D-B4F0-D299A47853A7}"/>
    <cellStyle name="Standard 3 6 2 2 2 3" xfId="9118" xr:uid="{EFC5AFA7-94B6-4701-A8A2-1E02C9B2CC3B}"/>
    <cellStyle name="Standard 3 6 2 2 2_Nucléaire" xfId="12521" xr:uid="{1610AB66-0B4B-45A5-B1C6-525C703B0962}"/>
    <cellStyle name="Standard 3 6 2 2 3" xfId="9119" xr:uid="{84644D3B-0CD5-462E-B12E-5E1EC99C7EA8}"/>
    <cellStyle name="Standard 3 6 2 2 3 2" xfId="9120" xr:uid="{69E858B9-7192-464A-AA74-54A11DCA2AB7}"/>
    <cellStyle name="Standard 3 6 2 2 3 2 2" xfId="9121" xr:uid="{97A151AD-AA45-4AED-BF87-4A72646EF950}"/>
    <cellStyle name="Standard 3 6 2 2 3 2_Nucléaire" xfId="12524" xr:uid="{E5E206C7-CDBC-46CD-B9D8-CDDB829960AB}"/>
    <cellStyle name="Standard 3 6 2 2 3 3" xfId="9122" xr:uid="{752CF1E9-AF6C-4155-85A1-F308324F64EF}"/>
    <cellStyle name="Standard 3 6 2 2 3_Nucléaire" xfId="12523" xr:uid="{DBECBDE2-8DD7-41E6-9026-8F7EA05131C3}"/>
    <cellStyle name="Standard 3 6 2 2 4" xfId="9123" xr:uid="{8A494073-8552-4052-81DE-4A14CF0277A4}"/>
    <cellStyle name="Standard 3 6 2 2 4 2" xfId="9124" xr:uid="{B0E81611-30FF-41D8-8A58-FE2061B2F10C}"/>
    <cellStyle name="Standard 3 6 2 2 4_Nucléaire" xfId="12525" xr:uid="{93E90502-70F1-4D13-B3B7-B610C539DFE0}"/>
    <cellStyle name="Standard 3 6 2 2 5" xfId="9125" xr:uid="{8C723564-47FA-4FD7-AFBE-EA66413891FF}"/>
    <cellStyle name="Standard 3 6 2 2_Nucléaire" xfId="12520" xr:uid="{838D2BC4-2D64-4E94-990F-7EA885789C48}"/>
    <cellStyle name="Standard 3 6 2 3" xfId="9126" xr:uid="{F4A64F32-31DE-435D-9E22-28406B2A45D1}"/>
    <cellStyle name="Standard 3 6 2 3 2" xfId="9127" xr:uid="{7D907D4B-4A1A-4305-BB80-9F54C3912EC7}"/>
    <cellStyle name="Standard 3 6 2 3 2 2" xfId="9128" xr:uid="{99FDAF2F-E733-4F06-A047-00F35C0FCEBB}"/>
    <cellStyle name="Standard 3 6 2 3 2_Nucléaire" xfId="12527" xr:uid="{4D190E87-DF99-431E-BFE4-5BD9D5CC2485}"/>
    <cellStyle name="Standard 3 6 2 3 3" xfId="9129" xr:uid="{859E4926-A300-45FC-BDEE-4F85A4022755}"/>
    <cellStyle name="Standard 3 6 2 3_Nucléaire" xfId="12526" xr:uid="{575A7B28-A858-4032-AA82-4AAA1E98EB55}"/>
    <cellStyle name="Standard 3 6 2 4" xfId="9130" xr:uid="{667CC457-6FF8-4416-8891-5A5CFD2115A7}"/>
    <cellStyle name="Standard 3 6 2 4 2" xfId="9131" xr:uid="{3FA6F85E-6AB1-4438-8125-46D8D6924D50}"/>
    <cellStyle name="Standard 3 6 2 4 2 2" xfId="9132" xr:uid="{4AD4D520-6EE8-463D-8601-FE160BF4248A}"/>
    <cellStyle name="Standard 3 6 2 4 2_Nucléaire" xfId="12529" xr:uid="{E969208E-26F4-43ED-AC54-961513B94701}"/>
    <cellStyle name="Standard 3 6 2 4 3" xfId="9133" xr:uid="{5D38DDD4-537D-479C-816F-7EAA882BA1FB}"/>
    <cellStyle name="Standard 3 6 2 4_Nucléaire" xfId="12528" xr:uid="{611CCD51-413B-4455-8509-4D86365A44D9}"/>
    <cellStyle name="Standard 3 6 2 5" xfId="9134" xr:uid="{D4221A11-BC98-4D8F-A766-CAA10952D90F}"/>
    <cellStyle name="Standard 3 6 2 5 2" xfId="9135" xr:uid="{9DFC000E-3D45-477C-B8A8-8F79CC3F6819}"/>
    <cellStyle name="Standard 3 6 2 5_Nucléaire" xfId="12530" xr:uid="{9F89C997-7E4F-40BC-9BDA-B374E3573481}"/>
    <cellStyle name="Standard 3 6 2 6" xfId="9136" xr:uid="{2CD149FB-4B7C-414C-A1F2-78E54E5837EF}"/>
    <cellStyle name="Standard 3 6 2_Nucléaire" xfId="12519" xr:uid="{DABF903A-660D-452C-86F6-5C462E6C660F}"/>
    <cellStyle name="Standard 3 6 3" xfId="9137" xr:uid="{5BE6BEB2-EE91-4BCD-BAB3-A7C38417A627}"/>
    <cellStyle name="Standard 3 6 3 2" xfId="9138" xr:uid="{05B966C3-20CF-4D5B-B2FE-49B157885CC0}"/>
    <cellStyle name="Standard 3 6 3 2 2" xfId="9139" xr:uid="{A484EB41-23DC-468C-A256-6BF524EEEA87}"/>
    <cellStyle name="Standard 3 6 3 2 2 2" xfId="9140" xr:uid="{347826A3-B954-4017-9707-0855AB9972FE}"/>
    <cellStyle name="Standard 3 6 3 2 2_Nucléaire" xfId="12533" xr:uid="{E91DACCC-DEBB-4596-A834-8FBF4C567110}"/>
    <cellStyle name="Standard 3 6 3 2 3" xfId="9141" xr:uid="{E82B3F8C-7F8A-4ADF-8EA0-CB6303D03ABA}"/>
    <cellStyle name="Standard 3 6 3 2_Nucléaire" xfId="12532" xr:uid="{E9003F5A-00C5-49CF-BD1E-C32990908F31}"/>
    <cellStyle name="Standard 3 6 3 3" xfId="9142" xr:uid="{5B3A49D3-E760-431F-894F-33FC16AA8138}"/>
    <cellStyle name="Standard 3 6 3 3 2" xfId="9143" xr:uid="{C41BB915-DADB-40DF-B408-31A541F20C2F}"/>
    <cellStyle name="Standard 3 6 3 3 2 2" xfId="9144" xr:uid="{6F055DD0-FA7F-4972-9AE3-2A03A8794B2D}"/>
    <cellStyle name="Standard 3 6 3 3 2_Nucléaire" xfId="12535" xr:uid="{5EC07113-502B-4DA7-980B-EE69AA37CAE2}"/>
    <cellStyle name="Standard 3 6 3 3 3" xfId="9145" xr:uid="{AC2BFB82-5ED3-4C74-9BE0-25112FC16D25}"/>
    <cellStyle name="Standard 3 6 3 3_Nucléaire" xfId="12534" xr:uid="{B5F8C9A5-97D2-420F-B649-6187FFC83E1C}"/>
    <cellStyle name="Standard 3 6 3 4" xfId="9146" xr:uid="{BC88005E-683D-4AC5-A462-FC81A7CD8DB5}"/>
    <cellStyle name="Standard 3 6 3 4 2" xfId="9147" xr:uid="{9AD48F71-D95F-4562-A067-138C99234868}"/>
    <cellStyle name="Standard 3 6 3 4_Nucléaire" xfId="12536" xr:uid="{B0763785-3026-4F59-95AC-595F04724E77}"/>
    <cellStyle name="Standard 3 6 3 5" xfId="9148" xr:uid="{CD000B91-E48E-404A-9620-1057330A5A74}"/>
    <cellStyle name="Standard 3 6 3_Nucléaire" xfId="12531" xr:uid="{067AF0E4-4202-4DE8-8C74-5F5C963CDA9E}"/>
    <cellStyle name="Standard 3 6 4" xfId="9149" xr:uid="{C67BCABE-DF20-49EC-841A-0F974902E8C6}"/>
    <cellStyle name="Standard 3 6 4 2" xfId="9150" xr:uid="{D58C1E6D-ABE5-4311-8911-B875CF543FBE}"/>
    <cellStyle name="Standard 3 6 4 2 2" xfId="9151" xr:uid="{40710519-9416-435A-9B1A-06F914689BAF}"/>
    <cellStyle name="Standard 3 6 4 2_Nucléaire" xfId="12538" xr:uid="{24B3FA96-A297-4128-9616-6666FE4A5B6C}"/>
    <cellStyle name="Standard 3 6 4 3" xfId="9152" xr:uid="{B1D45773-8E2A-4CC8-A325-5481C052B48B}"/>
    <cellStyle name="Standard 3 6 4_Nucléaire" xfId="12537" xr:uid="{47AC3082-24AD-41E5-8835-0E61EEF2B17F}"/>
    <cellStyle name="Standard 3 6 5" xfId="9153" xr:uid="{384C50F8-4861-4947-994D-88232C47D44C}"/>
    <cellStyle name="Standard 3 6 5 2" xfId="9154" xr:uid="{AB716A0C-F670-45ED-BFC4-8CC687EB973D}"/>
    <cellStyle name="Standard 3 6 5 2 2" xfId="9155" xr:uid="{9E8BEA9D-6C4C-4F07-85EF-FEB39F4BA061}"/>
    <cellStyle name="Standard 3 6 5 2_Nucléaire" xfId="12540" xr:uid="{D5E3CA59-16A5-4218-A687-B94E56432FE4}"/>
    <cellStyle name="Standard 3 6 5 3" xfId="9156" xr:uid="{E90C60F3-243C-450D-9727-7DB5BB87FF39}"/>
    <cellStyle name="Standard 3 6 5_Nucléaire" xfId="12539" xr:uid="{1C1F1845-FD14-418A-9FAE-ECCC7D53210A}"/>
    <cellStyle name="Standard 3 6 6" xfId="9157" xr:uid="{5073EDB3-F390-4038-BA70-1B3F64A3E581}"/>
    <cellStyle name="Standard 3 6 6 2" xfId="9158" xr:uid="{428C4EC4-E9DA-4124-B7E3-F129AAEBEEBB}"/>
    <cellStyle name="Standard 3 6 6 2 2" xfId="9159" xr:uid="{C724EC8E-8689-4DB5-B074-21CF39AB3B34}"/>
    <cellStyle name="Standard 3 6 6 2_Nucléaire" xfId="12542" xr:uid="{954CA388-D093-4AE4-B1B8-49EB17D47352}"/>
    <cellStyle name="Standard 3 6 6 3" xfId="9160" xr:uid="{11D69129-5236-4136-B574-87C208520C49}"/>
    <cellStyle name="Standard 3 6 6_Nucléaire" xfId="12541" xr:uid="{2B1E90A9-0250-41C6-8B89-F939A790E57F}"/>
    <cellStyle name="Standard 3 6 7" xfId="9161" xr:uid="{15DBB945-45A8-4811-840C-278FB6659E05}"/>
    <cellStyle name="Standard 3 6 7 2" xfId="9162" xr:uid="{C3DE353B-C52D-4FE6-ABD0-59BE1DB082D7}"/>
    <cellStyle name="Standard 3 6 7_Nucléaire" xfId="12543" xr:uid="{51F19ACD-4E36-43E7-A418-456455C0049E}"/>
    <cellStyle name="Standard 3 6 8" xfId="9163" xr:uid="{BE3D76A9-7845-4D73-A771-B5357DD41CC6}"/>
    <cellStyle name="Standard 3 6 9" xfId="9164" xr:uid="{0E5A421A-F69B-4268-948D-73479C3DE99A}"/>
    <cellStyle name="Standard 3 6_Nucléaire" xfId="12518" xr:uid="{4CA5A3A4-1F1D-4A2C-87D2-F8D173D0DC8C}"/>
    <cellStyle name="Standard 3 7" xfId="9165" xr:uid="{DC308001-98E9-4A9F-BE2E-A94EF05EFFFC}"/>
    <cellStyle name="Standard 3 7 2" xfId="9166" xr:uid="{6A351BB2-7672-4D86-A02F-82DCED740F4B}"/>
    <cellStyle name="Standard 3 7 2 2" xfId="9167" xr:uid="{C695EA48-AEC4-4BFA-BBE3-D29AE451BD96}"/>
    <cellStyle name="Standard 3 7 2 2 2" xfId="9168" xr:uid="{1BD82C69-D281-45FC-96FB-9CED214808C3}"/>
    <cellStyle name="Standard 3 7 2 2 2 2" xfId="9169" xr:uid="{B637B609-9722-49AB-BF4C-034B676E6B5F}"/>
    <cellStyle name="Standard 3 7 2 2 2_Nucléaire" xfId="12547" xr:uid="{69F0C143-B490-453E-B9DE-52E0304BC772}"/>
    <cellStyle name="Standard 3 7 2 2 3" xfId="9170" xr:uid="{05E465E1-FA59-488F-B852-24392A67250A}"/>
    <cellStyle name="Standard 3 7 2 2_Nucléaire" xfId="12546" xr:uid="{85FA84F1-AD24-4B03-B967-666E847B104A}"/>
    <cellStyle name="Standard 3 7 2 3" xfId="9171" xr:uid="{6EA07CEB-CDDD-42CB-97C5-EA323B7E9BCA}"/>
    <cellStyle name="Standard 3 7 2 3 2" xfId="9172" xr:uid="{F9DB5541-67AA-4615-96C9-B77DBCAD54F2}"/>
    <cellStyle name="Standard 3 7 2 3 2 2" xfId="9173" xr:uid="{39889B15-A314-4A46-87BA-45331F507F7F}"/>
    <cellStyle name="Standard 3 7 2 3 2_Nucléaire" xfId="12549" xr:uid="{F3DFB8E3-72E5-424D-AA95-C4F8F1244B91}"/>
    <cellStyle name="Standard 3 7 2 3 3" xfId="9174" xr:uid="{B6757F16-AF1C-40E0-A4E1-00A0D1959C1D}"/>
    <cellStyle name="Standard 3 7 2 3_Nucléaire" xfId="12548" xr:uid="{55BE85A3-EB86-41A2-B76D-7D2EBBA7033A}"/>
    <cellStyle name="Standard 3 7 2 4" xfId="9175" xr:uid="{826437D9-1138-409E-8DAA-B6443F6B3EC8}"/>
    <cellStyle name="Standard 3 7 2 4 2" xfId="9176" xr:uid="{27867B0E-6D61-4747-87DC-399FE2E97F64}"/>
    <cellStyle name="Standard 3 7 2 4_Nucléaire" xfId="12550" xr:uid="{75BDAFBD-1059-4BF2-B87B-2D1B549AB950}"/>
    <cellStyle name="Standard 3 7 2 5" xfId="9177" xr:uid="{483A506E-CD45-465D-8E67-B315C6B2CE28}"/>
    <cellStyle name="Standard 3 7 2_Nucléaire" xfId="12545" xr:uid="{1AE4D9FE-F272-4078-BE00-5CF5E4B1A501}"/>
    <cellStyle name="Standard 3 7 3" xfId="9178" xr:uid="{E4C3EF94-85C9-4F1A-A8DB-DF2206F76555}"/>
    <cellStyle name="Standard 3 7 3 2" xfId="9179" xr:uid="{C49D4003-BBC0-4800-986D-86DC47B235E6}"/>
    <cellStyle name="Standard 3 7 3 2 2" xfId="9180" xr:uid="{46AA57B7-8971-4BC7-817A-0BA394963987}"/>
    <cellStyle name="Standard 3 7 3 2_Nucléaire" xfId="12552" xr:uid="{43F8FB70-D6B7-4C25-B936-F00877652417}"/>
    <cellStyle name="Standard 3 7 3 3" xfId="9181" xr:uid="{D29412C8-0624-43C1-B6E6-82598DA96336}"/>
    <cellStyle name="Standard 3 7 3_Nucléaire" xfId="12551" xr:uid="{EDC7C5EC-3F5C-4587-9542-5AEA8ED8FA01}"/>
    <cellStyle name="Standard 3 7 4" xfId="9182" xr:uid="{2A7DB706-592F-47E9-B56D-4F7312BC9EFA}"/>
    <cellStyle name="Standard 3 7 4 2" xfId="9183" xr:uid="{C43BCDEC-3F75-479A-AF0D-37DE0282CF70}"/>
    <cellStyle name="Standard 3 7 4 2 2" xfId="9184" xr:uid="{B1ED2A07-C0E7-4779-86DA-CC5119BDEA36}"/>
    <cellStyle name="Standard 3 7 4 2_Nucléaire" xfId="12554" xr:uid="{D147C254-10F3-4EEC-B182-9D6CA3579148}"/>
    <cellStyle name="Standard 3 7 4 3" xfId="9185" xr:uid="{65F28BCF-7801-4BD8-B29C-CE46440B9E1F}"/>
    <cellStyle name="Standard 3 7 4_Nucléaire" xfId="12553" xr:uid="{DD688453-2FCE-4873-9A87-D8D8654402AC}"/>
    <cellStyle name="Standard 3 7 5" xfId="9186" xr:uid="{2B86FC12-14CB-4D0B-B634-740BFB57B5CE}"/>
    <cellStyle name="Standard 3 7 5 2" xfId="9187" xr:uid="{17F41583-DDDA-46FE-A728-7B12008EA5B6}"/>
    <cellStyle name="Standard 3 7 5_Nucléaire" xfId="12555" xr:uid="{32942B08-DE24-468F-827F-C662EBDD0A1C}"/>
    <cellStyle name="Standard 3 7 6" xfId="9188" xr:uid="{EEA69F0E-8177-4E0B-95C3-21A842FEF0C4}"/>
    <cellStyle name="Standard 3 7_Nucléaire" xfId="12544" xr:uid="{5F61B828-E944-4EC9-BBF3-408147A192CC}"/>
    <cellStyle name="Standard 3 8" xfId="9189" xr:uid="{E8F2EEBA-9899-4437-BC77-7368BD03FEBC}"/>
    <cellStyle name="Standard 3 9" xfId="9190" xr:uid="{9473F433-77BF-49B1-95C8-CC187381E9FC}"/>
    <cellStyle name="Standard 3_Erneuerbare Verteilung 50HzT_111216_aktualisiert" xfId="9191" xr:uid="{703B07EE-26D5-476F-84CE-3D1E42751C40}"/>
    <cellStyle name="Standard 30" xfId="9192" xr:uid="{7065F6B3-BE6D-49C5-AF07-F10A49490CB2}"/>
    <cellStyle name="Standard 31" xfId="9193" xr:uid="{A15F812D-C330-498A-8714-404992B54157}"/>
    <cellStyle name="Standard 32" xfId="9194" xr:uid="{8BEECCBD-6D6D-40C8-BCCA-CB73158B4C9F}"/>
    <cellStyle name="Standard 32 2" xfId="9195" xr:uid="{9EACA582-E382-45C0-AD09-76CB50E3BF63}"/>
    <cellStyle name="Standard 32_Nucléaire" xfId="12556" xr:uid="{5D7C4AE5-F6E7-4584-97A2-12B8C8937E94}"/>
    <cellStyle name="Standard 33" xfId="9196" xr:uid="{BE1E83C6-ED82-4B3E-9BD0-0CDD5FCA7A61}"/>
    <cellStyle name="Standard 34" xfId="9197" xr:uid="{8F494DCE-BCC3-4990-9ED1-8A0A3520303D}"/>
    <cellStyle name="Standard 35" xfId="9198" xr:uid="{CB875F72-D3E7-4CEA-9BF6-86F5AEAD93D4}"/>
    <cellStyle name="Standard 36" xfId="9199" xr:uid="{59202277-465A-4449-832B-3AB8CE0754C2}"/>
    <cellStyle name="Standard 4" xfId="9200" xr:uid="{D78C11B5-81DF-4948-A116-50457811D855}"/>
    <cellStyle name="Standard 4 2" xfId="9201" xr:uid="{D103CEC5-A2D6-4CE4-95CF-52E8FD5D053E}"/>
    <cellStyle name="Standard 4 2 2" xfId="9202" xr:uid="{63AB0EDB-5DE4-4D23-A7EB-D964F472369E}"/>
    <cellStyle name="Standard 4 2 2 2" xfId="9203" xr:uid="{60525686-4E9D-46BA-A411-FD23149F80D0}"/>
    <cellStyle name="Standard 4 2 2_Nucléaire" xfId="12559" xr:uid="{4B272412-7425-4883-96FA-E9D8D0FD2E1F}"/>
    <cellStyle name="Standard 4 2 3" xfId="9204" xr:uid="{FDC48308-01DF-4DDA-B926-ADB4603A00CC}"/>
    <cellStyle name="Standard 4 2 4" xfId="9205" xr:uid="{19C51ED1-7A33-4F05-8B40-907F70F59E2B}"/>
    <cellStyle name="Standard 4 2 5" xfId="9924" xr:uid="{8B1B2891-507C-48DD-8E45-DE26FA00354B}"/>
    <cellStyle name="Standard 4 2_Nucléaire" xfId="12558" xr:uid="{6E998729-8F50-4291-B303-F97FF64813E9}"/>
    <cellStyle name="Standard 4 3" xfId="9206" xr:uid="{8FD08E33-E74C-430F-8C6B-0BD13B013A0C}"/>
    <cellStyle name="Standard 4 3 2" xfId="9207" xr:uid="{E2AA8933-F897-4E2B-BC54-84CF2C8CC4B8}"/>
    <cellStyle name="Standard 4 3 2 2" xfId="9208" xr:uid="{D9993F97-7DD2-48C3-88F1-6F22F27701F8}"/>
    <cellStyle name="Standard 4 3 2_Nucléaire" xfId="12561" xr:uid="{C6437F85-7BC0-4D54-9B0C-4A4528B71901}"/>
    <cellStyle name="Standard 4 3 3" xfId="9209" xr:uid="{F7028242-29F5-441F-879E-8E5323CDBC33}"/>
    <cellStyle name="Standard 4 3_Nucléaire" xfId="12560" xr:uid="{E1E92424-A744-4D21-B01D-48951A1741A2}"/>
    <cellStyle name="Standard 4 4" xfId="9210" xr:uid="{928BE7F1-458D-4185-B1DD-D5BCFD69EB4C}"/>
    <cellStyle name="Standard 4 5" xfId="9211" xr:uid="{97DBFB7E-E037-4DAD-B263-92D147F1AEDB}"/>
    <cellStyle name="Standard 4 5 2" xfId="9212" xr:uid="{54F61C58-58FA-40E7-B638-0C0A290466AE}"/>
    <cellStyle name="Standard 4 5_Nucléaire" xfId="12562" xr:uid="{288D37CD-D93C-4611-8A8A-D735544E525F}"/>
    <cellStyle name="Standard 4 6" xfId="9213" xr:uid="{64066AF2-9094-4CA3-9A1E-88192A2037DF}"/>
    <cellStyle name="Standard 4 7" xfId="9214" xr:uid="{C894234A-153F-45CC-AC9B-D724B6CA80CA}"/>
    <cellStyle name="Standard 4 8" xfId="9922" xr:uid="{EBD50995-8026-4D11-81C6-871BB847EE3B}"/>
    <cellStyle name="Standard 4_Nucléaire" xfId="12557" xr:uid="{39428D87-DA5F-47FB-86E9-95B9D6FC662B}"/>
    <cellStyle name="Standard 5" xfId="9215" xr:uid="{B11A76AD-E4F4-474B-B7BE-720FBCAA6A60}"/>
    <cellStyle name="Standard 5 10" xfId="9216" xr:uid="{4A2AA2FF-B1A9-480A-A0F6-B85251848D53}"/>
    <cellStyle name="Standard 5 2" xfId="9217" xr:uid="{45802763-FB3D-434B-A160-13FC597A5CB0}"/>
    <cellStyle name="Standard 5 2 2" xfId="9218" xr:uid="{A53DE905-FCCC-4507-BBC1-E66FE8F475EB}"/>
    <cellStyle name="Standard 5 2 2 2" xfId="9219" xr:uid="{D2BBD67B-DED5-4322-B6F1-054FEFD5EF4F}"/>
    <cellStyle name="Standard 5 2 2 2 2" xfId="9220" xr:uid="{337A8551-6B9D-4490-9CE9-DDD58CE1756D}"/>
    <cellStyle name="Standard 5 2 2 2 2 2" xfId="9221" xr:uid="{080FDCFC-C890-4902-80A4-250CC29A4A7E}"/>
    <cellStyle name="Standard 5 2 2 2 2 2 2" xfId="9222" xr:uid="{AA245A6E-6EB1-4BE8-B8BE-97C819A5F7A0}"/>
    <cellStyle name="Standard 5 2 2 2 2 2_Nucléaire" xfId="12568" xr:uid="{B0D1E75E-2363-4FCB-8721-D9F4AC2D5C30}"/>
    <cellStyle name="Standard 5 2 2 2 2 3" xfId="9223" xr:uid="{0B0FB18C-352D-496F-90EE-F5FBBA9F955A}"/>
    <cellStyle name="Standard 5 2 2 2 2_Nucléaire" xfId="12567" xr:uid="{200C708F-25A4-4E6A-970A-E84BE835BDC6}"/>
    <cellStyle name="Standard 5 2 2 2 3" xfId="9224" xr:uid="{2D15799A-74B5-47E1-9A27-C4441EC3006B}"/>
    <cellStyle name="Standard 5 2 2 2 3 2" xfId="9225" xr:uid="{120D2B44-0916-48DE-82CA-305C668EFC4A}"/>
    <cellStyle name="Standard 5 2 2 2 3 2 2" xfId="9226" xr:uid="{2AB2051A-ECE1-4BA9-9870-841B55FD5859}"/>
    <cellStyle name="Standard 5 2 2 2 3 2_Nucléaire" xfId="12570" xr:uid="{8039B4B4-8182-4304-8B3A-4C2FBC4B2BE0}"/>
    <cellStyle name="Standard 5 2 2 2 3 3" xfId="9227" xr:uid="{09EE3806-23B4-4E5C-B463-86B2051AC7E2}"/>
    <cellStyle name="Standard 5 2 2 2 3_Nucléaire" xfId="12569" xr:uid="{299486AF-017D-470C-8990-1FA07D324AD5}"/>
    <cellStyle name="Standard 5 2 2 2 4" xfId="9228" xr:uid="{FB937593-0B46-43E3-86A1-064A6833B056}"/>
    <cellStyle name="Standard 5 2 2 2 4 2" xfId="9229" xr:uid="{EAB42A7D-B81D-4EC0-B251-4A84BB2C249C}"/>
    <cellStyle name="Standard 5 2 2 2 4_Nucléaire" xfId="12571" xr:uid="{0E871B8E-BEA6-43AD-B800-DBD38A5F8E92}"/>
    <cellStyle name="Standard 5 2 2 2 5" xfId="9230" xr:uid="{F14C55D1-E867-4A2C-B70B-043CC85BACBA}"/>
    <cellStyle name="Standard 5 2 2 2_Nucléaire" xfId="12566" xr:uid="{DF0CFDC5-FF45-4C99-994B-A2D4A4FD6CA8}"/>
    <cellStyle name="Standard 5 2 2 3" xfId="9231" xr:uid="{B08508E2-7314-446A-B95A-E800A3476970}"/>
    <cellStyle name="Standard 5 2 2 3 2" xfId="9232" xr:uid="{FE63E81A-3AF0-4BAB-ABD2-7A6D41F56A26}"/>
    <cellStyle name="Standard 5 2 2 3 2 2" xfId="9233" xr:uid="{D85AAF54-2A33-48AA-8082-3E5788F7A9A0}"/>
    <cellStyle name="Standard 5 2 2 3 2_Nucléaire" xfId="12573" xr:uid="{B21C9026-2EAC-475C-AD84-364754889875}"/>
    <cellStyle name="Standard 5 2 2 3 3" xfId="9234" xr:uid="{60AC17C5-9840-4443-8A52-FFDFC3536B2E}"/>
    <cellStyle name="Standard 5 2 2 3_Nucléaire" xfId="12572" xr:uid="{BBB2FE95-3D9A-4B47-B35E-62AA8739C677}"/>
    <cellStyle name="Standard 5 2 2 4" xfId="9235" xr:uid="{D82598B3-6118-422F-A436-9D35C675F01D}"/>
    <cellStyle name="Standard 5 2 2 4 2" xfId="9236" xr:uid="{17AB9BD4-85F4-438E-A010-8B1DB2623380}"/>
    <cellStyle name="Standard 5 2 2 4 2 2" xfId="9237" xr:uid="{6BD74D6F-889A-4998-A266-DA787B4EC6E1}"/>
    <cellStyle name="Standard 5 2 2 4 2_Nucléaire" xfId="12575" xr:uid="{C4118EB6-615C-48AE-8EDA-87D6D64B7555}"/>
    <cellStyle name="Standard 5 2 2 4 3" xfId="9238" xr:uid="{D1DE0135-129E-493A-838E-E4089DF9B48F}"/>
    <cellStyle name="Standard 5 2 2 4_Nucléaire" xfId="12574" xr:uid="{4C45C1CD-B875-494A-9DD6-B7042D26C7AA}"/>
    <cellStyle name="Standard 5 2 2 5" xfId="9239" xr:uid="{F3AE6FA6-50B8-45C6-A606-D0BE7C5FE1D6}"/>
    <cellStyle name="Standard 5 2 2 5 2" xfId="9240" xr:uid="{D813A503-D2DF-470C-AF68-A2F4227117A7}"/>
    <cellStyle name="Standard 5 2 2 5_Nucléaire" xfId="12576" xr:uid="{D09953B8-9B9B-4133-A544-556AD97B454E}"/>
    <cellStyle name="Standard 5 2 2 6" xfId="9241" xr:uid="{55F1B394-DC82-4B2A-BC49-27EC831F76F9}"/>
    <cellStyle name="Standard 5 2 2_Nucléaire" xfId="12565" xr:uid="{45472931-4F80-48FB-A9E1-535618EDA1A7}"/>
    <cellStyle name="Standard 5 2 3" xfId="9242" xr:uid="{2A48D50E-CF4F-4229-8164-5B89B150A232}"/>
    <cellStyle name="Standard 5 2 3 2" xfId="9243" xr:uid="{4A8A9460-2262-42B1-9D16-515216A8FA1F}"/>
    <cellStyle name="Standard 5 2 3 2 2" xfId="9244" xr:uid="{B3FCF9CF-E644-4B75-BDB4-4D3F8CE16A7C}"/>
    <cellStyle name="Standard 5 2 3 2 2 2" xfId="9245" xr:uid="{674EAD6A-D5F8-4FBB-A38D-574FFF3461D5}"/>
    <cellStyle name="Standard 5 2 3 2 2_Nucléaire" xfId="12579" xr:uid="{CAEAE7B8-25A9-4111-AD14-015E2DC47F4C}"/>
    <cellStyle name="Standard 5 2 3 2 3" xfId="9246" xr:uid="{0D4488CC-4BD9-4220-92C7-FD0DC918C868}"/>
    <cellStyle name="Standard 5 2 3 2_Nucléaire" xfId="12578" xr:uid="{708DD8A7-5719-48D0-953D-FCB7DB429E51}"/>
    <cellStyle name="Standard 5 2 3 3" xfId="9247" xr:uid="{034D481C-D850-4F4C-9752-C3BBCBD0CE48}"/>
    <cellStyle name="Standard 5 2 3 3 2" xfId="9248" xr:uid="{940D33E1-A6AB-4F42-8BAD-89A152260AFD}"/>
    <cellStyle name="Standard 5 2 3 3 2 2" xfId="9249" xr:uid="{3B0A0CC7-F1A7-4633-BED7-E28A385EBF6C}"/>
    <cellStyle name="Standard 5 2 3 3 2_Nucléaire" xfId="12581" xr:uid="{30C9D061-CA0C-4476-AE4D-02567502240A}"/>
    <cellStyle name="Standard 5 2 3 3 3" xfId="9250" xr:uid="{D893F324-B397-41F4-BC4A-B2E896BAF89F}"/>
    <cellStyle name="Standard 5 2 3 3_Nucléaire" xfId="12580" xr:uid="{9A386D8B-FFFD-469E-9453-D46673664BD3}"/>
    <cellStyle name="Standard 5 2 3 4" xfId="9251" xr:uid="{79B4DC53-29FB-4D1E-A57D-3B78EC72B452}"/>
    <cellStyle name="Standard 5 2 3 4 2" xfId="9252" xr:uid="{40D2D5F7-70A7-4D00-806A-719F31536A2A}"/>
    <cellStyle name="Standard 5 2 3 4_Nucléaire" xfId="12582" xr:uid="{A3B67572-358B-4465-BBAC-4DB9A7808400}"/>
    <cellStyle name="Standard 5 2 3 5" xfId="9253" xr:uid="{5F694EB8-4ABA-46DF-AEAA-10C578504EFE}"/>
    <cellStyle name="Standard 5 2 3_Nucléaire" xfId="12577" xr:uid="{000504DF-99B8-4DF6-BB47-0A1AB8554352}"/>
    <cellStyle name="Standard 5 2 4" xfId="9254" xr:uid="{2DB02599-F29E-427A-ABA1-9A2024647B6B}"/>
    <cellStyle name="Standard 5 2 4 2" xfId="9255" xr:uid="{C60FFBA3-1252-4D36-856F-2FC4B814801B}"/>
    <cellStyle name="Standard 5 2 4 2 2" xfId="9256" xr:uid="{CB18565F-DE33-4549-A403-2CB21445DB2E}"/>
    <cellStyle name="Standard 5 2 4 2_Nucléaire" xfId="12584" xr:uid="{A4163E26-AE10-4ABC-A146-243C397E5CEA}"/>
    <cellStyle name="Standard 5 2 4 3" xfId="9257" xr:uid="{66AA74B2-A038-4C1F-80A1-79D9A41777E6}"/>
    <cellStyle name="Standard 5 2 4_Nucléaire" xfId="12583" xr:uid="{D458A746-EDB2-4E7C-B957-B1D8E12A56EE}"/>
    <cellStyle name="Standard 5 2 5" xfId="9258" xr:uid="{5C9047FE-E1DC-4AA7-A77D-0A87AABB09E3}"/>
    <cellStyle name="Standard 5 2 5 2" xfId="9259" xr:uid="{3BA35014-23C5-411E-B7F5-01344E216D43}"/>
    <cellStyle name="Standard 5 2 5 2 2" xfId="9260" xr:uid="{06D4AA9C-63B6-45B4-BEEC-CE573582F539}"/>
    <cellStyle name="Standard 5 2 5 2_Nucléaire" xfId="12586" xr:uid="{D7A21BFF-BCBB-4E64-91D9-62B09845E2E0}"/>
    <cellStyle name="Standard 5 2 5 3" xfId="9261" xr:uid="{4B581C6C-0E48-4E97-A267-3B777E4FA65A}"/>
    <cellStyle name="Standard 5 2 5_Nucléaire" xfId="12585" xr:uid="{400CAB55-09CE-4CDD-BC39-A89B961F0687}"/>
    <cellStyle name="Standard 5 2 6" xfId="9262" xr:uid="{C1D15EAF-7C07-4403-BB97-D4FCD0B02E8C}"/>
    <cellStyle name="Standard 5 2 6 2" xfId="9263" xr:uid="{5B11446E-6742-48DE-9D05-BBE6B46FDCCC}"/>
    <cellStyle name="Standard 5 2 6_Nucléaire" xfId="12587" xr:uid="{21B36664-52F7-4DDA-AF4B-2950B7E77D51}"/>
    <cellStyle name="Standard 5 2 7" xfId="9264" xr:uid="{223A6693-ECCE-44B0-9169-0FBE638A4F70}"/>
    <cellStyle name="Standard 5 2_Nucléaire" xfId="12564" xr:uid="{8C0D0589-1BC9-490E-B3E8-B86301D96C01}"/>
    <cellStyle name="Standard 5 3" xfId="9265" xr:uid="{790AE7AE-FEAA-43F0-8B19-2124B431DB28}"/>
    <cellStyle name="Standard 5 3 2" xfId="9266" xr:uid="{5A67424C-AA1C-4F49-857E-6A0DC6288353}"/>
    <cellStyle name="Standard 5 3 2 2" xfId="9267" xr:uid="{3E3D3D8F-74AE-4260-8BBD-44FA1D8F984C}"/>
    <cellStyle name="Standard 5 3 2 2 2" xfId="9268" xr:uid="{C31B4120-9617-41C5-90DB-CEE2ECC55288}"/>
    <cellStyle name="Standard 5 3 2 2 2 2" xfId="9269" xr:uid="{E7FC5DFB-9B7B-4934-971E-9B5DE10143BC}"/>
    <cellStyle name="Standard 5 3 2 2 2_Nucléaire" xfId="12591" xr:uid="{52C1B81E-D60D-4166-AA42-8C556E814FAA}"/>
    <cellStyle name="Standard 5 3 2 2 3" xfId="9270" xr:uid="{0AC0A7AA-A6A0-454D-8D75-C9A0556CA688}"/>
    <cellStyle name="Standard 5 3 2 2_Nucléaire" xfId="12590" xr:uid="{0E72BA6C-C14C-4366-B08B-EA8352EB7900}"/>
    <cellStyle name="Standard 5 3 2 3" xfId="9271" xr:uid="{A1AFE072-A195-47B9-AA29-6BD9CC520545}"/>
    <cellStyle name="Standard 5 3 2 3 2" xfId="9272" xr:uid="{4FAFA86E-2647-457C-9F85-AB4EDF804F61}"/>
    <cellStyle name="Standard 5 3 2 3 2 2" xfId="9273" xr:uid="{846DADFB-DC1A-4F93-9F93-E4A15F9D4F08}"/>
    <cellStyle name="Standard 5 3 2 3 2_Nucléaire" xfId="12593" xr:uid="{D5EAEF9F-F83F-452B-A6F5-43B8E37CDA12}"/>
    <cellStyle name="Standard 5 3 2 3 3" xfId="9274" xr:uid="{A7DFBA75-177C-45E8-ABFB-32D3A384CF38}"/>
    <cellStyle name="Standard 5 3 2 3_Nucléaire" xfId="12592" xr:uid="{7D9D860A-94A0-4A0F-B08E-E4F0BFEDBD14}"/>
    <cellStyle name="Standard 5 3 2 4" xfId="9275" xr:uid="{E8D9838A-EADB-49F3-8758-FD2CBA78020D}"/>
    <cellStyle name="Standard 5 3 2 4 2" xfId="9276" xr:uid="{BDE9F90C-E1EF-43D2-AE6E-8FF2D69EE95E}"/>
    <cellStyle name="Standard 5 3 2 4_Nucléaire" xfId="12594" xr:uid="{163B3439-49C8-4D4F-BA58-2C1E0F0E5635}"/>
    <cellStyle name="Standard 5 3 2 5" xfId="9277" xr:uid="{CC1B77BC-0FC3-49BD-988F-76E891AF0BA8}"/>
    <cellStyle name="Standard 5 3 2_Nucléaire" xfId="12589" xr:uid="{330E5334-9EB1-4105-858B-CD2D66E865D7}"/>
    <cellStyle name="Standard 5 3 3" xfId="9278" xr:uid="{504EF99D-374F-4418-8C93-060250330FC4}"/>
    <cellStyle name="Standard 5 3 3 2" xfId="9279" xr:uid="{620E3D8B-FD64-4336-ABFE-3E45B2F33CBC}"/>
    <cellStyle name="Standard 5 3 3 2 2" xfId="9280" xr:uid="{F591A758-8E99-4555-8B74-BE9D5E8C9AC7}"/>
    <cellStyle name="Standard 5 3 3 2_Nucléaire" xfId="12596" xr:uid="{31738F8D-80B3-4148-A716-44D1F6866F62}"/>
    <cellStyle name="Standard 5 3 3 3" xfId="9281" xr:uid="{58CE958B-7826-4089-90D6-1051D847EFD7}"/>
    <cellStyle name="Standard 5 3 3_Nucléaire" xfId="12595" xr:uid="{11895D6E-5C12-4BB8-919D-AD78A91297DD}"/>
    <cellStyle name="Standard 5 3 4" xfId="9282" xr:uid="{55B7CDEC-7A7F-469E-8BAD-1A65ADAB209D}"/>
    <cellStyle name="Standard 5 3 4 2" xfId="9283" xr:uid="{51E1CDD8-B2F4-4C1E-92E2-E47BA1EB9A2A}"/>
    <cellStyle name="Standard 5 3 4 2 2" xfId="9284" xr:uid="{B4B921E1-0060-4C24-86BA-C3E5B738346C}"/>
    <cellStyle name="Standard 5 3 4 2_Nucléaire" xfId="12598" xr:uid="{A6B6189C-8575-402C-BA33-867F577BAF98}"/>
    <cellStyle name="Standard 5 3 4 3" xfId="9285" xr:uid="{6B530BCB-65AE-4E3C-9D17-16BE94FEFF88}"/>
    <cellStyle name="Standard 5 3 4_Nucléaire" xfId="12597" xr:uid="{F6A025C7-36F0-4807-BE61-CD5FC83EDA1B}"/>
    <cellStyle name="Standard 5 3 5" xfId="9286" xr:uid="{03BCE894-6B46-4FE0-9889-D7DC8C9F3362}"/>
    <cellStyle name="Standard 5 3 5 2" xfId="9287" xr:uid="{1A99A41A-C4B3-410A-9DA3-83750082B833}"/>
    <cellStyle name="Standard 5 3 5_Nucléaire" xfId="12599" xr:uid="{BD9E3BA6-53DD-4655-B390-270A73C2ED11}"/>
    <cellStyle name="Standard 5 3 6" xfId="9288" xr:uid="{2B62D1D8-5C95-4962-B5F4-ABC44C7A821D}"/>
    <cellStyle name="Standard 5 3_Nucléaire" xfId="12588" xr:uid="{7639E2DD-8726-4F3E-8DB8-DEA7C3319F12}"/>
    <cellStyle name="Standard 5 4" xfId="9289" xr:uid="{A33EDB79-6F73-457A-9868-836D332F4DF3}"/>
    <cellStyle name="Standard 5 4 2" xfId="9290" xr:uid="{E718DD82-2829-43DA-9D27-8218E8283B59}"/>
    <cellStyle name="Standard 5 4 2 2" xfId="9291" xr:uid="{D50E2E29-7F6F-487D-81D9-D0B8E897FF15}"/>
    <cellStyle name="Standard 5 4 2 2 2" xfId="9292" xr:uid="{739E3C43-24EC-42E1-B4FF-6C5BC68F4789}"/>
    <cellStyle name="Standard 5 4 2 2_Nucléaire" xfId="12602" xr:uid="{B3B77B6E-D8C4-4AE5-B3B2-B72ABDD948FB}"/>
    <cellStyle name="Standard 5 4 2 3" xfId="9293" xr:uid="{152249ED-B6A2-4AF4-999C-CE8B5008FE38}"/>
    <cellStyle name="Standard 5 4 2_Nucléaire" xfId="12601" xr:uid="{BE6A62BF-44E2-46FE-996F-07E617ACAA2F}"/>
    <cellStyle name="Standard 5 4 3" xfId="9294" xr:uid="{DBF0C16B-6399-4408-A5D6-09BD5AC1FB85}"/>
    <cellStyle name="Standard 5 4 3 2" xfId="9295" xr:uid="{F228B8A3-35FF-4FBB-8E48-83006C382373}"/>
    <cellStyle name="Standard 5 4 3 2 2" xfId="9296" xr:uid="{DAF33CA7-6705-46D0-9039-DE3A3BB8A388}"/>
    <cellStyle name="Standard 5 4 3 2_Nucléaire" xfId="12604" xr:uid="{81FB3F67-1CDD-4496-9EAA-61D65F532F35}"/>
    <cellStyle name="Standard 5 4 3 3" xfId="9297" xr:uid="{0342DC2B-F6D9-4FB8-84A4-BA2D9889FF4C}"/>
    <cellStyle name="Standard 5 4 3_Nucléaire" xfId="12603" xr:uid="{8590A0F0-4D1C-4B3A-A1C1-511F98390530}"/>
    <cellStyle name="Standard 5 4 4" xfId="9298" xr:uid="{98053B77-949E-4A0C-B311-5126CF927720}"/>
    <cellStyle name="Standard 5 4 4 2" xfId="9299" xr:uid="{68DAA4D7-EB91-4666-9438-D9B85173F7A6}"/>
    <cellStyle name="Standard 5 4 4_Nucléaire" xfId="12605" xr:uid="{E1BE0EB2-D3BF-4FE8-80E1-C141AEE2D622}"/>
    <cellStyle name="Standard 5 4 5" xfId="9300" xr:uid="{911048AF-CFA1-45FD-8A23-95E72E6D9775}"/>
    <cellStyle name="Standard 5 4_Nucléaire" xfId="12600" xr:uid="{31EBAF16-1047-4AF7-9785-7B4649E430EB}"/>
    <cellStyle name="Standard 5 5" xfId="9301" xr:uid="{6C1C432D-4845-4AD9-89AC-6E407282D7DE}"/>
    <cellStyle name="Standard 5 5 2" xfId="9302" xr:uid="{76E0CFC2-7DBF-4EA4-BF0E-D1AAC2F7C821}"/>
    <cellStyle name="Standard 5 5 2 2" xfId="9303" xr:uid="{2B16F055-DF82-4507-955B-E53E178A9DB4}"/>
    <cellStyle name="Standard 5 5 2_Nucléaire" xfId="12607" xr:uid="{A00E6C4F-905C-4818-885C-095E30862268}"/>
    <cellStyle name="Standard 5 5 3" xfId="9304" xr:uid="{02D40681-679D-471E-BEFD-3C45D02BD564}"/>
    <cellStyle name="Standard 5 5_Nucléaire" xfId="12606" xr:uid="{A02688CD-04CE-423B-9A8C-E929ACBC2E86}"/>
    <cellStyle name="Standard 5 6" xfId="9305" xr:uid="{E820ABC3-A8F6-4428-92E5-73163A077536}"/>
    <cellStyle name="Standard 5 6 2" xfId="9306" xr:uid="{F7D3F724-7FAB-4ECE-8935-E5C50E943696}"/>
    <cellStyle name="Standard 5 6 2 2" xfId="9307" xr:uid="{55ED0679-9D4D-474C-A59E-F0A056D3E15C}"/>
    <cellStyle name="Standard 5 6 2_Nucléaire" xfId="12609" xr:uid="{C66C4405-C5DF-474A-BCF6-9070FC042C7C}"/>
    <cellStyle name="Standard 5 6 3" xfId="9308" xr:uid="{D12C3355-5425-433B-9A96-8E5DA6D1E980}"/>
    <cellStyle name="Standard 5 6_Nucléaire" xfId="12608" xr:uid="{B95F2C87-AB27-4F75-B98E-48FFC7C1F3BB}"/>
    <cellStyle name="Standard 5 7" xfId="9309" xr:uid="{662F45BB-2CFD-479B-BBBE-14E34EBB8AC5}"/>
    <cellStyle name="Standard 5 7 2" xfId="9310" xr:uid="{CE7678AE-9E4F-4DF2-AE3C-D6332A1CB771}"/>
    <cellStyle name="Standard 5 7_Nucléaire" xfId="12610" xr:uid="{67F3B531-EF10-4479-88B0-E2AF732D8519}"/>
    <cellStyle name="Standard 5 8" xfId="9311" xr:uid="{1A786843-55C2-4E54-BEB4-1A596F3E0739}"/>
    <cellStyle name="Standard 5 9" xfId="9312" xr:uid="{491BE052-24AC-474D-B6D9-04514CB29FAB}"/>
    <cellStyle name="Standard 5_Nucléaire" xfId="12563" xr:uid="{AE0EE5F6-D292-4977-9CCA-BECEC9819D77}"/>
    <cellStyle name="Standard 6" xfId="9313" xr:uid="{F26B33DD-36B8-4A46-A349-549774A711E0}"/>
    <cellStyle name="Standard 6 2" xfId="9314" xr:uid="{CDCB1266-F9AC-4200-AEC7-6659EF6E59C2}"/>
    <cellStyle name="Standard 6_Nucléaire" xfId="12611" xr:uid="{BFF4E44B-A52A-4730-B93C-2E8726213478}"/>
    <cellStyle name="Standard 7" xfId="9315" xr:uid="{44357798-B779-49C7-A941-667442647B43}"/>
    <cellStyle name="Standard 7 2" xfId="9316" xr:uid="{00708416-82B9-4839-8450-441785E777D0}"/>
    <cellStyle name="Standard 7 3" xfId="9317" xr:uid="{9211D4FC-9666-4F13-8D95-555CA8A49D1A}"/>
    <cellStyle name="Standard 7_Nucléaire" xfId="12612" xr:uid="{1669BAC3-AD81-42C9-ADA3-7EB690214562}"/>
    <cellStyle name="Standard 8" xfId="9318" xr:uid="{8403F1BC-D2AD-41DD-A851-D49296F31387}"/>
    <cellStyle name="Standard 8 2" xfId="9319" xr:uid="{05011450-E0F9-40BF-81C2-98F469CDCE49}"/>
    <cellStyle name="Standard 8 2 2" xfId="9320" xr:uid="{0CF2B30E-F48A-49E9-8D61-1FCA36C516DB}"/>
    <cellStyle name="Standard 8 2 2 2" xfId="9321" xr:uid="{0FD6C02C-CB95-44B7-B96C-43C1F8CF9B3E}"/>
    <cellStyle name="Standard 8 2 2 2 2" xfId="9322" xr:uid="{A2A961AD-9789-410B-9A74-6ED5623AF384}"/>
    <cellStyle name="Standard 8 2 2 2 2 2" xfId="9323" xr:uid="{FA62C2F5-EAA1-4621-BD58-22696AD203A3}"/>
    <cellStyle name="Standard 8 2 2 2 2_Nucléaire" xfId="12617" xr:uid="{8F59AA71-980E-4C3D-8240-5D91BA447FCE}"/>
    <cellStyle name="Standard 8 2 2 2 3" xfId="9324" xr:uid="{8FDDE645-335E-46DE-87C5-00D364F71BE9}"/>
    <cellStyle name="Standard 8 2 2 2_Nucléaire" xfId="12616" xr:uid="{589572E9-30EA-408D-B956-55E9BF9D89AF}"/>
    <cellStyle name="Standard 8 2 2 3" xfId="9325" xr:uid="{456DD8A6-976D-4A4E-B8DE-910A59B8505D}"/>
    <cellStyle name="Standard 8 2 2 3 2" xfId="9326" xr:uid="{24808C18-14EB-418C-832F-8D9F44D8A43B}"/>
    <cellStyle name="Standard 8 2 2 3 2 2" xfId="9327" xr:uid="{213817C1-6B66-434F-B098-5D76919484AA}"/>
    <cellStyle name="Standard 8 2 2 3 2_Nucléaire" xfId="12619" xr:uid="{41CCEA94-8966-48CE-BF78-D63DD587B9DA}"/>
    <cellStyle name="Standard 8 2 2 3 3" xfId="9328" xr:uid="{0D6390F7-D07C-4D11-8700-C14E0A887A4A}"/>
    <cellStyle name="Standard 8 2 2 3_Nucléaire" xfId="12618" xr:uid="{0B9EC2CA-F5B7-425B-A14A-CFC0981F2C9D}"/>
    <cellStyle name="Standard 8 2 2 4" xfId="9329" xr:uid="{CD5BA6F2-040B-42BF-B1DD-04035735D4A7}"/>
    <cellStyle name="Standard 8 2 2 4 2" xfId="9330" xr:uid="{B46EBA15-7D56-4731-BE00-670FB85A9BA5}"/>
    <cellStyle name="Standard 8 2 2 4_Nucléaire" xfId="12620" xr:uid="{4E97FB4C-EB43-4B64-9AB3-7FBC85CBA4A9}"/>
    <cellStyle name="Standard 8 2 2 5" xfId="9331" xr:uid="{835B2873-0DDF-4BAD-B139-E0B8EC9CACB4}"/>
    <cellStyle name="Standard 8 2 2_Nucléaire" xfId="12615" xr:uid="{7763E1EA-9950-4841-BDF1-6F414F8E74C0}"/>
    <cellStyle name="Standard 8 2 3" xfId="9332" xr:uid="{B674C25D-AD56-4D29-921E-B9C9C4299499}"/>
    <cellStyle name="Standard 8 2 3 2" xfId="9333" xr:uid="{7DB00DEE-BF5A-4323-ADB4-773247264164}"/>
    <cellStyle name="Standard 8 2 3 2 2" xfId="9334" xr:uid="{927F1DDA-8C05-475B-BF10-63EB3B66195B}"/>
    <cellStyle name="Standard 8 2 3 2_Nucléaire" xfId="12622" xr:uid="{38E6B8D0-F965-4393-8EB6-CDB4910FFAF0}"/>
    <cellStyle name="Standard 8 2 3 3" xfId="9335" xr:uid="{624A8D95-C0C9-4E73-B2D9-DC45E8C27EDE}"/>
    <cellStyle name="Standard 8 2 3_Nucléaire" xfId="12621" xr:uid="{E981061C-6690-4E4E-B0AA-2343CD986292}"/>
    <cellStyle name="Standard 8 2 4" xfId="9336" xr:uid="{A742175F-5608-47E0-A868-FB5C38B1925C}"/>
    <cellStyle name="Standard 8 2 4 2" xfId="9337" xr:uid="{BEA8BCB8-7431-4F73-85DB-8B263B3B0EBD}"/>
    <cellStyle name="Standard 8 2 4 2 2" xfId="9338" xr:uid="{94E969A1-3B69-44A3-A2A9-19EF0C718EFC}"/>
    <cellStyle name="Standard 8 2 4 2_Nucléaire" xfId="12624" xr:uid="{9772452D-C1C8-4983-9433-2C11930F91E6}"/>
    <cellStyle name="Standard 8 2 4 3" xfId="9339" xr:uid="{DA0E4DA3-884B-4645-AE99-F2E9FF1590AF}"/>
    <cellStyle name="Standard 8 2 4_Nucléaire" xfId="12623" xr:uid="{70B91D67-6462-49AE-81DE-FE9D7F161585}"/>
    <cellStyle name="Standard 8 2 5" xfId="9340" xr:uid="{6D758E1A-AF29-4549-A778-CCBD73CC7E3A}"/>
    <cellStyle name="Standard 8 2 5 2" xfId="9341" xr:uid="{A75B99C3-3E64-4456-A2F0-96D53C2F9472}"/>
    <cellStyle name="Standard 8 2 5_Nucléaire" xfId="12625" xr:uid="{4CD4BA76-22A2-4920-B116-008EE5C44B87}"/>
    <cellStyle name="Standard 8 2 6" xfId="9342" xr:uid="{89FEF20C-C1FD-4F8F-89CA-F95F124247B1}"/>
    <cellStyle name="Standard 8 2_Nucléaire" xfId="12614" xr:uid="{421F6805-1682-4F2F-9340-4711431E24C5}"/>
    <cellStyle name="Standard 8 3" xfId="9343" xr:uid="{18772B0D-C33B-496F-A8BA-41A567BD50CC}"/>
    <cellStyle name="Standard 8 3 2" xfId="9344" xr:uid="{881BCAF2-DC22-4B24-9DF9-EB97ADBB6389}"/>
    <cellStyle name="Standard 8 3 2 2" xfId="9345" xr:uid="{1AC49A16-8CF1-4E52-A107-625CD486FE70}"/>
    <cellStyle name="Standard 8 3 2 2 2" xfId="9346" xr:uid="{D6517C21-0DF6-49EF-9617-59DD3FBB6AB1}"/>
    <cellStyle name="Standard 8 3 2 2_Nucléaire" xfId="12628" xr:uid="{5C0174C1-B8BC-4A8B-926D-3D4333561157}"/>
    <cellStyle name="Standard 8 3 2 3" xfId="9347" xr:uid="{CC404927-0C17-4BAF-95BC-2FF14532F654}"/>
    <cellStyle name="Standard 8 3 2_Nucléaire" xfId="12627" xr:uid="{02070A3A-B7EB-4F8C-A7EA-90168D0B60AC}"/>
    <cellStyle name="Standard 8 3 3" xfId="9348" xr:uid="{B6A961B1-9458-4031-8C47-A8B2BF94461F}"/>
    <cellStyle name="Standard 8 3 3 2" xfId="9349" xr:uid="{2970B062-3653-47E9-884D-4DA803ACC6E8}"/>
    <cellStyle name="Standard 8 3 3 2 2" xfId="9350" xr:uid="{6D690E8C-0556-4A93-B44A-8E1CCA66BBF6}"/>
    <cellStyle name="Standard 8 3 3 2_Nucléaire" xfId="12630" xr:uid="{DB6B599D-3228-4E1C-96D9-2CAD5A002BE8}"/>
    <cellStyle name="Standard 8 3 3 3" xfId="9351" xr:uid="{482FFCD4-58BC-49B0-8C50-264042AD5737}"/>
    <cellStyle name="Standard 8 3 3_Nucléaire" xfId="12629" xr:uid="{462DDC38-6ED5-4DFD-9181-0CFA4939BA73}"/>
    <cellStyle name="Standard 8 3 4" xfId="9352" xr:uid="{13B3E31C-1BF6-4FE7-821C-3A72BBC72C7E}"/>
    <cellStyle name="Standard 8 3 4 2" xfId="9353" xr:uid="{37E28341-8D0D-4B9C-8DE3-7A192F8D99D4}"/>
    <cellStyle name="Standard 8 3 4_Nucléaire" xfId="12631" xr:uid="{738BD9D3-4E35-4D26-B168-779572DA51A7}"/>
    <cellStyle name="Standard 8 3 5" xfId="9354" xr:uid="{0627F480-0599-4FD4-8E91-8BCD3759EFF7}"/>
    <cellStyle name="Standard 8 3_Nucléaire" xfId="12626" xr:uid="{1985DBFE-9446-4910-A4DA-48459B5D1D2A}"/>
    <cellStyle name="Standard 8 4" xfId="9355" xr:uid="{95999771-6A9D-463B-955A-ABDAD7563C13}"/>
    <cellStyle name="Standard 8 4 2" xfId="9356" xr:uid="{9371C3A5-FAA1-47C1-9999-016E90F3558E}"/>
    <cellStyle name="Standard 8 4 2 2" xfId="9357" xr:uid="{F64E1B46-C3F3-45EB-9118-22F6A7D28FE4}"/>
    <cellStyle name="Standard 8 4 2_Nucléaire" xfId="12633" xr:uid="{2A19F08C-898E-47B6-8627-864D2820817B}"/>
    <cellStyle name="Standard 8 4 3" xfId="9358" xr:uid="{84C090C8-A141-4545-AC0E-FB4AEFF5A8A8}"/>
    <cellStyle name="Standard 8 4_Nucléaire" xfId="12632" xr:uid="{B79B3CC1-3948-4D79-8ACE-4060A2874A41}"/>
    <cellStyle name="Standard 8 5" xfId="9359" xr:uid="{FC080CDD-A474-4070-9637-F792C9DE6315}"/>
    <cellStyle name="Standard 8 5 2" xfId="9360" xr:uid="{CDE3693D-9F39-4F71-85CB-07DD22D9E371}"/>
    <cellStyle name="Standard 8 5 2 2" xfId="9361" xr:uid="{F9A29527-3D06-4331-A327-B60A140DB780}"/>
    <cellStyle name="Standard 8 5 2_Nucléaire" xfId="12635" xr:uid="{BA5A9E98-5A5A-426B-8F45-4DF826317507}"/>
    <cellStyle name="Standard 8 5 3" xfId="9362" xr:uid="{58C99D8D-C40C-4AC6-86F5-7B511EC77CDD}"/>
    <cellStyle name="Standard 8 5_Nucléaire" xfId="12634" xr:uid="{41BCD9A6-8133-405F-84F3-1C8E57A1856E}"/>
    <cellStyle name="Standard 8 6" xfId="9363" xr:uid="{BEB18CD8-81DB-49E2-9BE0-F2989BB61355}"/>
    <cellStyle name="Standard 8 6 2" xfId="9364" xr:uid="{4988F205-D4C0-4872-B468-5CDC45B8585C}"/>
    <cellStyle name="Standard 8 6_Nucléaire" xfId="12636" xr:uid="{EFCB7570-DBDB-42DD-8282-561AC1EFB607}"/>
    <cellStyle name="Standard 8 7" xfId="9365" xr:uid="{6C7FFBB1-B117-4B69-98EA-F6F82A63EE55}"/>
    <cellStyle name="Standard 8_Nucléaire" xfId="12613" xr:uid="{7526E771-B5CC-4C31-AEF3-47A0792A2871}"/>
    <cellStyle name="Standard 9" xfId="9366" xr:uid="{AFD90F46-AEDC-46EC-9162-8EC025754C44}"/>
    <cellStyle name="Standard 9 10" xfId="9367" xr:uid="{1129925B-48FC-4B17-B764-2DAB3C9DF73D}"/>
    <cellStyle name="Standard 9 2" xfId="9368" xr:uid="{E2176E08-9DB2-4549-B5EA-40B4A99ADB1E}"/>
    <cellStyle name="Standard 9 2 2" xfId="9369" xr:uid="{2BB61DC3-18E3-4DA3-A648-24B88B8E15A4}"/>
    <cellStyle name="Standard 9 2 2 2" xfId="9370" xr:uid="{FE2A4F2E-3A67-4657-9E5C-560EDC269CDE}"/>
    <cellStyle name="Standard 9 2 2 2 2" xfId="9371" xr:uid="{F7E4852A-72F9-406B-A893-1B5BC83BF902}"/>
    <cellStyle name="Standard 9 2 2 2 2 2" xfId="9372" xr:uid="{475CE107-30CF-46F2-8871-0545083DD82C}"/>
    <cellStyle name="Standard 9 2 2 2 2_Nucléaire" xfId="12641" xr:uid="{B9FAECA1-E91B-4494-A101-02674C681B3C}"/>
    <cellStyle name="Standard 9 2 2 2 3" xfId="9373" xr:uid="{E7B7697D-5142-4903-888B-03B4CF85B9F4}"/>
    <cellStyle name="Standard 9 2 2 2_Nucléaire" xfId="12640" xr:uid="{000BCD5E-C397-4697-AB32-3F59050BD62F}"/>
    <cellStyle name="Standard 9 2 2 3" xfId="9374" xr:uid="{E772CEB1-5710-441C-A87D-E931DEC50055}"/>
    <cellStyle name="Standard 9 2 2 3 2" xfId="9375" xr:uid="{F0FFBAE2-5EB9-44B5-8986-E86E5DBA0B4E}"/>
    <cellStyle name="Standard 9 2 2 3 2 2" xfId="9376" xr:uid="{21B8C723-32CC-4FD5-9EAD-9D0317863E3E}"/>
    <cellStyle name="Standard 9 2 2 3 2_Nucléaire" xfId="12643" xr:uid="{C823FA0A-1F8F-49EC-B10F-9B6A0F4AD93E}"/>
    <cellStyle name="Standard 9 2 2 3 3" xfId="9377" xr:uid="{6E5C845D-9EB6-45EF-9953-CFBC9E208D89}"/>
    <cellStyle name="Standard 9 2 2 3_Nucléaire" xfId="12642" xr:uid="{DBC673C9-0410-47BF-BCE4-35D6F7CDE707}"/>
    <cellStyle name="Standard 9 2 2 4" xfId="9378" xr:uid="{4004D27C-559C-492C-97CB-4347229ACD26}"/>
    <cellStyle name="Standard 9 2 2 4 2" xfId="9379" xr:uid="{16601145-D622-4415-BF2A-765606BF9625}"/>
    <cellStyle name="Standard 9 2 2 4_Nucléaire" xfId="12644" xr:uid="{CB7FCD2F-F388-4ABF-B67D-F77F561AE0B3}"/>
    <cellStyle name="Standard 9 2 2 5" xfId="9380" xr:uid="{35AC1ABC-2BEE-45FD-874A-76A1F281B47C}"/>
    <cellStyle name="Standard 9 2 2 6" xfId="9381" xr:uid="{398C674B-6ED4-4F31-848A-E16836641542}"/>
    <cellStyle name="Standard 9 2 2 7" xfId="9382" xr:uid="{16F0AEA8-873C-42D0-840E-80C9A827BEE6}"/>
    <cellStyle name="Standard 9 2 2_Nucléaire" xfId="12639" xr:uid="{195C35C8-E346-4EA3-9B9B-23F2FB452B8F}"/>
    <cellStyle name="Standard 9 2 3" xfId="9383" xr:uid="{B7C17595-DD0E-496F-9166-FB1F409C28F4}"/>
    <cellStyle name="Standard 9 2 3 2" xfId="9384" xr:uid="{60932DA8-4648-4A0E-96A9-79FC1478863D}"/>
    <cellStyle name="Standard 9 2 3 2 2" xfId="9385" xr:uid="{6B2F0907-DAC7-42D4-B714-D4F66130BFF8}"/>
    <cellStyle name="Standard 9 2 3 2_Nucléaire" xfId="12646" xr:uid="{25EA8ABD-55AE-4B4A-B31D-3EB555B009C5}"/>
    <cellStyle name="Standard 9 2 3 3" xfId="9386" xr:uid="{B7D70D4B-092B-45BA-80AF-EFACF607CC1B}"/>
    <cellStyle name="Standard 9 2 3_Nucléaire" xfId="12645" xr:uid="{65462C25-88C3-4F72-BE64-21AB18DEA0CB}"/>
    <cellStyle name="Standard 9 2 4" xfId="9387" xr:uid="{5DA3E71D-21A6-4DE0-A8AD-C549F02C9049}"/>
    <cellStyle name="Standard 9 2 4 2" xfId="9388" xr:uid="{5C89226D-FCC6-427F-9F01-1885C0DF5B6C}"/>
    <cellStyle name="Standard 9 2 4 2 2" xfId="9389" xr:uid="{DAD0F71C-23A4-46C6-964E-E36ECCE1A940}"/>
    <cellStyle name="Standard 9 2 4 2_Nucléaire" xfId="12648" xr:uid="{9173BFFD-A771-42FB-821E-3F8C3D3B08BC}"/>
    <cellStyle name="Standard 9 2 4 3" xfId="9390" xr:uid="{83C7E36B-008C-4216-9428-9CDD603391FD}"/>
    <cellStyle name="Standard 9 2 4_Nucléaire" xfId="12647" xr:uid="{FF720796-E851-4F04-ABC1-3A31A42114FE}"/>
    <cellStyle name="Standard 9 2 5" xfId="9391" xr:uid="{6CB35B57-13FD-4AC6-B466-F6902B8E4DE4}"/>
    <cellStyle name="Standard 9 2 5 2" xfId="9392" xr:uid="{BB221341-84A8-4B88-BB7E-AC5180E9026B}"/>
    <cellStyle name="Standard 9 2 5_Nucléaire" xfId="12649" xr:uid="{2D99D5A5-DD8E-4435-BA68-BA8E0933711F}"/>
    <cellStyle name="Standard 9 2 6" xfId="9393" xr:uid="{F57536F1-4018-48CC-9AC2-BA29D031758F}"/>
    <cellStyle name="Standard 9 2 7" xfId="9394" xr:uid="{A4468F43-A6C0-4EB2-8474-52B6965A2DD2}"/>
    <cellStyle name="Standard 9 2 8" xfId="9395" xr:uid="{44A10B7D-F70A-4156-ABBD-C4D805E3B539}"/>
    <cellStyle name="Standard 9 2_Nucléaire" xfId="12638" xr:uid="{5E365981-3405-4EF2-A0EA-E71516FEE3BA}"/>
    <cellStyle name="Standard 9 3" xfId="9396" xr:uid="{4BBEB586-A005-4E2F-BD4E-3CA1472CF7C2}"/>
    <cellStyle name="Standard 9 3 2" xfId="9397" xr:uid="{53C3B4F2-4D9D-4340-87CA-16A77ED7BC87}"/>
    <cellStyle name="Standard 9 3 2 2" xfId="9398" xr:uid="{601D05B5-8452-4B63-B7EC-673071F0E3BB}"/>
    <cellStyle name="Standard 9 3 2 2 2" xfId="9399" xr:uid="{051CA138-7096-402C-9105-051670976166}"/>
    <cellStyle name="Standard 9 3 2 2_Nucléaire" xfId="12652" xr:uid="{692BD13F-3920-4854-B0FD-64DF7ED38CA9}"/>
    <cellStyle name="Standard 9 3 2 3" xfId="9400" xr:uid="{0A38B55B-CDA4-48BC-94DA-F2AE5ED0E6E5}"/>
    <cellStyle name="Standard 9 3 2_Nucléaire" xfId="12651" xr:uid="{6BCF7BC3-C3A5-4F41-A8C1-706C38786720}"/>
    <cellStyle name="Standard 9 3 3" xfId="9401" xr:uid="{034F8B18-D48A-47B8-B611-6F0A998CD939}"/>
    <cellStyle name="Standard 9 3 3 2" xfId="9402" xr:uid="{E3F82731-4361-4D8A-A5DA-A783E94C1821}"/>
    <cellStyle name="Standard 9 3 3 2 2" xfId="9403" xr:uid="{DD62A114-AE51-49E6-A80B-99DB58B42650}"/>
    <cellStyle name="Standard 9 3 3 2_Nucléaire" xfId="12654" xr:uid="{8BC96533-6534-44A7-8764-776909876029}"/>
    <cellStyle name="Standard 9 3 3 3" xfId="9404" xr:uid="{03D001E7-7424-4794-B05D-3DE3D5568D56}"/>
    <cellStyle name="Standard 9 3 3_Nucléaire" xfId="12653" xr:uid="{C0D27EE6-94FC-4572-9F25-B5DB38E3C2A7}"/>
    <cellStyle name="Standard 9 3 4" xfId="9405" xr:uid="{C437FC80-21F2-425F-BCD9-1A31D790D08C}"/>
    <cellStyle name="Standard 9 3 4 2" xfId="9406" xr:uid="{BCA1477F-73A8-4E11-BDDB-3084198A640D}"/>
    <cellStyle name="Standard 9 3 4_Nucléaire" xfId="12655" xr:uid="{4DE9807C-81DC-4139-90E6-23B223714231}"/>
    <cellStyle name="Standard 9 3 5" xfId="9407" xr:uid="{27BC76BB-483C-4F24-8B6C-9EE331A1EA10}"/>
    <cellStyle name="Standard 9 3 6" xfId="9408" xr:uid="{B0B65A22-596E-4948-BF08-1C8D5CBDFDD0}"/>
    <cellStyle name="Standard 9 3 7" xfId="9409" xr:uid="{27206789-7646-49C4-8845-3129F5C26C92}"/>
    <cellStyle name="Standard 9 3_Nucléaire" xfId="12650" xr:uid="{33D7969C-F557-4D23-82DC-D1CE94C777EB}"/>
    <cellStyle name="Standard 9 4" xfId="9410" xr:uid="{5332CAAE-A19A-4A0F-A367-1532127C0EE0}"/>
    <cellStyle name="Standard 9 5" xfId="9411" xr:uid="{F4C84375-5749-4D90-828C-38E6A9527937}"/>
    <cellStyle name="Standard 9 5 2" xfId="9412" xr:uid="{75724534-B883-4163-B4E9-EB043F37F1C7}"/>
    <cellStyle name="Standard 9 5 2 2" xfId="9413" xr:uid="{74DB7A94-9DB1-44C5-AED7-2C402217E932}"/>
    <cellStyle name="Standard 9 5 2_Nucléaire" xfId="12657" xr:uid="{1735C518-923D-4136-90D6-C4AE2BBE440C}"/>
    <cellStyle name="Standard 9 5 3" xfId="9414" xr:uid="{D8236ACD-AF44-4287-BAA5-75D48D93E8BC}"/>
    <cellStyle name="Standard 9 5_Nucléaire" xfId="12656" xr:uid="{F116D99D-B892-4E05-879B-FA61A4EAEBAA}"/>
    <cellStyle name="Standard 9 6" xfId="9415" xr:uid="{0D9E6439-F722-4DA1-9B5F-43231760FADC}"/>
    <cellStyle name="Standard 9 6 2" xfId="9416" xr:uid="{B2421F04-6712-4660-8E76-9218B0722182}"/>
    <cellStyle name="Standard 9 6 2 2" xfId="9417" xr:uid="{C628DE63-02AE-4F18-9CD2-73E4E7505A09}"/>
    <cellStyle name="Standard 9 6 2_Nucléaire" xfId="12659" xr:uid="{900CA6BC-E43A-4311-8F66-B1B82014A38D}"/>
    <cellStyle name="Standard 9 6 3" xfId="9418" xr:uid="{1349E605-75B4-4511-8532-839C5F71A171}"/>
    <cellStyle name="Standard 9 6_Nucléaire" xfId="12658" xr:uid="{AC550ED0-D1BF-4BE8-84AA-ABEDB658CA8C}"/>
    <cellStyle name="Standard 9 7" xfId="9419" xr:uid="{B1337542-FA20-4116-9BE8-A065C7740FE1}"/>
    <cellStyle name="Standard 9 7 2" xfId="9420" xr:uid="{0AC48A50-828A-42BA-8E34-6C9E361DDBFB}"/>
    <cellStyle name="Standard 9 7_Nucléaire" xfId="12660" xr:uid="{50BBA5A8-0968-40DD-8738-33EC6B7B0E45}"/>
    <cellStyle name="Standard 9 8" xfId="9421" xr:uid="{F2BA27AB-4A59-4B00-A419-AEFD35A79C77}"/>
    <cellStyle name="Standard 9 9" xfId="9422" xr:uid="{3E763A51-B0D3-4F38-BA58-839900865027}"/>
    <cellStyle name="Standard 9_Nucléaire" xfId="12637" xr:uid="{E72B7D2A-339D-490B-9131-AFDCF157D413}"/>
    <cellStyle name="Standard_Annexe 2" xfId="9423" xr:uid="{5C57CF05-ABEF-4689-B440-EFFFE29DA5B2}"/>
    <cellStyle name="Stil 1" xfId="9424" xr:uid="{7188A6B8-981A-4FE6-A37C-55368A69B5EE}"/>
    <cellStyle name="Stil 1 2" xfId="9425" xr:uid="{6F0AFDDA-E602-43C3-AB02-DD8AEF1F3C77}"/>
    <cellStyle name="Stil 1_Nucléaire" xfId="12661" xr:uid="{A9F2701F-1563-4176-A422-3BFB770CF981}"/>
    <cellStyle name="Style 100" xfId="113" xr:uid="{00000000-0005-0000-0000-000089000000}"/>
    <cellStyle name="Style 100 2" xfId="923" xr:uid="{6E373F98-777F-4F17-93BE-A40D1B7ADD8E}"/>
    <cellStyle name="Style 100 2 2" xfId="1608" xr:uid="{822C9AC9-B1D8-4CE1-8B60-0E159D3E586B}"/>
    <cellStyle name="Style 100 3" xfId="922" xr:uid="{710CE8B0-7595-46D2-AE27-3E2B01E3CE6E}"/>
    <cellStyle name="Style 101" xfId="114" xr:uid="{00000000-0005-0000-0000-00008A000000}"/>
    <cellStyle name="Style 101 2" xfId="1609" xr:uid="{0272BD67-FD61-433E-8744-65E0CABD3354}"/>
    <cellStyle name="Style 101 2 2" xfId="9426" xr:uid="{518AFEC7-24AC-48D3-9A99-8E0156727D3E}"/>
    <cellStyle name="Style 101_Nucléaire" xfId="12662" xr:uid="{0883644E-3BDC-4D87-B54B-48BF02BF2579}"/>
    <cellStyle name="Style 102" xfId="115" xr:uid="{00000000-0005-0000-0000-00008B000000}"/>
    <cellStyle name="Style 103" xfId="116" xr:uid="{00000000-0005-0000-0000-00008C000000}"/>
    <cellStyle name="Style 104" xfId="117" xr:uid="{00000000-0005-0000-0000-00008D000000}"/>
    <cellStyle name="Style 104 2" xfId="118" xr:uid="{00000000-0005-0000-0000-00008E000000}"/>
    <cellStyle name="Style 104 2 2" xfId="119" xr:uid="{00000000-0005-0000-0000-00008F000000}"/>
    <cellStyle name="Style 104 2 3" xfId="120" xr:uid="{00000000-0005-0000-0000-000090000000}"/>
    <cellStyle name="Style 104 2 4" xfId="9427" xr:uid="{9ACB2407-EB1A-4AFA-8124-37847EE89E54}"/>
    <cellStyle name="Style 104 2 4 2" xfId="9428" xr:uid="{8442F643-7B6E-426E-8B2D-15B5C0F327F1}"/>
    <cellStyle name="Style 104 2 4_Nucléaire" xfId="12665" xr:uid="{1C0EF1F0-CE35-48B8-8D01-CFD6DD0C4B35}"/>
    <cellStyle name="Style 104 2_Nucléaire" xfId="12664" xr:uid="{4923ED57-39D8-4FE5-ACDC-44C268548F17}"/>
    <cellStyle name="Style 104_Nucléaire" xfId="12663" xr:uid="{B1887A74-230F-4056-AD97-61065BFD0E99}"/>
    <cellStyle name="Style 105" xfId="121" xr:uid="{00000000-0005-0000-0000-000091000000}"/>
    <cellStyle name="Style 105 2" xfId="122" xr:uid="{00000000-0005-0000-0000-000092000000}"/>
    <cellStyle name="Style 105 2 2" xfId="123" xr:uid="{00000000-0005-0000-0000-000093000000}"/>
    <cellStyle name="Style 105 2 3" xfId="124" xr:uid="{00000000-0005-0000-0000-000094000000}"/>
    <cellStyle name="Style 105 2 4" xfId="9429" xr:uid="{66330B7A-53F1-4922-8854-63E0DB48063C}"/>
    <cellStyle name="Style 105 2 4 2" xfId="9430" xr:uid="{FF4A0FE0-60E0-4129-9441-03F3D624F2DC}"/>
    <cellStyle name="Style 105 2 4_Nucléaire" xfId="12668" xr:uid="{515A8819-D73A-4BEA-9ABC-AAD93A33FE9D}"/>
    <cellStyle name="Style 105 2_Nucléaire" xfId="12667" xr:uid="{59A9ECDA-7949-409F-8C08-10BEFDC4991F}"/>
    <cellStyle name="Style 105 3" xfId="1610" xr:uid="{22CE6092-3319-4E1D-BD58-78DFAFA03FBF}"/>
    <cellStyle name="Style 105 3 2" xfId="9431" xr:uid="{A44CC1DD-FCF6-4D25-BD2D-3FD21ED053F2}"/>
    <cellStyle name="Style 105_Nucléaire" xfId="12666" xr:uid="{D117A40E-FDB2-4173-953C-DFD6DFA43C83}"/>
    <cellStyle name="Style 106" xfId="125" xr:uid="{00000000-0005-0000-0000-000095000000}"/>
    <cellStyle name="Style 106 2" xfId="126" xr:uid="{00000000-0005-0000-0000-000096000000}"/>
    <cellStyle name="Style 106 2 2" xfId="127" xr:uid="{00000000-0005-0000-0000-000097000000}"/>
    <cellStyle name="Style 106 2 3" xfId="128" xr:uid="{00000000-0005-0000-0000-000098000000}"/>
    <cellStyle name="Style 106 2 4" xfId="9432" xr:uid="{17F9519B-358D-4AE3-8A84-45A14C508725}"/>
    <cellStyle name="Style 106 2 4 2" xfId="9433" xr:uid="{C0914F44-A987-4A80-B71C-1236062F7DE5}"/>
    <cellStyle name="Style 106 2 4_Nucléaire" xfId="12671" xr:uid="{53B3EAE7-0F7B-4C96-A3B0-A58AD19DF6D4}"/>
    <cellStyle name="Style 106 2_Nucléaire" xfId="12670" xr:uid="{1BF11AD1-BF6C-40E0-9047-A14F617AAD2B}"/>
    <cellStyle name="Style 106_Nucléaire" xfId="12669" xr:uid="{BB8256C0-8374-46E6-B76C-444478BDD85D}"/>
    <cellStyle name="Style 107" xfId="129" xr:uid="{00000000-0005-0000-0000-000099000000}"/>
    <cellStyle name="Style 107 10" xfId="23656" xr:uid="{539D9EC4-CC30-421D-A2BA-B0E2C269C2AF}"/>
    <cellStyle name="Style 107 11" xfId="924" xr:uid="{3FE460BC-B602-47AA-ADE6-CC50D9DDD67C}"/>
    <cellStyle name="Style 107 2" xfId="130" xr:uid="{00000000-0005-0000-0000-00009A000000}"/>
    <cellStyle name="Style 107 2 2" xfId="131" xr:uid="{00000000-0005-0000-0000-00009B000000}"/>
    <cellStyle name="Style 107 2 2 2" xfId="1864" xr:uid="{791181DC-6909-4C98-864A-B05126AA98FC}"/>
    <cellStyle name="Style 107 2 2 3" xfId="1612" xr:uid="{BE708074-F3E1-4A53-89C4-98923AC4911B}"/>
    <cellStyle name="Style 107 2 3" xfId="132" xr:uid="{00000000-0005-0000-0000-00009C000000}"/>
    <cellStyle name="Style 107 2 4" xfId="9434" xr:uid="{4E32735B-1571-4C4E-B279-53EC1D5FFF92}"/>
    <cellStyle name="Style 107 2 4 2" xfId="9435" xr:uid="{A6B69C89-81CA-4A14-B587-784366E4CE3A}"/>
    <cellStyle name="Style 107 2 4_Nucléaire" xfId="12674" xr:uid="{16D215AA-84CA-4892-AAD5-62F612385B95}"/>
    <cellStyle name="Style 107 2 5" xfId="9436" xr:uid="{249307F3-AF99-4FB4-A0F0-44E857AA3298}"/>
    <cellStyle name="Style 107 2_Nucléaire" xfId="12673" xr:uid="{2E420641-D5C5-4504-A54A-5DA4B2566DB6}"/>
    <cellStyle name="Style 107 3" xfId="925" xr:uid="{899770A0-F20F-4D42-A130-2CE682AB8148}"/>
    <cellStyle name="Style 107 3 2" xfId="9437" xr:uid="{D1D7B6D9-CC49-48DD-83EE-E038FE551F8E}"/>
    <cellStyle name="Style 107 4" xfId="1611" xr:uid="{3DF9AF3B-DBCB-48CE-9CDF-C84876BDFD79}"/>
    <cellStyle name="Style 107 5" xfId="23539" xr:uid="{B5A7577A-88F5-4401-833E-C655C1D5E114}"/>
    <cellStyle name="Style 107 6" xfId="23631" xr:uid="{2BABF0F7-E3B3-48DD-8DD1-AC6ADEBC0067}"/>
    <cellStyle name="Style 107 7" xfId="23461" xr:uid="{C5967554-2921-428C-80F9-921840FE1D1E}"/>
    <cellStyle name="Style 107 8" xfId="23354" xr:uid="{C818B4A6-982E-42FE-851F-8835BC949B87}"/>
    <cellStyle name="Style 107 9" xfId="23586" xr:uid="{DF931E28-226F-4973-A981-FBF0A7834303}"/>
    <cellStyle name="Style 107_Nucléaire" xfId="12672" xr:uid="{62E52151-EA50-4166-BDC3-5BE5313ADF61}"/>
    <cellStyle name="Style 108" xfId="133" xr:uid="{00000000-0005-0000-0000-00009D000000}"/>
    <cellStyle name="Style 108 10" xfId="23610" xr:uid="{EA6E0CEC-DE7A-4A22-A1E6-0C8509EC5E05}"/>
    <cellStyle name="Style 108 11" xfId="926" xr:uid="{9A61241F-F82C-4E7F-AF36-E790F3CF05EF}"/>
    <cellStyle name="Style 108 2" xfId="134" xr:uid="{00000000-0005-0000-0000-00009E000000}"/>
    <cellStyle name="Style 108 2 2" xfId="135" xr:uid="{00000000-0005-0000-0000-00009F000000}"/>
    <cellStyle name="Style 108 2 3" xfId="136" xr:uid="{00000000-0005-0000-0000-0000A0000000}"/>
    <cellStyle name="Style 108 2 4" xfId="9438" xr:uid="{017470E1-D505-4017-AD50-100437E25E70}"/>
    <cellStyle name="Style 108 2 4 2" xfId="9439" xr:uid="{038F07C4-43D4-4C14-963D-ECE1F90F65F4}"/>
    <cellStyle name="Style 108 2 4_Nucléaire" xfId="12677" xr:uid="{6F239051-A881-4988-86AD-DCA3FF04E39D}"/>
    <cellStyle name="Style 108 2_Nucléaire" xfId="12676" xr:uid="{23FB418E-5B97-4422-BA46-CA382E716434}"/>
    <cellStyle name="Style 108 3" xfId="927" xr:uid="{1D7B4BDB-29AB-46EF-8693-BE2AA3B68CFC}"/>
    <cellStyle name="Style 108 4" xfId="23540" xr:uid="{9211CBD9-5200-4487-B4DE-F90BD6476AC6}"/>
    <cellStyle name="Style 108 5" xfId="23440" xr:uid="{39B62D9B-2C25-4526-A734-1D24E9AF9BFE}"/>
    <cellStyle name="Style 108 6" xfId="23530" xr:uid="{5B43F7FD-2087-4292-82CA-873FD678D744}"/>
    <cellStyle name="Style 108 7" xfId="23510" xr:uid="{BEB681EA-CE9F-4131-8B8E-5D0E68B7B934}"/>
    <cellStyle name="Style 108 8" xfId="23703" xr:uid="{3C3E03A8-62E3-4A00-A403-06C8778DAFDD}"/>
    <cellStyle name="Style 108 9" xfId="23734" xr:uid="{2830C366-980D-4B51-9F10-E8A3E37275A3}"/>
    <cellStyle name="Style 108_Nucléaire" xfId="12675" xr:uid="{F5647A2B-F137-4A31-846F-F268B1663629}"/>
    <cellStyle name="Style 109" xfId="137" xr:uid="{00000000-0005-0000-0000-0000A1000000}"/>
    <cellStyle name="Style 109 10" xfId="23704" xr:uid="{1E9A8DEE-08DE-485E-9358-391638A874F1}"/>
    <cellStyle name="Style 109 11" xfId="928" xr:uid="{6C3E16D0-3A1B-4343-9291-CEDBAF4237A7}"/>
    <cellStyle name="Style 109 2" xfId="138" xr:uid="{00000000-0005-0000-0000-0000A2000000}"/>
    <cellStyle name="Style 109 2 2" xfId="139" xr:uid="{00000000-0005-0000-0000-0000A3000000}"/>
    <cellStyle name="Style 109 2 3" xfId="140" xr:uid="{00000000-0005-0000-0000-0000A4000000}"/>
    <cellStyle name="Style 109 2 4" xfId="9440" xr:uid="{F7E62998-2B0F-457E-AA5B-95F1D9A8C543}"/>
    <cellStyle name="Style 109 2 4 2" xfId="9441" xr:uid="{C1C50A3C-A3FF-4CCB-BDBC-C0C597B27AC3}"/>
    <cellStyle name="Style 109 2 4_Nucléaire" xfId="12680" xr:uid="{ECEAF825-597C-46A9-8248-27C8E325C5E3}"/>
    <cellStyle name="Style 109 2_Nucléaire" xfId="12679" xr:uid="{72672697-0173-4A89-9937-81481DD1045F}"/>
    <cellStyle name="Style 109 3" xfId="929" xr:uid="{201A22F2-B806-4BB1-A505-0F62A5E76F0A}"/>
    <cellStyle name="Style 109 4" xfId="23665" xr:uid="{320CF8BF-70CF-4B63-BBF5-249AEEC41A99}"/>
    <cellStyle name="Style 109 5" xfId="23507" xr:uid="{78216AA3-1CB7-418F-913C-A3B65985EF3C}"/>
    <cellStyle name="Style 109 6" xfId="23660" xr:uid="{01C90BBD-7ACC-4936-B9ED-25A4C901869E}"/>
    <cellStyle name="Style 109 7" xfId="23416" xr:uid="{93566C83-E505-4B54-B34B-EE2DBC1CD0CB}"/>
    <cellStyle name="Style 109 8" xfId="23731" xr:uid="{32BE3236-22EA-4E6C-BED3-60E773A6833F}"/>
    <cellStyle name="Style 109 9" xfId="23700" xr:uid="{3402337B-1AB5-4A1A-865F-80FB4417D45D}"/>
    <cellStyle name="Style 109_Nucléaire" xfId="12678" xr:uid="{4D52C276-AACD-4AFB-9EDD-80CF5304A54D}"/>
    <cellStyle name="Style 110" xfId="141" xr:uid="{00000000-0005-0000-0000-0000A5000000}"/>
    <cellStyle name="Style 110 10" xfId="23733" xr:uid="{8B55B6B7-1F45-4344-9DC0-18F29E207A11}"/>
    <cellStyle name="Style 110 11" xfId="930" xr:uid="{93D2016F-01F5-4436-BC4C-3D74D26CF785}"/>
    <cellStyle name="Style 110 2" xfId="142" xr:uid="{00000000-0005-0000-0000-0000A6000000}"/>
    <cellStyle name="Style 110 2 2" xfId="143" xr:uid="{00000000-0005-0000-0000-0000A7000000}"/>
    <cellStyle name="Style 110 2 3" xfId="144" xr:uid="{00000000-0005-0000-0000-0000A8000000}"/>
    <cellStyle name="Style 110 2 4" xfId="9442" xr:uid="{97071AD8-1C3B-475C-9CD0-FBC1D4F68E26}"/>
    <cellStyle name="Style 110 2 4 2" xfId="9443" xr:uid="{CDA880EE-A878-4EAE-BA56-6259715E8C41}"/>
    <cellStyle name="Style 110 2 4_Nucléaire" xfId="12683" xr:uid="{B7A67E2F-D922-4E41-B638-994F014F4940}"/>
    <cellStyle name="Style 110 2_Nucléaire" xfId="12682" xr:uid="{883C9FC6-FF89-4FEA-9C7D-7FD706CF0E4C}"/>
    <cellStyle name="Style 110 3" xfId="931" xr:uid="{1DE1BA3D-5DEE-499C-8875-A2C33BC38FB2}"/>
    <cellStyle name="Style 110 4" xfId="23543" xr:uid="{0095C3AD-96A5-49B7-BAB9-A82A296D5E41}"/>
    <cellStyle name="Style 110 5" xfId="23399" xr:uid="{22BA5BF0-D82F-4635-8D62-DB745992B351}"/>
    <cellStyle name="Style 110 6" xfId="23533" xr:uid="{3FC9CD4D-FF5D-473B-AB09-6EC48E18332E}"/>
    <cellStyle name="Style 110 7" xfId="23454" xr:uid="{37572A9C-CCB2-442B-B9CF-E43151D039C2}"/>
    <cellStyle name="Style 110 8" xfId="23702" xr:uid="{BED79B77-7598-4642-9595-D03A184012B4}"/>
    <cellStyle name="Style 110 9" xfId="23407" xr:uid="{8A3A7E70-17DE-4701-961F-2CAB5867E657}"/>
    <cellStyle name="Style 110_Nucléaire" xfId="12681" xr:uid="{763A5B34-2D2B-4923-A8A7-4A309DA9420C}"/>
    <cellStyle name="Style 111" xfId="145" xr:uid="{00000000-0005-0000-0000-0000A9000000}"/>
    <cellStyle name="Style 111 10" xfId="23409" xr:uid="{5630F2D0-0066-4DCA-BE17-19FC97F1660A}"/>
    <cellStyle name="Style 111 11" xfId="932" xr:uid="{429FAB5E-BC56-408E-99C9-4A0F13979CBA}"/>
    <cellStyle name="Style 111 2" xfId="146" xr:uid="{00000000-0005-0000-0000-0000AA000000}"/>
    <cellStyle name="Style 111 2 2" xfId="147" xr:uid="{00000000-0005-0000-0000-0000AB000000}"/>
    <cellStyle name="Style 111 2 3" xfId="148" xr:uid="{00000000-0005-0000-0000-0000AC000000}"/>
    <cellStyle name="Style 111 2 4" xfId="9444" xr:uid="{FDFB9F7A-51DB-4FF1-BF9C-4025581B5160}"/>
    <cellStyle name="Style 111 2 4 2" xfId="9445" xr:uid="{661D0C8C-76E6-4AD8-B176-74CD46B7E63A}"/>
    <cellStyle name="Style 111 2 4_Nucléaire" xfId="12686" xr:uid="{AE27B2E6-4EDA-4138-8C1D-E968CB25B61E}"/>
    <cellStyle name="Style 111 2_Nucléaire" xfId="12685" xr:uid="{162CF4C1-7C8D-40AD-A435-3C78A2A1B721}"/>
    <cellStyle name="Style 111 3" xfId="933" xr:uid="{7CCF901C-EDC1-452C-A5BF-1A70C3FD480E}"/>
    <cellStyle name="Style 111 3 2" xfId="1614" xr:uid="{C945BC54-19AB-4CF8-9034-5967083B33B9}"/>
    <cellStyle name="Style 111 4" xfId="1613" xr:uid="{F6DFDCBC-66A6-4C93-918D-223901CBFD9E}"/>
    <cellStyle name="Style 111 5" xfId="23667" xr:uid="{12B92135-A461-4F2E-A884-85629ADF43A0}"/>
    <cellStyle name="Style 111 6" xfId="23585" xr:uid="{EB60AD76-02B4-4867-AFD9-F137A48C5A15}"/>
    <cellStyle name="Style 111 7" xfId="23644" xr:uid="{EEDA435C-EE16-42E6-9637-F8874BA8A8FD}"/>
    <cellStyle name="Style 111 8" xfId="23721" xr:uid="{7B5C3059-E994-436A-B47A-12B7259B9623}"/>
    <cellStyle name="Style 111 9" xfId="23618" xr:uid="{25F43607-6C8C-459A-9A9A-72249820BF91}"/>
    <cellStyle name="Style 111_Nucléaire" xfId="12684" xr:uid="{8FE463E1-3FD2-43BB-8E18-7F94F9644A06}"/>
    <cellStyle name="Style 112" xfId="149" xr:uid="{00000000-0005-0000-0000-0000AD000000}"/>
    <cellStyle name="Style 112 10" xfId="23588" xr:uid="{337529F3-9829-410B-867C-C4F5E2F947CD}"/>
    <cellStyle name="Style 112 11" xfId="934" xr:uid="{B351BE21-26C6-4875-9306-7114EF5CB264}"/>
    <cellStyle name="Style 112 2" xfId="150" xr:uid="{00000000-0005-0000-0000-0000AE000000}"/>
    <cellStyle name="Style 112 2 2" xfId="151" xr:uid="{00000000-0005-0000-0000-0000AF000000}"/>
    <cellStyle name="Style 112 2 3" xfId="152" xr:uid="{00000000-0005-0000-0000-0000B0000000}"/>
    <cellStyle name="Style 112 2 4" xfId="9446" xr:uid="{56FE9D79-9EEA-4EC0-ABBE-661A9D302AC7}"/>
    <cellStyle name="Style 112 2 4 2" xfId="9447" xr:uid="{1EF4A5FF-C07F-4ED0-887A-8B662D96B9AF}"/>
    <cellStyle name="Style 112 2 4_Nucléaire" xfId="12689" xr:uid="{65D452A9-0BE4-48C8-B69E-D0661FA8A31E}"/>
    <cellStyle name="Style 112 2_Nucléaire" xfId="12688" xr:uid="{AD0BCE4D-0095-42E8-B5FF-6422E183C5C4}"/>
    <cellStyle name="Style 112 3" xfId="935" xr:uid="{72B4591B-6BBD-43EB-B9AF-0E0B0B9C8BAF}"/>
    <cellStyle name="Style 112 4" xfId="23468" xr:uid="{DC00412C-ACCE-4317-A16B-C9FE0739B99E}"/>
    <cellStyle name="Style 112 5" xfId="23506" xr:uid="{8E409DD4-ABD2-4646-B9B2-0A9516FB922E}"/>
    <cellStyle name="Style 112 6" xfId="23535" xr:uid="{F331F61A-6583-4A88-AB87-C42C04E991CA}"/>
    <cellStyle name="Style 112 7" xfId="23500" xr:uid="{7B615F0F-C044-4003-BDAC-E0E0816ADE17}"/>
    <cellStyle name="Style 112 8" xfId="23524" xr:uid="{F69FAA9A-0736-434D-9FDE-B6E3A66930A8}"/>
    <cellStyle name="Style 112 9" xfId="23616" xr:uid="{4080E73B-7DCB-4DAD-B826-527A1DEFBFFA}"/>
    <cellStyle name="Style 112_Nucléaire" xfId="12687" xr:uid="{871568DB-F6B5-4A2B-9F96-E84C5B8D6CFB}"/>
    <cellStyle name="Style 113" xfId="153" xr:uid="{00000000-0005-0000-0000-0000B1000000}"/>
    <cellStyle name="Style 113 10" xfId="23514" xr:uid="{833E8297-7492-4DC8-9429-5FF71687AF6E}"/>
    <cellStyle name="Style 113 11" xfId="936" xr:uid="{0C217C1D-22A6-4ABA-A29C-B4F04442EADC}"/>
    <cellStyle name="Style 113 2" xfId="154" xr:uid="{00000000-0005-0000-0000-0000B2000000}"/>
    <cellStyle name="Style 113 2 2" xfId="155" xr:uid="{00000000-0005-0000-0000-0000B3000000}"/>
    <cellStyle name="Style 113 2 2 2" xfId="1865" xr:uid="{2114A0A1-C0D5-411B-8C90-C991D7CB87A5}"/>
    <cellStyle name="Style 113 2 2 3" xfId="1615" xr:uid="{38D5DF8F-9EA6-4DE1-8DB6-E8F02B3F8683}"/>
    <cellStyle name="Style 113 2 3" xfId="156" xr:uid="{00000000-0005-0000-0000-0000B4000000}"/>
    <cellStyle name="Style 113 2 4" xfId="9448" xr:uid="{EF0FDD78-04BD-4230-A430-011CA57B2BF2}"/>
    <cellStyle name="Style 113 2 4 2" xfId="9449" xr:uid="{12D1A28A-7BBD-4431-9DBA-21E8C1208FCB}"/>
    <cellStyle name="Style 113 2 4_Nucléaire" xfId="12692" xr:uid="{7B820887-9161-45EE-B2D8-DF9D8AD7A30E}"/>
    <cellStyle name="Style 113 2_Nucléaire" xfId="12691" xr:uid="{433DD2F2-D99B-4603-BC7A-DDD3E8CAA371}"/>
    <cellStyle name="Style 113 3" xfId="937" xr:uid="{58178573-A991-4889-9510-BC5BFFCCFC36}"/>
    <cellStyle name="Style 113 4" xfId="23545" xr:uid="{3B0468C7-DE1F-42C9-B724-81879C03D7A8}"/>
    <cellStyle name="Style 113 5" xfId="23397" xr:uid="{54B2D39E-C033-4BF6-8B70-E4C6348349F4}"/>
    <cellStyle name="Style 113 6" xfId="23463" xr:uid="{12D48B6B-869D-4C1D-A12E-7154AFCE93ED}"/>
    <cellStyle name="Style 113 7" xfId="23361" xr:uid="{0FC54354-5B64-42B8-AEEE-20CB8D2AB1ED}"/>
    <cellStyle name="Style 113 8" xfId="23659" xr:uid="{24B0BD35-EB7F-4337-B860-B98CE4ADC748}"/>
    <cellStyle name="Style 113 9" xfId="23633" xr:uid="{36D1900D-632E-4398-93A8-7C85FF99B13C}"/>
    <cellStyle name="Style 113_Nucléaire" xfId="12690" xr:uid="{769CE58C-473E-4AFB-9692-381A5517C77A}"/>
    <cellStyle name="Style 114" xfId="157" xr:uid="{00000000-0005-0000-0000-0000B5000000}"/>
    <cellStyle name="Style 115" xfId="158" xr:uid="{00000000-0005-0000-0000-0000B6000000}"/>
    <cellStyle name="Style 116" xfId="159" xr:uid="{00000000-0005-0000-0000-0000B7000000}"/>
    <cellStyle name="Style 117" xfId="160" xr:uid="{00000000-0005-0000-0000-0000B8000000}"/>
    <cellStyle name="Style 117 2" xfId="1616" xr:uid="{DA6A89CD-EE85-4C12-9A7E-5B43F3EC87FE}"/>
    <cellStyle name="Style 118" xfId="161" xr:uid="{00000000-0005-0000-0000-0000B9000000}"/>
    <cellStyle name="Style 119" xfId="162" xr:uid="{00000000-0005-0000-0000-0000BA000000}"/>
    <cellStyle name="Style 119 2" xfId="9450" xr:uid="{F015CB54-C63B-413A-8F70-ADEFA51F8B8E}"/>
    <cellStyle name="Style 119 3" xfId="9451" xr:uid="{C17EFDA0-B471-4408-9F83-2081257737EF}"/>
    <cellStyle name="Style 119_Nucléaire" xfId="12693" xr:uid="{50B41FF4-849C-457C-9BC2-D2F6C498BA1C}"/>
    <cellStyle name="Style 120" xfId="163" xr:uid="{00000000-0005-0000-0000-0000BB000000}"/>
    <cellStyle name="Style 120 2" xfId="939" xr:uid="{4408B7FD-C334-4A65-BFF8-ED756EDB29D6}"/>
    <cellStyle name="Style 120 2 2" xfId="9452" xr:uid="{5210CB51-D547-4103-A2F4-72F8E5C77F95}"/>
    <cellStyle name="Style 120 3" xfId="1617" xr:uid="{102C7C50-8A19-4B6F-A61A-622131895F18}"/>
    <cellStyle name="Style 120 3 2" xfId="9453" xr:uid="{13D3A212-1571-44FC-8E89-89D2F7DFC2A5}"/>
    <cellStyle name="Style 120 4" xfId="938" xr:uid="{6533E475-16E6-4E15-90A5-94BA54B97A1E}"/>
    <cellStyle name="Style 120_Nucléaire" xfId="12694" xr:uid="{70F8633E-30AB-444F-B547-3ED42D35D8D7}"/>
    <cellStyle name="Style 121" xfId="164" xr:uid="{00000000-0005-0000-0000-0000BC000000}"/>
    <cellStyle name="Style 121 10" xfId="23412" xr:uid="{DE43F18D-5451-457F-BB12-0C1E4D349497}"/>
    <cellStyle name="Style 121 2" xfId="165" xr:uid="{00000000-0005-0000-0000-0000BD000000}"/>
    <cellStyle name="Style 121 2 2" xfId="166" xr:uid="{00000000-0005-0000-0000-0000BE000000}"/>
    <cellStyle name="Style 121 2 3" xfId="167" xr:uid="{00000000-0005-0000-0000-0000BF000000}"/>
    <cellStyle name="Style 121 2 4" xfId="9454" xr:uid="{53F91423-B7AB-4172-8CAA-AFD24D69741C}"/>
    <cellStyle name="Style 121 2 4 2" xfId="9455" xr:uid="{B5EB1C85-08F9-4EF5-BF38-C2213080D997}"/>
    <cellStyle name="Style 121 2 4_Nucléaire" xfId="12697" xr:uid="{68CB44DE-371D-45E5-B358-4C7423272CC4}"/>
    <cellStyle name="Style 121 2_Nucléaire" xfId="12696" xr:uid="{DCB329C4-CE4F-4A77-87D5-E4E0BAAA1471}"/>
    <cellStyle name="Style 121 3" xfId="940" xr:uid="{CC23FA1B-478E-4A9D-A37E-088B0D63F217}"/>
    <cellStyle name="Style 121 3 2" xfId="1618" xr:uid="{9C0F4C75-B29E-4FC5-B58B-FC3FB3B47AC5}"/>
    <cellStyle name="Style 121 4" xfId="23469" xr:uid="{DE6C3004-C28F-47FD-9A82-CA58AE6417D1}"/>
    <cellStyle name="Style 121 5" xfId="23681" xr:uid="{B3639247-75D0-4628-BEF1-8877A2BF201F}"/>
    <cellStyle name="Style 121 6" xfId="23536" xr:uid="{9F2BD034-F87F-4794-B45B-F42F838C2AC0}"/>
    <cellStyle name="Style 121 7" xfId="23609" xr:uid="{C5E72779-336E-42A6-A8E0-5F1CDE67A4D0}"/>
    <cellStyle name="Style 121 8" xfId="23526" xr:uid="{CB73F21D-2F58-4288-AB96-36C073111FE3}"/>
    <cellStyle name="Style 121 9" xfId="23725" xr:uid="{E00B15B3-0C79-48A8-984E-7415F30BF1C2}"/>
    <cellStyle name="Style 121_Nucléaire" xfId="12695" xr:uid="{F2E90F14-7D04-4BC0-9B32-21528B65CF1F}"/>
    <cellStyle name="Style 122" xfId="168" xr:uid="{00000000-0005-0000-0000-0000C0000000}"/>
    <cellStyle name="Style 122 10" xfId="23732" xr:uid="{C082CC30-A4B2-4AD5-A18E-67F1C3A37C65}"/>
    <cellStyle name="Style 122 2" xfId="169" xr:uid="{00000000-0005-0000-0000-0000C1000000}"/>
    <cellStyle name="Style 122 2 2" xfId="170" xr:uid="{00000000-0005-0000-0000-0000C2000000}"/>
    <cellStyle name="Style 122 2 3" xfId="171" xr:uid="{00000000-0005-0000-0000-0000C3000000}"/>
    <cellStyle name="Style 122 2 4" xfId="9456" xr:uid="{645146CE-BB69-4A87-87DA-1FC2B6638878}"/>
    <cellStyle name="Style 122 2 4 2" xfId="9457" xr:uid="{E02FF9DD-556F-4E09-BAC7-C53C1ECDDF9F}"/>
    <cellStyle name="Style 122 2 4_Nucléaire" xfId="12700" xr:uid="{54184387-2480-4F02-B621-C1F70B314C42}"/>
    <cellStyle name="Style 122 2_Nucléaire" xfId="12699" xr:uid="{5D0E860D-6054-4CB4-9ADB-9D2A07B36721}"/>
    <cellStyle name="Style 122 3" xfId="941" xr:uid="{336B0BA5-A56E-4A8C-B6D7-4553E170F73F}"/>
    <cellStyle name="Style 122 4" xfId="23547" xr:uid="{41AB6364-8EA1-4F8E-9102-DD5B0FF6F302}"/>
    <cellStyle name="Style 122 5" xfId="23719" xr:uid="{BC63A850-C8A0-4DB6-95BB-AEEBD603ED2F}"/>
    <cellStyle name="Style 122 6" xfId="23464" xr:uid="{158B3164-C122-4FF0-9601-0F5D2B77981B}"/>
    <cellStyle name="Style 122 7" xfId="23508" xr:uid="{7418411D-0C8E-4925-A34D-87BAEAB00275}"/>
    <cellStyle name="Style 122 8" xfId="23662" xr:uid="{0C1FAD04-6F13-4F1F-B43A-FBCB1925ACB3}"/>
    <cellStyle name="Style 122 9" xfId="23729" xr:uid="{6D9A6C8E-5837-4289-A350-63B892C7F412}"/>
    <cellStyle name="Style 122_Nucléaire" xfId="12698" xr:uid="{38B04B0C-FEFD-44A3-9DF0-8C52FC500D53}"/>
    <cellStyle name="Style 123" xfId="172" xr:uid="{00000000-0005-0000-0000-0000C4000000}"/>
    <cellStyle name="Style 123 10" xfId="23587" xr:uid="{B7E67297-C066-49A4-877D-A8B718273296}"/>
    <cellStyle name="Style 123 2" xfId="173" xr:uid="{00000000-0005-0000-0000-0000C5000000}"/>
    <cellStyle name="Style 123 2 2" xfId="174" xr:uid="{00000000-0005-0000-0000-0000C6000000}"/>
    <cellStyle name="Style 123 2 3" xfId="175" xr:uid="{00000000-0005-0000-0000-0000C7000000}"/>
    <cellStyle name="Style 123 2 4" xfId="9458" xr:uid="{694671EF-C50E-487E-A894-076FCFA07D66}"/>
    <cellStyle name="Style 123 2 4 2" xfId="9459" xr:uid="{BE4D4863-F906-4AF2-B6E3-B6745A267711}"/>
    <cellStyle name="Style 123 2 4_Nucléaire" xfId="12703" xr:uid="{18755EB6-034E-4006-B8E5-835087B04DA3}"/>
    <cellStyle name="Style 123 2_Nucléaire" xfId="12702" xr:uid="{3E635031-7E89-4DE5-B10F-69B13473854F}"/>
    <cellStyle name="Style 123 3" xfId="942" xr:uid="{7A9E524D-F4A6-4193-AB03-6BA1DFB81B6E}"/>
    <cellStyle name="Style 123 4" xfId="23470" xr:uid="{E462683B-DBF0-4231-B3EC-601EA7926C23}"/>
    <cellStyle name="Style 123 5" xfId="23628" xr:uid="{61B52E10-0F47-49CA-9582-AF851B290EB7}"/>
    <cellStyle name="Style 123 6" xfId="23643" xr:uid="{50571B17-DB66-4618-8417-A5FAB361E92B}"/>
    <cellStyle name="Style 123 7" xfId="23401" xr:uid="{D53F604E-1A14-484D-8B84-8DC7AA9AE9E2}"/>
    <cellStyle name="Style 123 8" xfId="23527" xr:uid="{E0D35F98-A352-4AAA-B0B2-900398DE8577}"/>
    <cellStyle name="Style 123 9" xfId="23404" xr:uid="{458C761C-6067-4A91-B91D-4FB6E3D659B2}"/>
    <cellStyle name="Style 123_Nucléaire" xfId="12701" xr:uid="{07D61622-BE1F-423F-B77F-4B8487C07CB9}"/>
    <cellStyle name="Style 124" xfId="176" xr:uid="{00000000-0005-0000-0000-0000C8000000}"/>
    <cellStyle name="Style 124 10" xfId="23455" xr:uid="{400F7DE7-A292-4688-B261-BF7BD79B136A}"/>
    <cellStyle name="Style 124 2" xfId="177" xr:uid="{00000000-0005-0000-0000-0000C9000000}"/>
    <cellStyle name="Style 124 2 2" xfId="178" xr:uid="{00000000-0005-0000-0000-0000CA000000}"/>
    <cellStyle name="Style 124 2 2 2" xfId="1866" xr:uid="{B6AAA8FA-DF55-461F-9348-7BCBD9BAB80B}"/>
    <cellStyle name="Style 124 2 2 3" xfId="1620" xr:uid="{B380DCD1-3BE8-455A-994B-346DA1C4C3B4}"/>
    <cellStyle name="Style 124 2 3" xfId="179" xr:uid="{00000000-0005-0000-0000-0000CB000000}"/>
    <cellStyle name="Style 124 2 4" xfId="9460" xr:uid="{72AF5EA8-02A0-4644-85C6-98C9ADB9F77F}"/>
    <cellStyle name="Style 124 2 4 2" xfId="9461" xr:uid="{FAB03A27-5242-4ECA-BCCA-57018EED2488}"/>
    <cellStyle name="Style 124 2 4_Nucléaire" xfId="12706" xr:uid="{BA9896D4-D6A0-43A8-8399-26BF42027225}"/>
    <cellStyle name="Style 124 2_Nucléaire" xfId="12705" xr:uid="{F73FC8F6-6BCD-4733-990B-86B71D35CE20}"/>
    <cellStyle name="Style 124 3" xfId="943" xr:uid="{0679DABF-173F-4612-AC90-F16875499C07}"/>
    <cellStyle name="Style 124 4" xfId="1619" xr:uid="{5D269DEC-166F-4810-863C-C8B1BD892B4C}"/>
    <cellStyle name="Style 124 5" xfId="23550" xr:uid="{F2695CDE-8490-4092-A389-34DA7065E4F8}"/>
    <cellStyle name="Style 124 6" xfId="23433" xr:uid="{2350B296-C1B7-4EBF-ADE6-4F7C0B36B41C}"/>
    <cellStyle name="Style 124 7" xfId="23538" xr:uid="{703CAFFF-A2E7-4912-A603-CEADA27E3EF2}"/>
    <cellStyle name="Style 124 8" xfId="23630" xr:uid="{5B3E104E-A92E-4E6A-A3D3-53A5C0E20228}"/>
    <cellStyle name="Style 124 9" xfId="23529" xr:uid="{1066F80B-E44F-4949-8188-EFE946F743A2}"/>
    <cellStyle name="Style 124_Nucléaire" xfId="12704" xr:uid="{716CEEBD-299B-4AB8-8E29-2D07D714C6BE}"/>
    <cellStyle name="Style 125" xfId="180" xr:uid="{00000000-0005-0000-0000-0000CC000000}"/>
    <cellStyle name="Style 125 10" xfId="23593" xr:uid="{DF64F026-D1B7-447F-87B6-1FF30197B548}"/>
    <cellStyle name="Style 125 2" xfId="181" xr:uid="{00000000-0005-0000-0000-0000CD000000}"/>
    <cellStyle name="Style 125 2 2" xfId="182" xr:uid="{00000000-0005-0000-0000-0000CE000000}"/>
    <cellStyle name="Style 125 2 3" xfId="183" xr:uid="{00000000-0005-0000-0000-0000CF000000}"/>
    <cellStyle name="Style 125 2 4" xfId="9462" xr:uid="{90625B49-CF23-4681-9B20-04EAB65B6376}"/>
    <cellStyle name="Style 125 2 4 2" xfId="9463" xr:uid="{F097DBB8-BB6B-47B0-9A84-59BEB22F7D9F}"/>
    <cellStyle name="Style 125 2 4_Nucléaire" xfId="12709" xr:uid="{8F22D3DF-C670-4EB1-B922-D804BD1F817B}"/>
    <cellStyle name="Style 125 2_Nucléaire" xfId="12708" xr:uid="{9C1E234A-32AD-477F-85A4-11FDD302985B}"/>
    <cellStyle name="Style 125 3" xfId="944" xr:uid="{50A4647F-4802-4FA4-B1E2-FF49BA297F19}"/>
    <cellStyle name="Style 125 4" xfId="23551" xr:uid="{10D5677F-BFF8-4B9D-B1A9-0494A827AA8C}"/>
    <cellStyle name="Style 125 5" xfId="23582" xr:uid="{4DDE723F-12D6-4E6F-B953-E4DC8E2AB034}"/>
    <cellStyle name="Style 125 6" xfId="23544" xr:uid="{6A7466EB-5598-4C2A-A1BE-1F13A4F86D05}"/>
    <cellStyle name="Style 125 7" xfId="23655" xr:uid="{7363B2CF-005D-4259-A300-26B2407BB68B}"/>
    <cellStyle name="Style 125 8" xfId="23663" xr:uid="{4D17FE6D-8537-48CB-88F5-AC4A62C372E4}"/>
    <cellStyle name="Style 125 9" xfId="23512" xr:uid="{7FD335FF-105B-4DCE-B592-3A98E5B911F8}"/>
    <cellStyle name="Style 125_Nucléaire" xfId="12707" xr:uid="{FA86C8FA-8F2D-4540-9BD2-9A72EEC944F1}"/>
    <cellStyle name="Style 126" xfId="184" xr:uid="{00000000-0005-0000-0000-0000D0000000}"/>
    <cellStyle name="Style 126 10" xfId="23410" xr:uid="{EB642A9B-5D20-4680-AA7C-4077486D8BFD}"/>
    <cellStyle name="Style 126 2" xfId="185" xr:uid="{00000000-0005-0000-0000-0000D1000000}"/>
    <cellStyle name="Style 126 2 2" xfId="186" xr:uid="{00000000-0005-0000-0000-0000D2000000}"/>
    <cellStyle name="Style 126 2 3" xfId="187" xr:uid="{00000000-0005-0000-0000-0000D3000000}"/>
    <cellStyle name="Style 126 2 4" xfId="9464" xr:uid="{5807CD7C-64D7-49B4-A0A4-9260A1AAD584}"/>
    <cellStyle name="Style 126 2 4 2" xfId="9465" xr:uid="{5B16F781-53EB-46BF-B6DD-B3FF123383C3}"/>
    <cellStyle name="Style 126 2 4_Nucléaire" xfId="12712" xr:uid="{0C86F235-1CD3-448D-A7A3-5292B23F5748}"/>
    <cellStyle name="Style 126 2_Nucléaire" xfId="12711" xr:uid="{E11B721B-9905-465F-BFAB-6305441FC2B5}"/>
    <cellStyle name="Style 126 3" xfId="945" xr:uid="{519EAC3A-D7FE-4CC3-825C-6579B0E91F19}"/>
    <cellStyle name="Style 126 4" xfId="23553" xr:uid="{7D837D54-4563-4E6D-A032-EC7600146B8C}"/>
    <cellStyle name="Style 126 5" xfId="23505" xr:uid="{F09D7403-8B8A-4AE0-9812-A8A975FF0194}"/>
    <cellStyle name="Style 126 6" xfId="23541" xr:uid="{6C6869C0-8304-4F93-A3FB-71EED5D68799}"/>
    <cellStyle name="Style 126 7" xfId="23615" xr:uid="{8517A05B-7F8B-4063-806F-02DCE49A1F7F}"/>
    <cellStyle name="Style 126 8" xfId="23462" xr:uid="{5DFFFC25-D166-4268-B882-F65C80DCC9B6}"/>
    <cellStyle name="Style 126 9" xfId="23362" xr:uid="{EAFF8298-FF6D-4557-88BE-507A25339902}"/>
    <cellStyle name="Style 126_Nucléaire" xfId="12710" xr:uid="{C2F23006-540C-44E2-9C58-077C6155DF8D}"/>
    <cellStyle name="Style 127" xfId="188" xr:uid="{00000000-0005-0000-0000-0000D4000000}"/>
    <cellStyle name="Style 127 2" xfId="189" xr:uid="{00000000-0005-0000-0000-0000D5000000}"/>
    <cellStyle name="Style 127 2 2" xfId="190" xr:uid="{00000000-0005-0000-0000-0000D6000000}"/>
    <cellStyle name="Style 127 2 3" xfId="191" xr:uid="{00000000-0005-0000-0000-0000D7000000}"/>
    <cellStyle name="Style 127 2 4" xfId="9466" xr:uid="{B835D294-245E-46C9-867E-02C8FDC57F7A}"/>
    <cellStyle name="Style 127 2 4 2" xfId="9467" xr:uid="{53CECE1D-B011-4413-9D2A-15F3BDDF0B6E}"/>
    <cellStyle name="Style 127 2 4_Nucléaire" xfId="12715" xr:uid="{2D31B0E2-E82D-4C55-A43F-BBB9FF03ED08}"/>
    <cellStyle name="Style 127 2_Nucléaire" xfId="12714" xr:uid="{10DC5BB5-AB6F-4957-BACB-B5BFCF939EE2}"/>
    <cellStyle name="Style 127_Nucléaire" xfId="12713" xr:uid="{9562AC85-DDA8-48C3-A356-FB6B138E2398}"/>
    <cellStyle name="Style 128" xfId="192" xr:uid="{00000000-0005-0000-0000-0000D8000000}"/>
    <cellStyle name="Style 128 2" xfId="193" xr:uid="{00000000-0005-0000-0000-0000D9000000}"/>
    <cellStyle name="Style 128 2 2" xfId="194" xr:uid="{00000000-0005-0000-0000-0000DA000000}"/>
    <cellStyle name="Style 128 2 3" xfId="195" xr:uid="{00000000-0005-0000-0000-0000DB000000}"/>
    <cellStyle name="Style 128 2 4" xfId="9468" xr:uid="{1A490261-ECF3-4B25-AEFA-63AF847D204B}"/>
    <cellStyle name="Style 128 2 4 2" xfId="9469" xr:uid="{25FA92CC-B82B-47C9-AB8A-E4B00447808F}"/>
    <cellStyle name="Style 128 2 4_Nucléaire" xfId="12718" xr:uid="{623F1327-1DAE-4B0E-900F-3FB3BCEECC2E}"/>
    <cellStyle name="Style 128 2_Nucléaire" xfId="12717" xr:uid="{13499621-C1A8-46A6-8CFE-4F4D1D4DF0E8}"/>
    <cellStyle name="Style 128 3" xfId="1621" xr:uid="{99BBE36D-5145-4DFC-B245-43679B9477B9}"/>
    <cellStyle name="Style 128_Nucléaire" xfId="12716" xr:uid="{AC0F6C29-FB98-479C-8A17-C3F651B912FD}"/>
    <cellStyle name="Style 129" xfId="196" xr:uid="{00000000-0005-0000-0000-0000DC000000}"/>
    <cellStyle name="Style 129 2" xfId="197" xr:uid="{00000000-0005-0000-0000-0000DD000000}"/>
    <cellStyle name="Style 129 2 2" xfId="198" xr:uid="{00000000-0005-0000-0000-0000DE000000}"/>
    <cellStyle name="Style 129 2 3" xfId="199" xr:uid="{00000000-0005-0000-0000-0000DF000000}"/>
    <cellStyle name="Style 129 2 4" xfId="9470" xr:uid="{E112E146-969E-49F9-8237-FEFA6F8C99FF}"/>
    <cellStyle name="Style 129 2 4 2" xfId="9471" xr:uid="{4546C930-41B7-46D4-ABEE-8E34E2D15EF1}"/>
    <cellStyle name="Style 129 2 4_Nucléaire" xfId="12721" xr:uid="{1B172FE6-2106-4162-97C8-FEFD8FF29830}"/>
    <cellStyle name="Style 129 2_Nucléaire" xfId="12720" xr:uid="{451C2E49-1AFE-43E0-92F1-34E7083ADAEC}"/>
    <cellStyle name="Style 129_Nucléaire" xfId="12719" xr:uid="{2F691FBF-9977-48C8-A2DE-2C7F80C8E147}"/>
    <cellStyle name="Style 130" xfId="200" xr:uid="{00000000-0005-0000-0000-0000E0000000}"/>
    <cellStyle name="Style 130 2" xfId="201" xr:uid="{00000000-0005-0000-0000-0000E1000000}"/>
    <cellStyle name="Style 130 2 2" xfId="202" xr:uid="{00000000-0005-0000-0000-0000E2000000}"/>
    <cellStyle name="Style 130 2 2 2" xfId="1867" xr:uid="{F73A182B-28F3-4413-8FC5-ECF96ACFF853}"/>
    <cellStyle name="Style 130 2 2 3" xfId="1622" xr:uid="{0566F2CE-B2BD-420B-895A-B5D1D6CFDE82}"/>
    <cellStyle name="Style 130 2 3" xfId="203" xr:uid="{00000000-0005-0000-0000-0000E3000000}"/>
    <cellStyle name="Style 130 2 4" xfId="9472" xr:uid="{6136DC54-1B57-4187-A1CC-E567518AD9CA}"/>
    <cellStyle name="Style 130 2 4 2" xfId="9473" xr:uid="{722354EC-49D7-48A7-83E0-CCC85D8D953E}"/>
    <cellStyle name="Style 130 2 4_Nucléaire" xfId="12724" xr:uid="{7A1F84E0-3DB5-45DE-8FD2-916850DD8EBD}"/>
    <cellStyle name="Style 130 2_Nucléaire" xfId="12723" xr:uid="{DADF4FED-334D-4B41-8CCD-C1518D0F25C8}"/>
    <cellStyle name="Style 130_Nucléaire" xfId="12722" xr:uid="{BF9ABA86-FA72-4564-924D-C5472273BD81}"/>
    <cellStyle name="Style 131" xfId="204" xr:uid="{00000000-0005-0000-0000-0000E4000000}"/>
    <cellStyle name="Style 132" xfId="205" xr:uid="{00000000-0005-0000-0000-0000E5000000}"/>
    <cellStyle name="Style 133" xfId="206" xr:uid="{00000000-0005-0000-0000-0000E6000000}"/>
    <cellStyle name="Style 133 2" xfId="947" xr:uid="{FF11F315-A688-483C-AE43-DBC0163760E9}"/>
    <cellStyle name="Style 133 2 2" xfId="9474" xr:uid="{01A0D138-2945-48C1-9E08-B25AB5922E20}"/>
    <cellStyle name="Style 133 3" xfId="1623" xr:uid="{C0D1015E-CE36-403C-B465-090DDBEC17E5}"/>
    <cellStyle name="Style 133 3 2" xfId="9475" xr:uid="{9DD2DBB9-5598-4358-81A4-AE7B283E116B}"/>
    <cellStyle name="Style 133 4" xfId="946" xr:uid="{D5A635CD-C5AE-433D-8E7C-5DE3E29349CF}"/>
    <cellStyle name="Style 133_Nucléaire" xfId="12725" xr:uid="{AC29B377-EAA9-439D-9F0B-D9002C06A726}"/>
    <cellStyle name="Style 134" xfId="207" xr:uid="{00000000-0005-0000-0000-0000E7000000}"/>
    <cellStyle name="Style 134 2" xfId="208" xr:uid="{00000000-0005-0000-0000-0000E8000000}"/>
    <cellStyle name="Style 134 3" xfId="948" xr:uid="{E2510367-3875-46F5-9D86-4894E2D207C8}"/>
    <cellStyle name="Style 134 3 2" xfId="1624" xr:uid="{687A749F-E7AD-4DE5-8D14-01421A73D28F}"/>
    <cellStyle name="Style 134_Nucléaire" xfId="12726" xr:uid="{150A775B-D661-45B6-8329-55003F58F448}"/>
    <cellStyle name="Style 135" xfId="209" xr:uid="{00000000-0005-0000-0000-0000E9000000}"/>
    <cellStyle name="Style 136" xfId="210" xr:uid="{00000000-0005-0000-0000-0000EA000000}"/>
    <cellStyle name="Style 137" xfId="211" xr:uid="{00000000-0005-0000-0000-0000EB000000}"/>
    <cellStyle name="Style 137 2" xfId="1625" xr:uid="{55C71C9E-8C6F-4EA5-A199-E9EB56026FC4}"/>
    <cellStyle name="Style 137 2 2" xfId="9476" xr:uid="{1236734C-1BDB-402F-A293-70A7CFAA48B2}"/>
    <cellStyle name="Style 137_Nucléaire" xfId="12727" xr:uid="{D8626392-D1D6-497C-B31D-9F2436C65D53}"/>
    <cellStyle name="Style 138" xfId="212" xr:uid="{00000000-0005-0000-0000-0000EC000000}"/>
    <cellStyle name="Style 138 2" xfId="9478" xr:uid="{7A66D8CF-89B3-44D7-81C9-0291659DAF09}"/>
    <cellStyle name="Style 138 3" xfId="9479" xr:uid="{A4522C28-66FD-4D29-9026-0CC927DD045A}"/>
    <cellStyle name="Style 138 4" xfId="9477" xr:uid="{6AB2A08E-BCFC-4E55-AF3F-7EC9AB2CBB63}"/>
    <cellStyle name="Style 138_Nucléaire" xfId="12728" xr:uid="{D4C2A886-40EB-4E60-A4F0-3C809BC73284}"/>
    <cellStyle name="Style 139" xfId="213" xr:uid="{00000000-0005-0000-0000-0000ED000000}"/>
    <cellStyle name="Style 139 2" xfId="214" xr:uid="{00000000-0005-0000-0000-0000EE000000}"/>
    <cellStyle name="Style 139 2 2" xfId="215" xr:uid="{00000000-0005-0000-0000-0000EF000000}"/>
    <cellStyle name="Style 139 2 3" xfId="216" xr:uid="{00000000-0005-0000-0000-0000F0000000}"/>
    <cellStyle name="Style 139 2 4" xfId="9480" xr:uid="{A6D782FF-E8E5-4CAF-B7D5-FCBC0FC4018F}"/>
    <cellStyle name="Style 139 2 4 2" xfId="9481" xr:uid="{FE28D483-FB71-46D1-87EE-7F895384FE9C}"/>
    <cellStyle name="Style 139 2 4_Nucléaire" xfId="12731" xr:uid="{3113D6A6-2B84-4AC7-A64E-79F4DACA3233}"/>
    <cellStyle name="Style 139 2_Nucléaire" xfId="12730" xr:uid="{C4F4150E-F8C7-43F9-BA37-E02083C61642}"/>
    <cellStyle name="Style 139_Nucléaire" xfId="12729" xr:uid="{CB664F54-F32C-442E-A73B-A606C3B26E54}"/>
    <cellStyle name="Style 140" xfId="217" xr:uid="{00000000-0005-0000-0000-0000F1000000}"/>
    <cellStyle name="Style 140 2" xfId="218" xr:uid="{00000000-0005-0000-0000-0000F2000000}"/>
    <cellStyle name="Style 140 2 2" xfId="219" xr:uid="{00000000-0005-0000-0000-0000F3000000}"/>
    <cellStyle name="Style 140 2 3" xfId="220" xr:uid="{00000000-0005-0000-0000-0000F4000000}"/>
    <cellStyle name="Style 140 2 4" xfId="9482" xr:uid="{456DEB06-07D5-4017-A7F4-25464DF85DBE}"/>
    <cellStyle name="Style 140 2 4 2" xfId="9483" xr:uid="{1D68E94F-C37F-4608-9EE7-AEE26D35C13F}"/>
    <cellStyle name="Style 140 2 4_Nucléaire" xfId="12734" xr:uid="{EE64005C-47DD-4D2A-906E-102E70A107F1}"/>
    <cellStyle name="Style 140 2_Nucléaire" xfId="12733" xr:uid="{1A04A2B2-BF01-46E7-BB34-3E4B75C56559}"/>
    <cellStyle name="Style 140 3" xfId="9484" xr:uid="{4D35B3D5-2A44-4B1A-998F-55916BE8A0AE}"/>
    <cellStyle name="Style 140_Nucléaire" xfId="12732" xr:uid="{E1F9AD78-58A0-4AAA-8A26-BFEDBB129119}"/>
    <cellStyle name="Style 141" xfId="221" xr:uid="{00000000-0005-0000-0000-0000F5000000}"/>
    <cellStyle name="Style 141 2" xfId="222" xr:uid="{00000000-0005-0000-0000-0000F6000000}"/>
    <cellStyle name="Style 141 2 2" xfId="223" xr:uid="{00000000-0005-0000-0000-0000F7000000}"/>
    <cellStyle name="Style 141 2 3" xfId="224" xr:uid="{00000000-0005-0000-0000-0000F8000000}"/>
    <cellStyle name="Style 141 2 4" xfId="9485" xr:uid="{B598D213-D7BA-497B-9614-F1B8814A3A99}"/>
    <cellStyle name="Style 141 2 4 2" xfId="9486" xr:uid="{BB044458-B6F0-4431-BC25-06C17021E8B8}"/>
    <cellStyle name="Style 141 2 4_Nucléaire" xfId="12737" xr:uid="{2A5F2CA9-A863-4942-A015-14AD176D35BC}"/>
    <cellStyle name="Style 141 2_Nucléaire" xfId="12736" xr:uid="{F18BB4CB-A7A6-4FDE-9D69-FD378FE48B36}"/>
    <cellStyle name="Style 141 3" xfId="9487" xr:uid="{F806B9A7-2DA4-4DD3-A15C-6BB4F4DFACE2}"/>
    <cellStyle name="Style 141_Nucléaire" xfId="12735" xr:uid="{D92C111A-DA92-4754-B559-EDDF2173FA92}"/>
    <cellStyle name="Style 142" xfId="225" xr:uid="{00000000-0005-0000-0000-0000F9000000}"/>
    <cellStyle name="Style 142 2" xfId="226" xr:uid="{00000000-0005-0000-0000-0000FA000000}"/>
    <cellStyle name="Style 142 2 2" xfId="9488" xr:uid="{57BD262D-42C9-482E-8F1B-AD4A625B33FE}"/>
    <cellStyle name="Style 142 2_Nucléaire" xfId="12739" xr:uid="{587A9215-0B6E-46F3-A581-03D1B01ECA46}"/>
    <cellStyle name="Style 142 3" xfId="227" xr:uid="{00000000-0005-0000-0000-0000FB000000}"/>
    <cellStyle name="Style 142 3 2" xfId="228" xr:uid="{00000000-0005-0000-0000-0000FC000000}"/>
    <cellStyle name="Style 142 3 2 2" xfId="1868" xr:uid="{5E35EDCB-E0CF-4030-81C2-CAE86D72DEE1}"/>
    <cellStyle name="Style 142 3 2 3" xfId="1626" xr:uid="{A4EF21C9-DA0C-42DE-9734-4D23E8601F2B}"/>
    <cellStyle name="Style 142 3 3" xfId="229" xr:uid="{00000000-0005-0000-0000-0000FD000000}"/>
    <cellStyle name="Style 142 3 4" xfId="9489" xr:uid="{448E4FEC-7C88-466F-A7DC-1A6869443226}"/>
    <cellStyle name="Style 142 3 4 2" xfId="9490" xr:uid="{CC258C6D-3F45-429F-A268-FBE0B7C2C738}"/>
    <cellStyle name="Style 142 3 4_Nucléaire" xfId="12741" xr:uid="{01F12122-78F7-4F19-A6B6-5FA059FD1673}"/>
    <cellStyle name="Style 142 3_Nucléaire" xfId="12740" xr:uid="{1CBD28FB-FA9B-4BD9-A7B1-FBD523CD0A91}"/>
    <cellStyle name="Style 142_Nucléaire" xfId="12738" xr:uid="{7FF2B08E-26D4-42FF-A351-3492238910BF}"/>
    <cellStyle name="Style 143" xfId="230" xr:uid="{00000000-0005-0000-0000-0000FE000000}"/>
    <cellStyle name="Style 143 2" xfId="231" xr:uid="{00000000-0005-0000-0000-0000FF000000}"/>
    <cellStyle name="Style 143 2 2" xfId="232" xr:uid="{00000000-0005-0000-0000-000000010000}"/>
    <cellStyle name="Style 143 2 3" xfId="233" xr:uid="{00000000-0005-0000-0000-000001010000}"/>
    <cellStyle name="Style 143 2 4" xfId="9491" xr:uid="{7254E181-5DFB-4CD3-B35A-546465EC2544}"/>
    <cellStyle name="Style 143 2 4 2" xfId="9492" xr:uid="{699431E5-9D01-43D8-9944-4F877640411E}"/>
    <cellStyle name="Style 143 2 4_Nucléaire" xfId="12744" xr:uid="{3A2D465C-B929-46C8-9A6D-003D60F5A2A1}"/>
    <cellStyle name="Style 143 2_Nucléaire" xfId="12743" xr:uid="{0FB7CBDC-00B6-42D2-AB05-BEA532C90276}"/>
    <cellStyle name="Style 143_Nucléaire" xfId="12742" xr:uid="{D4F36F49-13BA-4F77-B647-4EDBCDCF3930}"/>
    <cellStyle name="Style 144" xfId="234" xr:uid="{00000000-0005-0000-0000-000002010000}"/>
    <cellStyle name="Style 144 10" xfId="23583" xr:uid="{00338D39-B0FD-47C7-A3DB-5BF1B8072F82}"/>
    <cellStyle name="Style 144 2" xfId="235" xr:uid="{00000000-0005-0000-0000-000003010000}"/>
    <cellStyle name="Style 144 2 2" xfId="236" xr:uid="{00000000-0005-0000-0000-000004010000}"/>
    <cellStyle name="Style 144 2 3" xfId="237" xr:uid="{00000000-0005-0000-0000-000005010000}"/>
    <cellStyle name="Style 144 2 4" xfId="9493" xr:uid="{C079B2B6-BCE0-4180-A043-9F1A1056BF25}"/>
    <cellStyle name="Style 144 2 4 2" xfId="9494" xr:uid="{401A054C-99F0-4121-9E9F-F41952EF3650}"/>
    <cellStyle name="Style 144 2 4_Nucléaire" xfId="12747" xr:uid="{054B62AE-3DAB-4AE7-97CC-84D122CFCFC4}"/>
    <cellStyle name="Style 144 2_Nucléaire" xfId="12746" xr:uid="{188FA69D-CA52-4438-BFB5-0380939DACB1}"/>
    <cellStyle name="Style 144 3" xfId="238" xr:uid="{00000000-0005-0000-0000-000006010000}"/>
    <cellStyle name="Style 144 4" xfId="239" xr:uid="{00000000-0005-0000-0000-000007010000}"/>
    <cellStyle name="Style 144 5" xfId="23364" xr:uid="{1471075F-3A9C-42A4-86B3-B264A745EF73}"/>
    <cellStyle name="Style 144 6" xfId="23714" xr:uid="{4606679A-1525-41E0-802C-A98980F3EC21}"/>
    <cellStyle name="Style 144 7" xfId="23555" xr:uid="{077AEC98-ECD8-426C-B436-1BEF22CA4043}"/>
    <cellStyle name="Style 144 8" xfId="23451" xr:uid="{6E9E2EE1-1B0D-4BC4-858E-24942E32AFBB}"/>
    <cellStyle name="Style 144 9" xfId="23546" xr:uid="{680D03A3-2317-42C9-A763-07D4B69675B4}"/>
    <cellStyle name="Style 144_Nucléaire" xfId="12745" xr:uid="{1729E7E8-9E46-4B32-9B1E-920B493BC2E9}"/>
    <cellStyle name="Style 145" xfId="240" xr:uid="{00000000-0005-0000-0000-000008010000}"/>
    <cellStyle name="Style 145 10" xfId="23452" xr:uid="{66BCF237-D127-433B-BDA5-C58355A141E3}"/>
    <cellStyle name="Style 145 11" xfId="949" xr:uid="{F5E59DCF-34CD-42CC-AB04-D007F6D761B7}"/>
    <cellStyle name="Style 145 2" xfId="241" xr:uid="{00000000-0005-0000-0000-000009010000}"/>
    <cellStyle name="Style 145 2 2" xfId="242" xr:uid="{00000000-0005-0000-0000-00000A010000}"/>
    <cellStyle name="Style 145 2 3" xfId="243" xr:uid="{00000000-0005-0000-0000-00000B010000}"/>
    <cellStyle name="Style 145 2 4" xfId="9495" xr:uid="{15CE9D66-06A4-46B4-BC19-1B52208599AC}"/>
    <cellStyle name="Style 145 2 4 2" xfId="9496" xr:uid="{16033DF9-7538-4A1A-9680-F9C47000681C}"/>
    <cellStyle name="Style 145 2 4_Nucléaire" xfId="12750" xr:uid="{AA762885-3C8F-4C1D-8ABC-291E7DF87E68}"/>
    <cellStyle name="Style 145 2_Nucléaire" xfId="12749" xr:uid="{5C87D4F4-448F-4863-A1BD-B57455EACFEF}"/>
    <cellStyle name="Style 145 3" xfId="950" xr:uid="{75C152CE-D4BD-497C-B532-38D13D176565}"/>
    <cellStyle name="Style 145 3 2" xfId="1628" xr:uid="{764F1B56-E439-4B42-A3BA-6F4427FBF792}"/>
    <cellStyle name="Style 145 4" xfId="1627" xr:uid="{44063753-EB6B-4FD3-BCD0-5C75480CB197}"/>
    <cellStyle name="Style 145 5" xfId="23436" xr:uid="{0386EBD9-5355-431C-8659-829BB1B3A886}"/>
    <cellStyle name="Style 145 6" xfId="23393" xr:uid="{E6EF441B-5A5C-43EE-B7C3-1A73B5A539AB}"/>
    <cellStyle name="Style 145 7" xfId="23556" xr:uid="{02893A1B-80D8-4C41-948E-925D6ED489AC}"/>
    <cellStyle name="Style 145 8" xfId="23439" xr:uid="{41603F6D-F315-40AA-9582-34B6D35303ED}"/>
    <cellStyle name="Style 145 9" xfId="23549" xr:uid="{EFFC0FCD-5E41-410F-B660-FBD848EC4359}"/>
    <cellStyle name="Style 145_Nucléaire" xfId="12748" xr:uid="{35135DA2-B52A-424D-BC07-67E4143C1466}"/>
    <cellStyle name="Style 146" xfId="244" xr:uid="{00000000-0005-0000-0000-00000C010000}"/>
    <cellStyle name="Style 146 10" xfId="23465" xr:uid="{648AE6EC-AA11-44B4-A103-6513FCF37974}"/>
    <cellStyle name="Style 146 11" xfId="951" xr:uid="{C8D9C3AB-2AEF-48EA-87A8-2B2183C308BF}"/>
    <cellStyle name="Style 146 2" xfId="245" xr:uid="{00000000-0005-0000-0000-00000D010000}"/>
    <cellStyle name="Style 146 2 2" xfId="246" xr:uid="{00000000-0005-0000-0000-00000E010000}"/>
    <cellStyle name="Style 146 2 3" xfId="247" xr:uid="{00000000-0005-0000-0000-00000F010000}"/>
    <cellStyle name="Style 146 2 4" xfId="9497" xr:uid="{8F1BAEC2-A030-470F-A5FF-C32A5FF6B855}"/>
    <cellStyle name="Style 146 2 4 2" xfId="9498" xr:uid="{051ECAFD-AE69-4904-BEB8-44A23F031836}"/>
    <cellStyle name="Style 146 2 4_Nucléaire" xfId="12753" xr:uid="{C8B14D81-A0C5-43AF-984E-499AE1964803}"/>
    <cellStyle name="Style 146 2 5" xfId="9499" xr:uid="{5D19EB9E-E29C-402D-A013-9F526E3DB95B}"/>
    <cellStyle name="Style 146 2_Nucléaire" xfId="12752" xr:uid="{BCE88A5D-8B92-428A-963B-3ADFAC6D0FA2}"/>
    <cellStyle name="Style 146 3" xfId="952" xr:uid="{171E787D-4B9D-4EB2-A7EF-195C5119C21C}"/>
    <cellStyle name="Style 146 3 2" xfId="9500" xr:uid="{EB0AB715-8BB0-43DE-9267-A7DC7D18873D}"/>
    <cellStyle name="Style 146 4" xfId="23477" xr:uid="{4520AC39-5434-458F-A57F-4DB94C83E86A}"/>
    <cellStyle name="Style 146 5" xfId="23432" xr:uid="{7353D2D3-9E96-49C3-AAC5-1CE4BF949CB2}"/>
    <cellStyle name="Style 146 6" xfId="23475" xr:uid="{547498F3-5D05-4FDA-AA9E-E32CB0EE6D7F}"/>
    <cellStyle name="Style 146 7" xfId="23502" xr:uid="{1C7CA8B1-D46E-4A0E-9CCE-9E78F0BF4F43}"/>
    <cellStyle name="Style 146 8" xfId="23471" xr:uid="{51D5575E-52B3-41EA-93E6-BA504F043613}"/>
    <cellStyle name="Style 146 9" xfId="23691" xr:uid="{A45DFD0D-1BB6-47F2-9275-9FACED2F9171}"/>
    <cellStyle name="Style 146_Nucléaire" xfId="12751" xr:uid="{7C7CF35D-0D5A-4759-AFD1-1F52D98EA3A0}"/>
    <cellStyle name="Style 147" xfId="248" xr:uid="{00000000-0005-0000-0000-000010010000}"/>
    <cellStyle name="Style 147 10" xfId="23542" xr:uid="{762BA7C4-7812-4AC3-B09B-E5A5E7EAF85B}"/>
    <cellStyle name="Style 147 11" xfId="953" xr:uid="{18EFCE43-E5B0-4EC5-B754-9E6F535E7E57}"/>
    <cellStyle name="Style 147 2" xfId="249" xr:uid="{00000000-0005-0000-0000-000011010000}"/>
    <cellStyle name="Style 147 2 2" xfId="250" xr:uid="{00000000-0005-0000-0000-000012010000}"/>
    <cellStyle name="Style 147 2 3" xfId="251" xr:uid="{00000000-0005-0000-0000-000013010000}"/>
    <cellStyle name="Style 147 2 4" xfId="9501" xr:uid="{5631FE96-C15E-4C8A-B919-59F2F55D9E33}"/>
    <cellStyle name="Style 147 2 4 2" xfId="9502" xr:uid="{A5159108-BC0D-4FB2-87E1-B4DCAC35C91D}"/>
    <cellStyle name="Style 147 2 4_Nucléaire" xfId="12756" xr:uid="{5F34EC22-AC04-4572-8372-9CEC4174353B}"/>
    <cellStyle name="Style 147 2 5" xfId="9503" xr:uid="{86D0FC5D-6803-4F1E-8791-24B3BE2FF13B}"/>
    <cellStyle name="Style 147 2_Nucléaire" xfId="12755" xr:uid="{B83171AA-9A2D-4544-AB8F-D62F2AF4DF88}"/>
    <cellStyle name="Style 147 3" xfId="954" xr:uid="{79983E79-1D3E-4873-8610-C355B046E671}"/>
    <cellStyle name="Style 147 3 2" xfId="9504" xr:uid="{6060119F-FF81-4381-8771-6823F13E7667}"/>
    <cellStyle name="Style 147 4" xfId="23673" xr:uid="{FA109BE0-3177-4FA5-BA56-95CC727A16CD}"/>
    <cellStyle name="Style 147 5" xfId="23713" xr:uid="{FB341A94-D1B4-4F8E-A87C-BB19A908EDBC}"/>
    <cellStyle name="Style 147 6" xfId="23560" xr:uid="{E27B1BD2-C718-43AC-A901-C71273315693}"/>
    <cellStyle name="Style 147 7" xfId="23627" xr:uid="{0540F9FA-FA01-4C4A-B74B-01607A1BAF45}"/>
    <cellStyle name="Style 147 8" xfId="23668" xr:uid="{2DD4FF94-136A-4A49-B0DE-FF0EDF124DA8}"/>
    <cellStyle name="Style 147 9" xfId="23504" xr:uid="{81238544-B883-4B18-B65B-EB7273C220CE}"/>
    <cellStyle name="Style 147_Nucléaire" xfId="12754" xr:uid="{26E76E0C-194D-46B5-93D6-8C1870DDEA34}"/>
    <cellStyle name="Style 148" xfId="252" xr:uid="{00000000-0005-0000-0000-000014010000}"/>
    <cellStyle name="Style 148 10" xfId="23467" xr:uid="{F081FBDD-3924-42E0-AB87-A2625995753B}"/>
    <cellStyle name="Style 148 11" xfId="955" xr:uid="{087AF248-A66A-44B5-AF32-A31E4EC63892}"/>
    <cellStyle name="Style 148 2" xfId="253" xr:uid="{00000000-0005-0000-0000-000015010000}"/>
    <cellStyle name="Style 148 2 2" xfId="254" xr:uid="{00000000-0005-0000-0000-000016010000}"/>
    <cellStyle name="Style 148 2 2 2" xfId="1869" xr:uid="{E132F143-0AB1-47BB-AFA4-184434F3AA1D}"/>
    <cellStyle name="Style 148 2 2 3" xfId="1629" xr:uid="{04862E3B-9104-40D9-A624-0CC2201470B1}"/>
    <cellStyle name="Style 148 2 3" xfId="255" xr:uid="{00000000-0005-0000-0000-000017010000}"/>
    <cellStyle name="Style 148 2 4" xfId="9505" xr:uid="{3A703A02-44B5-4E1B-AC3B-459CDD980B93}"/>
    <cellStyle name="Style 148 2 4 2" xfId="9506" xr:uid="{54EC1421-9538-4388-913A-222504B2F5B4}"/>
    <cellStyle name="Style 148 2 4_Nucléaire" xfId="12759" xr:uid="{45E1ABA9-6074-45E5-91AF-A2D80A31CE23}"/>
    <cellStyle name="Style 148 2_Nucléaire" xfId="12758" xr:uid="{28CA0AF1-060E-4F4C-B637-6726855E88B7}"/>
    <cellStyle name="Style 148 3" xfId="956" xr:uid="{DEC41810-C451-4C85-85C3-BC99E9C58D18}"/>
    <cellStyle name="Style 148 4" xfId="23424" xr:uid="{2B0D0F36-6C14-47BD-9C4F-65A0EFB337E5}"/>
    <cellStyle name="Style 148 5" xfId="23448" xr:uid="{4551DF8C-1125-4C6C-BFA4-19033DA93069}"/>
    <cellStyle name="Style 148 6" xfId="23672" xr:uid="{15393868-B815-498C-8BD7-0A255D2A8856}"/>
    <cellStyle name="Style 148 7" xfId="23395" xr:uid="{57FDEE93-CCD3-4676-95E6-3A6B4CEFC88B}"/>
    <cellStyle name="Style 148 8" xfId="23670" xr:uid="{C5AB6E0B-61CD-4FD0-ACE9-B0A634E158E8}"/>
    <cellStyle name="Style 148 9" xfId="23718" xr:uid="{B81753DC-D682-486D-A59A-A6A8A31EDDB5}"/>
    <cellStyle name="Style 148_Nucléaire" xfId="12757" xr:uid="{046B143F-30E1-4E2D-A677-05B751A76637}"/>
    <cellStyle name="Style 149" xfId="256" xr:uid="{00000000-0005-0000-0000-000018010000}"/>
    <cellStyle name="Style 149 2" xfId="958" xr:uid="{89E77326-1B1F-442A-95D1-216209C10166}"/>
    <cellStyle name="Style 149 3" xfId="1630" xr:uid="{DBEA0B81-FF54-42CF-BE2D-F45D6905E8EE}"/>
    <cellStyle name="Style 149 4" xfId="957" xr:uid="{928A250B-E4E5-4BDF-ADCE-4BF86E8696F7}"/>
    <cellStyle name="Style 150" xfId="257" xr:uid="{00000000-0005-0000-0000-000019010000}"/>
    <cellStyle name="Style 150 2" xfId="960" xr:uid="{530231E9-D33A-487E-B076-5EF50DAC4789}"/>
    <cellStyle name="Style 150 3" xfId="959" xr:uid="{D11C3206-6168-45D3-9657-111256C16486}"/>
    <cellStyle name="Style 151" xfId="258" xr:uid="{00000000-0005-0000-0000-00001A010000}"/>
    <cellStyle name="Style 151 2" xfId="962" xr:uid="{00DB3755-9BAA-4FD0-AD6F-5FB7D057D2E7}"/>
    <cellStyle name="Style 151 2 2" xfId="1631" xr:uid="{8EAE8183-4A94-4D38-A2A2-CBB4E57F4734}"/>
    <cellStyle name="Style 151 3" xfId="9508" xr:uid="{EEEFE11C-1394-49A4-B8CF-3C28030AAE62}"/>
    <cellStyle name="Style 151 4" xfId="9507" xr:uid="{62D5F430-1232-408F-9710-B6D42ED5B072}"/>
    <cellStyle name="Style 151 5" xfId="961" xr:uid="{0A3A7CC6-64F8-4DFD-8EDB-58B02CAE4CA5}"/>
    <cellStyle name="Style 151_Nucléaire" xfId="12760" xr:uid="{5FE86923-2B9C-44C5-9BAC-09596130EADF}"/>
    <cellStyle name="Style 152" xfId="259" xr:uid="{00000000-0005-0000-0000-00001B010000}"/>
    <cellStyle name="Style 153" xfId="260" xr:uid="{00000000-0005-0000-0000-00001C010000}"/>
    <cellStyle name="Style 153 2" xfId="1632" xr:uid="{A8FD8C6B-155C-4A63-93BB-5D285EFABD36}"/>
    <cellStyle name="Style 153 2 2" xfId="9509" xr:uid="{E55A2017-332F-4B17-9AFD-F5D08BE7C2ED}"/>
    <cellStyle name="Style 153_Nucléaire" xfId="12761" xr:uid="{243914B7-BDE7-4EFA-80F6-784E9A9C0EC4}"/>
    <cellStyle name="Style 154" xfId="261" xr:uid="{00000000-0005-0000-0000-00001D010000}"/>
    <cellStyle name="Style 155" xfId="262" xr:uid="{00000000-0005-0000-0000-00001E010000}"/>
    <cellStyle name="Style 155 2" xfId="9511" xr:uid="{3315598A-40E9-404F-8FAA-4D4CBD8CCF42}"/>
    <cellStyle name="Style 155 3" xfId="9512" xr:uid="{278D8FCA-425B-4FE9-8168-57234064B4D0}"/>
    <cellStyle name="Style 155 4" xfId="9510" xr:uid="{A9F1C02A-DF2E-4837-AF84-127EC595F78B}"/>
    <cellStyle name="Style 155_Nucléaire" xfId="12762" xr:uid="{5C4E9F89-9D98-495A-A6A7-173AA1FC4458}"/>
    <cellStyle name="Style 156" xfId="263" xr:uid="{00000000-0005-0000-0000-00001F010000}"/>
    <cellStyle name="Style 156 2" xfId="9514" xr:uid="{80C88F18-D1E9-4E77-A9ED-4ADC11AC99CE}"/>
    <cellStyle name="Style 156 2 2" xfId="9515" xr:uid="{4B080145-F122-4BAA-9B52-510B3FD92910}"/>
    <cellStyle name="Style 156 2_Nucléaire" xfId="12764" xr:uid="{46FEDB8B-14EA-4399-BC68-DFAB1DF0CB5E}"/>
    <cellStyle name="Style 156 3" xfId="9516" xr:uid="{90A0001F-990B-4DA9-A785-C3EC42357C03}"/>
    <cellStyle name="Style 156 4" xfId="9513" xr:uid="{E6C0E73B-5629-4F56-B14E-A27970C6F23A}"/>
    <cellStyle name="Style 156_Nucléaire" xfId="12763" xr:uid="{A024B9E9-19DD-4BC9-9975-20DD0BF92575}"/>
    <cellStyle name="Style 157" xfId="264" xr:uid="{00000000-0005-0000-0000-000020010000}"/>
    <cellStyle name="Style 157 2" xfId="265" xr:uid="{00000000-0005-0000-0000-000021010000}"/>
    <cellStyle name="Style 157 2 2" xfId="266" xr:uid="{00000000-0005-0000-0000-000022010000}"/>
    <cellStyle name="Style 157 2 3" xfId="267" xr:uid="{00000000-0005-0000-0000-000023010000}"/>
    <cellStyle name="Style 157 2 4" xfId="9518" xr:uid="{494F2DEE-B666-43B8-B1E2-4B87112D30D7}"/>
    <cellStyle name="Style 157 2 4 2" xfId="9519" xr:uid="{3F6A0B9F-57B3-4393-B679-6216F6336C7D}"/>
    <cellStyle name="Style 157 2 4_Nucléaire" xfId="12767" xr:uid="{262FAC7A-0133-4E1A-8BB9-5C3855E37447}"/>
    <cellStyle name="Style 157 2_Nucléaire" xfId="12766" xr:uid="{5ECB681E-A087-48F0-AD55-21F81269C802}"/>
    <cellStyle name="Style 157 3" xfId="9520" xr:uid="{6FB4F784-8D9F-46C2-B404-BAD0BE62EBF0}"/>
    <cellStyle name="Style 157 3 2" xfId="9521" xr:uid="{3BAAA6F8-7873-4A2C-ACB5-82808129D306}"/>
    <cellStyle name="Style 157 3_Nucléaire" xfId="12768" xr:uid="{747B15BB-EC44-4980-AAFA-6F278909ECEB}"/>
    <cellStyle name="Style 157 4" xfId="9522" xr:uid="{E7A2F1F6-C700-4E41-9382-38FB80088299}"/>
    <cellStyle name="Style 157 5" xfId="9517" xr:uid="{60CADF87-F68A-44B0-A6E0-83F1A037B646}"/>
    <cellStyle name="Style 157_Nucléaire" xfId="12765" xr:uid="{223B41A5-4B94-4E40-B382-706ACB73A743}"/>
    <cellStyle name="Style 158" xfId="268" xr:uid="{00000000-0005-0000-0000-000024010000}"/>
    <cellStyle name="Style 158 10" xfId="23474" xr:uid="{FE4704D8-6BF3-4F87-9454-7C89E2AFB5BC}"/>
    <cellStyle name="Style 158 11" xfId="963" xr:uid="{6C284A5E-EB6D-4558-8DD4-DA25F9CCB7C4}"/>
    <cellStyle name="Style 158 2" xfId="269" xr:uid="{00000000-0005-0000-0000-000025010000}"/>
    <cellStyle name="Style 158 2 2" xfId="270" xr:uid="{00000000-0005-0000-0000-000026010000}"/>
    <cellStyle name="Style 158 2 3" xfId="271" xr:uid="{00000000-0005-0000-0000-000027010000}"/>
    <cellStyle name="Style 158 2 4" xfId="9524" xr:uid="{EBDBA528-6981-4CDF-B76F-F74502A62260}"/>
    <cellStyle name="Style 158 2 4 2" xfId="9525" xr:uid="{EF0D00BF-646D-4AE0-8A88-1378B60748CE}"/>
    <cellStyle name="Style 158 2 4_Nucléaire" xfId="12771" xr:uid="{0DA56F06-720F-4714-8034-5D6E1FB72EE0}"/>
    <cellStyle name="Style 158 2_Nucléaire" xfId="12770" xr:uid="{B5E154EC-4798-4617-B85B-4463BC1D04A0}"/>
    <cellStyle name="Style 158 3" xfId="964" xr:uid="{76FB9947-0E37-4B54-BA52-5B33C779BB60}"/>
    <cellStyle name="Style 158 3 2" xfId="9526" xr:uid="{510B08BF-0F5C-48E8-B5B5-69B2C0821F92}"/>
    <cellStyle name="Style 158 3_Nucléaire" xfId="12772" xr:uid="{88D67638-14F1-49E7-8537-8C3AEF408702}"/>
    <cellStyle name="Style 158 4" xfId="9527" xr:uid="{0E9076CD-31F1-4FF8-8A3C-12F8645FBAA6}"/>
    <cellStyle name="Style 158 5" xfId="9523" xr:uid="{1D791F8A-E01C-4BB7-A760-437A8B548DBB}"/>
    <cellStyle name="Style 158 6" xfId="23648" xr:uid="{18F0DBB5-D921-40A0-85AE-CFC0585A5607}"/>
    <cellStyle name="Style 158 7" xfId="23391" xr:uid="{04C8B9ED-358E-4442-BB5D-29242D432E56}"/>
    <cellStyle name="Style 158 8" xfId="23646" xr:uid="{941902F7-910F-45BB-93A9-2D7FD0B688B4}"/>
    <cellStyle name="Style 158 9" xfId="23626" xr:uid="{A32B83C5-251D-4CC4-A5D6-C5255D6579E3}"/>
    <cellStyle name="Style 158_Nucléaire" xfId="12769" xr:uid="{517C3351-B26B-4ACD-8210-5482ED3109C6}"/>
    <cellStyle name="Style 159" xfId="272" xr:uid="{00000000-0005-0000-0000-000028010000}"/>
    <cellStyle name="Style 159 10" xfId="23645" xr:uid="{2E16B638-E68C-498A-BD12-BA2C572351C6}"/>
    <cellStyle name="Style 159 11" xfId="965" xr:uid="{AA80AB49-1FD2-4ADD-A32F-19EE4D585058}"/>
    <cellStyle name="Style 159 2" xfId="273" xr:uid="{00000000-0005-0000-0000-000029010000}"/>
    <cellStyle name="Style 159 2 2" xfId="274" xr:uid="{00000000-0005-0000-0000-00002A010000}"/>
    <cellStyle name="Style 159 2 3" xfId="275" xr:uid="{00000000-0005-0000-0000-00002B010000}"/>
    <cellStyle name="Style 159 2 4" xfId="9528" xr:uid="{687F6B85-FEAD-4D1E-8283-DC27D8C80060}"/>
    <cellStyle name="Style 159 2 4 2" xfId="9529" xr:uid="{0C5A2537-98BF-460D-8164-3D3314110478}"/>
    <cellStyle name="Style 159 2 4_Nucléaire" xfId="12775" xr:uid="{7A93D38A-9A92-4B48-8F85-3D9B23109EA0}"/>
    <cellStyle name="Style 159 2_Nucléaire" xfId="12774" xr:uid="{ED033DCB-9BD9-45EE-85C8-B26DDCDFBDA9}"/>
    <cellStyle name="Style 159 3" xfId="966" xr:uid="{149D1897-4467-45B4-A8DB-75ADDE07D4FF}"/>
    <cellStyle name="Style 159 4" xfId="23565" xr:uid="{B3C85F73-A7DE-4948-8C18-E75B64D4484C}"/>
    <cellStyle name="Style 159 5" xfId="23623" xr:uid="{279CF542-6F8C-4FEA-A110-057170174096}"/>
    <cellStyle name="Style 159 6" xfId="23694" xr:uid="{48BBD06C-42EE-4255-8AC7-73DCDC0A0F91}"/>
    <cellStyle name="Style 159 7" xfId="23442" xr:uid="{0C679D22-A751-4ED3-9317-F04BC546C188}"/>
    <cellStyle name="Style 159 8" xfId="23559" xr:uid="{1B4E454C-90E1-4A28-ACBF-F92971BD82F4}"/>
    <cellStyle name="Style 159 9" xfId="23716" xr:uid="{C9990BA4-3549-49C4-9B50-855C51BA1668}"/>
    <cellStyle name="Style 159_Nucléaire" xfId="12773" xr:uid="{249DA1B9-809D-473D-A281-DCF2B1519EB8}"/>
    <cellStyle name="Style 160" xfId="276" xr:uid="{00000000-0005-0000-0000-00002C010000}"/>
    <cellStyle name="Style 160 10" xfId="23472" xr:uid="{61C32C03-5545-4215-BD04-F97E862C4CE5}"/>
    <cellStyle name="Style 160 11" xfId="967" xr:uid="{BBA6770B-865D-401C-97F4-16ABAF0855B3}"/>
    <cellStyle name="Style 160 2" xfId="277" xr:uid="{00000000-0005-0000-0000-00002D010000}"/>
    <cellStyle name="Style 160 2 2" xfId="278" xr:uid="{00000000-0005-0000-0000-00002E010000}"/>
    <cellStyle name="Style 160 2 2 2" xfId="1870" xr:uid="{93B72C7D-0280-4328-878E-5129525667BE}"/>
    <cellStyle name="Style 160 2 2 3" xfId="1633" xr:uid="{8CD15ED1-E361-4AF7-850D-55D1C3D0D757}"/>
    <cellStyle name="Style 160 2 3" xfId="279" xr:uid="{00000000-0005-0000-0000-00002F010000}"/>
    <cellStyle name="Style 160 2 4" xfId="9530" xr:uid="{1506CCCE-8FE1-4713-878F-C3DE26AACC80}"/>
    <cellStyle name="Style 160 2 4 2" xfId="9531" xr:uid="{FFF572DE-BFA5-449E-997A-7944660D4C47}"/>
    <cellStyle name="Style 160 2 4_Nucléaire" xfId="12778" xr:uid="{9E7FC3DC-9377-41FE-B1E5-543A4D9BBB5E}"/>
    <cellStyle name="Style 160 2_Nucléaire" xfId="12777" xr:uid="{2C9A0E52-10A5-4FD7-A9C4-7F47799368A0}"/>
    <cellStyle name="Style 160 3" xfId="968" xr:uid="{CCCC7DD4-F5AC-46D0-A5E9-DE2207AD3338}"/>
    <cellStyle name="Style 160 4" xfId="23443" xr:uid="{3684D9CB-2616-4DDB-BB75-83C95E913A2D}"/>
    <cellStyle name="Style 160 5" xfId="23614" xr:uid="{BB6167DB-411D-4500-B1BE-5BE37D284882}"/>
    <cellStyle name="Style 160 6" xfId="23476" xr:uid="{7063B38B-09D8-4193-A19A-B7B5C6B31069}"/>
    <cellStyle name="Style 160 7" xfId="23625" xr:uid="{E16A77FB-7ECF-4780-8320-D7345BE1CF20}"/>
    <cellStyle name="Style 160 8" xfId="23647" xr:uid="{672561A3-6107-40CC-9C8A-1DFA5D5C8060}"/>
    <cellStyle name="Style 160 9" xfId="23698" xr:uid="{D79FAFED-CDBF-4A2D-BF95-724AC6E64E96}"/>
    <cellStyle name="Style 160_Nucléaire" xfId="12776" xr:uid="{4258D52D-C778-4D91-98AE-68A4B4526BE5}"/>
    <cellStyle name="Style 161" xfId="280" xr:uid="{00000000-0005-0000-0000-000030010000}"/>
    <cellStyle name="Style 161 10" xfId="23473" xr:uid="{9B2FF7FE-2945-4E54-B268-830D27B6A5F0}"/>
    <cellStyle name="Style 161 11" xfId="969" xr:uid="{C01ACB97-1318-46D3-B290-DEFA21FE050D}"/>
    <cellStyle name="Style 161 2" xfId="281" xr:uid="{00000000-0005-0000-0000-000031010000}"/>
    <cellStyle name="Style 161 2 2" xfId="282" xr:uid="{00000000-0005-0000-0000-000032010000}"/>
    <cellStyle name="Style 161 2 3" xfId="283" xr:uid="{00000000-0005-0000-0000-000033010000}"/>
    <cellStyle name="Style 161 2 4" xfId="9532" xr:uid="{2797EB11-C273-4B5D-A703-D25DF637B8DC}"/>
    <cellStyle name="Style 161 2 4 2" xfId="9533" xr:uid="{0D225716-C863-4173-AAF5-92DD94B1DCD5}"/>
    <cellStyle name="Style 161 2 4_Nucléaire" xfId="12781" xr:uid="{413B339D-F695-4AE2-8038-F54D62F13911}"/>
    <cellStyle name="Style 161 2_Nucléaire" xfId="12780" xr:uid="{429C3094-6694-4CFF-B2FE-426A7880A183}"/>
    <cellStyle name="Style 161 3" xfId="970" xr:uid="{0E7AE76D-FFF1-4AB7-A03E-431C311CFEEA}"/>
    <cellStyle name="Style 161 4" xfId="23566" xr:uid="{15D97463-7B76-450D-AAD2-51139C4BA209}"/>
    <cellStyle name="Style 161 5" xfId="23613" xr:uid="{677285CE-E6D6-44D8-94BA-FA884EA60810}"/>
    <cellStyle name="Style 161 6" xfId="23365" xr:uid="{29468DCF-D200-45B1-8783-1373D6D07D88}"/>
    <cellStyle name="Style 161 7" xfId="23360" xr:uid="{BE52E958-010F-4A67-95A0-E8232B5730FF}"/>
    <cellStyle name="Style 161 8" xfId="23561" xr:uid="{6035DAC6-D3C8-4DBB-B4FD-004BC2D3AB15}"/>
    <cellStyle name="Style 161 9" xfId="23352" xr:uid="{43A1F66D-C1BC-4990-8BBD-5DF35068FBEF}"/>
    <cellStyle name="Style 161_Nucléaire" xfId="12779" xr:uid="{A9486EAC-5A6D-4706-904D-6FDF56978F18}"/>
    <cellStyle name="Style 162" xfId="284" xr:uid="{00000000-0005-0000-0000-000034010000}"/>
    <cellStyle name="Style 162 10" xfId="23501" xr:uid="{34F88893-F947-417F-A943-BD70EEE9BA2F}"/>
    <cellStyle name="Style 162 11" xfId="971" xr:uid="{34310F94-BDD2-43DD-BE81-C22E224C2767}"/>
    <cellStyle name="Style 162 2" xfId="285" xr:uid="{00000000-0005-0000-0000-000035010000}"/>
    <cellStyle name="Style 162 2 2" xfId="286" xr:uid="{00000000-0005-0000-0000-000036010000}"/>
    <cellStyle name="Style 162 2 3" xfId="287" xr:uid="{00000000-0005-0000-0000-000037010000}"/>
    <cellStyle name="Style 162 2 4" xfId="9534" xr:uid="{2FCECB81-B1CB-452C-920F-6523DBB59F3A}"/>
    <cellStyle name="Style 162 2 4 2" xfId="9535" xr:uid="{2C80665F-43FA-4C88-B63C-4FF7EB95824C}"/>
    <cellStyle name="Style 162 2 4_Nucléaire" xfId="12784" xr:uid="{255D9906-3BA7-4867-B2B4-38D52961A2DC}"/>
    <cellStyle name="Style 162 2_Nucléaire" xfId="12783" xr:uid="{103FC1CD-746F-4862-AFF1-A6C40A8FA393}"/>
    <cellStyle name="Style 162 3" xfId="972" xr:uid="{77F84159-3B96-4C40-9CA0-E3E9DFA952B3}"/>
    <cellStyle name="Style 162 3 2" xfId="1635" xr:uid="{31A09591-5CE7-42BC-AD02-746638B7ABDC}"/>
    <cellStyle name="Style 162 4" xfId="1634" xr:uid="{54914E48-A36C-4681-888F-42839BE72EBC}"/>
    <cellStyle name="Style 162 5" xfId="23444" xr:uid="{3886D5B8-6D17-4A9E-B225-385118AD3622}"/>
    <cellStyle name="Style 162 6" xfId="23622" xr:uid="{5CF7EF0D-83EA-4632-A9ED-984298D02989}"/>
    <cellStyle name="Style 162 7" xfId="23693" xr:uid="{2156056E-1423-46FD-A03D-F960EF781670}"/>
    <cellStyle name="Style 162 8" xfId="23711" xr:uid="{033555C2-7F0E-48D0-90EA-183923061BE6}"/>
    <cellStyle name="Style 162 9" xfId="23619" xr:uid="{373A26C7-76D2-4B0E-9A0A-C092E18B9619}"/>
    <cellStyle name="Style 162_Nucléaire" xfId="12782" xr:uid="{5DAD1DAF-D948-4343-A465-D7B6300FA6C4}"/>
    <cellStyle name="Style 163" xfId="288" xr:uid="{00000000-0005-0000-0000-000038010000}"/>
    <cellStyle name="Style 163 10" xfId="23554" xr:uid="{35C87C6C-08D9-4584-8B96-BCA7191F3985}"/>
    <cellStyle name="Style 163 11" xfId="973" xr:uid="{80605447-A4FA-4F01-93A5-CADA430F8B3F}"/>
    <cellStyle name="Style 163 2" xfId="289" xr:uid="{00000000-0005-0000-0000-000039010000}"/>
    <cellStyle name="Style 163 2 2" xfId="290" xr:uid="{00000000-0005-0000-0000-00003A010000}"/>
    <cellStyle name="Style 163 2 3" xfId="291" xr:uid="{00000000-0005-0000-0000-00003B010000}"/>
    <cellStyle name="Style 163 2 4" xfId="9536" xr:uid="{76797EA1-4E2C-4C26-8AAC-062454D43061}"/>
    <cellStyle name="Style 163 2 4 2" xfId="9537" xr:uid="{6DAE74B0-9DE6-49D9-981E-641DB8C391F6}"/>
    <cellStyle name="Style 163 2 4_Nucléaire" xfId="12787" xr:uid="{60D87E13-858F-4F8C-B410-BAB8487751A0}"/>
    <cellStyle name="Style 163 2_Nucléaire" xfId="12786" xr:uid="{3F560CB5-C351-4802-A7F5-ADAED533D598}"/>
    <cellStyle name="Style 163 3" xfId="974" xr:uid="{3AE91881-0124-4045-8D1F-0D7892DB27C8}"/>
    <cellStyle name="Style 163 4" xfId="23479" xr:uid="{3BD616AD-39B2-4ACF-B5B3-533CCA35B7B5}"/>
    <cellStyle name="Style 163 5" xfId="23680" xr:uid="{F138BE2B-CA68-4831-8986-6D7845170FE7}"/>
    <cellStyle name="Style 163 6" xfId="23478" xr:uid="{2C77C6C3-D6AF-4E5A-9D16-20B592F2CBC4}"/>
    <cellStyle name="Style 163 7" xfId="23624" xr:uid="{EE119431-45AE-4089-8F97-04E708464561}"/>
    <cellStyle name="Style 163 8" xfId="23708" xr:uid="{CC75C0CF-41B5-4C9B-AC25-1990D73DA3E5}"/>
    <cellStyle name="Style 163 9" xfId="23394" xr:uid="{C590ACA4-A962-418B-BEA3-E74749C6A25E}"/>
    <cellStyle name="Style 163_Nucléaire" xfId="12785" xr:uid="{34EB9F58-E7B8-456D-B960-70AF11FDB946}"/>
    <cellStyle name="Style 164" xfId="292" xr:uid="{00000000-0005-0000-0000-00003C010000}"/>
    <cellStyle name="Style 164 10" xfId="23557" xr:uid="{92A10441-DE46-4DF8-86EC-32F96D4EB541}"/>
    <cellStyle name="Style 164 11" xfId="975" xr:uid="{95BE4462-F98F-4BD6-A237-4472D9F15F5B}"/>
    <cellStyle name="Style 164 2" xfId="293" xr:uid="{00000000-0005-0000-0000-00003D010000}"/>
    <cellStyle name="Style 164 2 2" xfId="294" xr:uid="{00000000-0005-0000-0000-00003E010000}"/>
    <cellStyle name="Style 164 2 3" xfId="295" xr:uid="{00000000-0005-0000-0000-00003F010000}"/>
    <cellStyle name="Style 164 2 4" xfId="9538" xr:uid="{56E1E19F-7463-421B-AD94-B8B7FE0A4360}"/>
    <cellStyle name="Style 164 2 4 2" xfId="9539" xr:uid="{F59F2688-2E11-46C0-9F4E-E56B3F171CEA}"/>
    <cellStyle name="Style 164 2 4_Nucléaire" xfId="12790" xr:uid="{41F43C01-CF4C-4B96-B3F1-4C3CBD19C181}"/>
    <cellStyle name="Style 164 2_Nucléaire" xfId="12789" xr:uid="{31330A34-8702-49B8-A46D-621F9466F88E}"/>
    <cellStyle name="Style 164 3" xfId="976" xr:uid="{EDD1C04F-A10D-4E37-B399-272E9E4EEEFC}"/>
    <cellStyle name="Style 164 4" xfId="23347" xr:uid="{772FD14F-7CC2-43AF-B266-9D1BB6DEA306}"/>
    <cellStyle name="Style 164 5" xfId="23445" xr:uid="{AD4FBCF2-9A0E-42A6-B4D9-3B6D5481894D}"/>
    <cellStyle name="Style 164 6" xfId="23366" xr:uid="{13797303-8E85-40C0-987F-46BB8A843207}"/>
    <cellStyle name="Style 164 7" xfId="23710" xr:uid="{D4974FA3-05A2-4615-9027-647AF6A37771}"/>
    <cellStyle name="Style 164 8" xfId="23562" xr:uid="{21BD7062-22E3-4D7E-AB54-9C8550086193}"/>
    <cellStyle name="Style 164 9" xfId="23449" xr:uid="{4AB28F57-757B-4498-B43F-49ED2E7F0186}"/>
    <cellStyle name="Style 164_Nucléaire" xfId="12788" xr:uid="{8348E173-FEAE-4CDB-AC16-5DF8164B47C7}"/>
    <cellStyle name="Style 165" xfId="296" xr:uid="{00000000-0005-0000-0000-000040010000}"/>
    <cellStyle name="Style 165 2" xfId="297" xr:uid="{00000000-0005-0000-0000-000041010000}"/>
    <cellStyle name="Style 165 3" xfId="298" xr:uid="{00000000-0005-0000-0000-000042010000}"/>
    <cellStyle name="Style 165 3 2" xfId="299" xr:uid="{00000000-0005-0000-0000-000043010000}"/>
    <cellStyle name="Style 165 3 3" xfId="300" xr:uid="{00000000-0005-0000-0000-000044010000}"/>
    <cellStyle name="Style 165 3 4" xfId="9540" xr:uid="{17A622AF-08CE-4BBC-98DF-7DBF2ACE1E61}"/>
    <cellStyle name="Style 165 3 4 2" xfId="9541" xr:uid="{5CC027F1-FE25-4C70-81BD-EE0CAF132973}"/>
    <cellStyle name="Style 165 3 4_Nucléaire" xfId="12793" xr:uid="{89290816-DA95-437C-B90A-2A2C93149474}"/>
    <cellStyle name="Style 165 3_Nucléaire" xfId="12792" xr:uid="{874EC4C5-2F6E-45A3-AB6A-7D375EC29AA5}"/>
    <cellStyle name="Style 165_Nucléaire" xfId="12791" xr:uid="{D8773EB0-DC62-4728-9EFE-BF67E2455609}"/>
    <cellStyle name="Style 166" xfId="301" xr:uid="{00000000-0005-0000-0000-000045010000}"/>
    <cellStyle name="Style 166 2" xfId="302" xr:uid="{00000000-0005-0000-0000-000046010000}"/>
    <cellStyle name="Style 166 3" xfId="303" xr:uid="{00000000-0005-0000-0000-000047010000}"/>
    <cellStyle name="Style 166 3 2" xfId="304" xr:uid="{00000000-0005-0000-0000-000048010000}"/>
    <cellStyle name="Style 166 3 2 2" xfId="1871" xr:uid="{285EFED7-9FA1-485B-949E-FFBD6D43107E}"/>
    <cellStyle name="Style 166 3 2 3" xfId="1636" xr:uid="{4338C3C1-E2BE-4E12-86AC-CBEEC8921FA4}"/>
    <cellStyle name="Style 166 3 3" xfId="305" xr:uid="{00000000-0005-0000-0000-000049010000}"/>
    <cellStyle name="Style 166 3 4" xfId="9542" xr:uid="{CB97DBDB-C9DD-44EA-BAB7-DDB842A406BE}"/>
    <cellStyle name="Style 166 3 4 2" xfId="9543" xr:uid="{EEB2E1A6-D166-4887-92E1-6107A62EFFA6}"/>
    <cellStyle name="Style 166 3 4_Nucléaire" xfId="12796" xr:uid="{F4F4E4A3-DB4D-4F91-834D-0C9582022B6A}"/>
    <cellStyle name="Style 166 3_Nucléaire" xfId="12795" xr:uid="{2A2825D7-C8B1-4F2D-BB11-E3E42915AFB6}"/>
    <cellStyle name="Style 166_Nucléaire" xfId="12794" xr:uid="{4C73C911-D0FF-494A-8CD8-679E9A0FF8D4}"/>
    <cellStyle name="Style 167" xfId="306" xr:uid="{00000000-0005-0000-0000-00004A010000}"/>
    <cellStyle name="Style 167 2" xfId="307" xr:uid="{00000000-0005-0000-0000-00004B010000}"/>
    <cellStyle name="Style 167_Nucléaire" xfId="12797" xr:uid="{C2AC8211-B8AD-4462-8E25-59AB66933E4F}"/>
    <cellStyle name="Style 168" xfId="308" xr:uid="{00000000-0005-0000-0000-00004C010000}"/>
    <cellStyle name="Style 168 2" xfId="309" xr:uid="{00000000-0005-0000-0000-00004D010000}"/>
    <cellStyle name="Style 168 2 2" xfId="1638" xr:uid="{13EB8F1E-507A-4C3A-B1EF-C0B5DF542181}"/>
    <cellStyle name="Style 168 2 2 2" xfId="9544" xr:uid="{6D134E70-4494-48F3-8715-EC9E9BCE9504}"/>
    <cellStyle name="Style 168 2_Nucléaire" xfId="12799" xr:uid="{0B4E3881-E663-41EE-867C-C9BEF401D06A}"/>
    <cellStyle name="Style 168 3" xfId="1637" xr:uid="{07C25C5E-E63C-44F6-81C8-FA8006BE0BE9}"/>
    <cellStyle name="Style 168_Nucléaire" xfId="12798" xr:uid="{77197533-585E-4C28-972D-3B97194EF536}"/>
    <cellStyle name="Style 169" xfId="310" xr:uid="{00000000-0005-0000-0000-00004E010000}"/>
    <cellStyle name="Style 169 2" xfId="1639" xr:uid="{74E13DFB-854A-4A5B-ADC4-8BD2A1BAC29D}"/>
    <cellStyle name="Style 169 2 2" xfId="9545" xr:uid="{2BC91C37-0439-4E52-982C-D6E9E214E81C}"/>
    <cellStyle name="Style 169_Nucléaire" xfId="12800" xr:uid="{96CC533C-AA0C-428E-B7B5-06A60DE4696B}"/>
    <cellStyle name="Style 170" xfId="311" xr:uid="{00000000-0005-0000-0000-00004F010000}"/>
    <cellStyle name="Style 171" xfId="312" xr:uid="{00000000-0005-0000-0000-000050010000}"/>
    <cellStyle name="Style 171 10" xfId="23564" xr:uid="{EA2EFE85-D41D-4532-9981-E4E75D1F5F61}"/>
    <cellStyle name="Style 171 11" xfId="977" xr:uid="{925089F9-B6F8-4764-9623-54D92A57AD62}"/>
    <cellStyle name="Style 171 2" xfId="313" xr:uid="{00000000-0005-0000-0000-000051010000}"/>
    <cellStyle name="Style 171 2 2" xfId="9546" xr:uid="{546D275A-E63F-4A1F-ACC4-09ACA3D6CD92}"/>
    <cellStyle name="Style 171 2_Nucléaire" xfId="12802" xr:uid="{12A342D7-F8BE-4501-99B9-9A90E9747F7B}"/>
    <cellStyle name="Style 171 3" xfId="314" xr:uid="{00000000-0005-0000-0000-000052010000}"/>
    <cellStyle name="Style 171 4" xfId="315" xr:uid="{00000000-0005-0000-0000-000053010000}"/>
    <cellStyle name="Style 171 5" xfId="1640" xr:uid="{EF7B2513-4D74-46E1-97F3-F052D9B72302}"/>
    <cellStyle name="Style 171 6" xfId="23604" xr:uid="{33DB2EC0-B79F-441C-AAED-22F0B977C569}"/>
    <cellStyle name="Style 171 7" xfId="23608" xr:uid="{6853DB0D-4FC5-44BB-9FEA-C681C337EB31}"/>
    <cellStyle name="Style 171 8" xfId="23620" xr:uid="{A94452B6-4478-4094-85AD-C95BF32C0D82}"/>
    <cellStyle name="Style 171 9" xfId="23581" xr:uid="{B821B466-CF07-4230-A323-78225523012A}"/>
    <cellStyle name="Style 171_Nucléaire" xfId="12801" xr:uid="{B11C8A5C-161F-4F9A-A05A-1DC0BC3AE455}"/>
    <cellStyle name="Style 172" xfId="316" xr:uid="{00000000-0005-0000-0000-000054010000}"/>
    <cellStyle name="Style 172 2" xfId="979" xr:uid="{C86DC17F-AE8C-40C7-83D8-E9C6A3B3E7FA}"/>
    <cellStyle name="Style 172 3" xfId="978" xr:uid="{8FD415E5-A1F6-4680-8416-B1AD1923B2F6}"/>
    <cellStyle name="Style 172_Nucléaire" xfId="12803" xr:uid="{AF44BBB1-FF4C-49B0-9C70-EE216254A1CC}"/>
    <cellStyle name="Style 173" xfId="317" xr:uid="{00000000-0005-0000-0000-000055010000}"/>
    <cellStyle name="Style 173 2" xfId="981" xr:uid="{785F2A21-DE0F-41C4-8551-2A65D247F464}"/>
    <cellStyle name="Style 173 3" xfId="980" xr:uid="{173C5B1E-DD66-4C5D-A5C7-D9045D0DDFC1}"/>
    <cellStyle name="Style 173_Nucléaire" xfId="12804" xr:uid="{DB7CC74B-F2D1-4C12-A977-1DF4D61C4785}"/>
    <cellStyle name="Style 174" xfId="318" xr:uid="{00000000-0005-0000-0000-000056010000}"/>
    <cellStyle name="Style 174 2" xfId="983" xr:uid="{B895823E-A739-4603-A880-645099EC50EB}"/>
    <cellStyle name="Style 174 3" xfId="982" xr:uid="{C35EDCBD-0099-4481-BE4E-757581EF0C9E}"/>
    <cellStyle name="Style 174_Nucléaire" xfId="12805" xr:uid="{2412A473-F29A-46C2-9063-17A1AF724C1F}"/>
    <cellStyle name="Style 175" xfId="319" xr:uid="{00000000-0005-0000-0000-000057010000}"/>
    <cellStyle name="Style 175 2" xfId="320" xr:uid="{00000000-0005-0000-0000-000058010000}"/>
    <cellStyle name="Style 175 3" xfId="321" xr:uid="{00000000-0005-0000-0000-000059010000}"/>
    <cellStyle name="Style 175 3 2" xfId="1872" xr:uid="{EC2E17CD-61A7-43CD-A395-B789E466E351}"/>
    <cellStyle name="Style 175 3 3" xfId="1641" xr:uid="{BB27A4E6-0B74-45D6-9240-AC662CF49AD5}"/>
    <cellStyle name="Style 175 4" xfId="9547" xr:uid="{A5434ABB-0557-41D7-A779-A34FD219EC55}"/>
    <cellStyle name="Style 175 4 2" xfId="9548" xr:uid="{4CAD4DE7-742C-4B5C-BD2C-970ECAEDFCC2}"/>
    <cellStyle name="Style 175 4_Nucléaire" xfId="12807" xr:uid="{2AD1D7C8-2AE6-4F73-8A41-045B3694B459}"/>
    <cellStyle name="Style 175 5" xfId="984" xr:uid="{7BFAD880-CCB9-4689-844B-84CE48C8E82A}"/>
    <cellStyle name="Style 175_Nucléaire" xfId="12806" xr:uid="{AFCE98D9-EC8A-49CF-B033-8373881C99B8}"/>
    <cellStyle name="Style 176" xfId="322" xr:uid="{00000000-0005-0000-0000-00005A010000}"/>
    <cellStyle name="Style 176 2" xfId="323" xr:uid="{00000000-0005-0000-0000-00005B010000}"/>
    <cellStyle name="Style 176 3" xfId="324" xr:uid="{00000000-0005-0000-0000-00005C010000}"/>
    <cellStyle name="Style 176 4" xfId="9549" xr:uid="{B72F00B3-2ABA-46C2-B455-72BFE061767E}"/>
    <cellStyle name="Style 176 4 2" xfId="9550" xr:uid="{359A9CB7-4899-49EA-AB48-8D1BA50C591D}"/>
    <cellStyle name="Style 176 4_Nucléaire" xfId="12809" xr:uid="{239E0C52-B5C9-4260-9699-29BE7AD45858}"/>
    <cellStyle name="Style 176 5" xfId="985" xr:uid="{3A691E3F-2347-4458-8F7E-4C535C43DA50}"/>
    <cellStyle name="Style 176_Nucléaire" xfId="12808" xr:uid="{1492C794-6971-4F68-BE2B-89A0804F1374}"/>
    <cellStyle name="Style 177" xfId="325" xr:uid="{00000000-0005-0000-0000-00005D010000}"/>
    <cellStyle name="Style 177 10" xfId="23367" xr:uid="{E4939DB7-7677-4500-816F-7824E5E06840}"/>
    <cellStyle name="Style 177 11" xfId="986" xr:uid="{6F1EFC9E-BC85-46CE-821B-B27AF3DB2676}"/>
    <cellStyle name="Style 177 2" xfId="326" xr:uid="{00000000-0005-0000-0000-00005E010000}"/>
    <cellStyle name="Style 177 2 2" xfId="327" xr:uid="{00000000-0005-0000-0000-00005F010000}"/>
    <cellStyle name="Style 177 2 3" xfId="328" xr:uid="{00000000-0005-0000-0000-000060010000}"/>
    <cellStyle name="Style 177 2 4" xfId="9551" xr:uid="{E8C08069-9B51-4FCE-A39C-D8A0F6ACD136}"/>
    <cellStyle name="Style 177 2 4 2" xfId="9552" xr:uid="{8767E8D9-6AAB-4EDF-AFB1-CBA9028F4213}"/>
    <cellStyle name="Style 177 2 4_Nucléaire" xfId="12812" xr:uid="{205CA102-9C43-4786-8DB9-40A7DBE3D8A4}"/>
    <cellStyle name="Style 177 2_Nucléaire" xfId="12811" xr:uid="{AFF95E4D-B6F0-4B76-A493-B773DD236F1F}"/>
    <cellStyle name="Style 177 3" xfId="987" xr:uid="{FFEF02A3-D58F-4873-8D1E-1971C8317C47}"/>
    <cellStyle name="Style 177 4" xfId="23368" xr:uid="{AB84DD9E-C602-4BD1-A983-01C73DDBA926}"/>
    <cellStyle name="Style 177 5" xfId="23499" xr:uid="{AC41E4BE-5BA5-4935-8716-A87546345A14}"/>
    <cellStyle name="Style 177 6" xfId="23568" xr:uid="{761D5C76-28ED-4ADC-9021-6A153FB2E7AF}"/>
    <cellStyle name="Style 177 7" xfId="23653" xr:uid="{4D30DA2F-3892-4A90-AB9B-E61088653B7E}"/>
    <cellStyle name="Style 177 8" xfId="23567" xr:uid="{95BD93AE-DB12-412A-B127-4EC871A432F6}"/>
    <cellStyle name="Style 177 9" xfId="23446" xr:uid="{00FADAF5-73B3-4581-8BBD-AAAFB7A0C016}"/>
    <cellStyle name="Style 177_Nucléaire" xfId="12810" xr:uid="{24218161-3285-4DF8-A83D-ED049253683E}"/>
    <cellStyle name="Style 178" xfId="329" xr:uid="{00000000-0005-0000-0000-000061010000}"/>
    <cellStyle name="Style 178 2" xfId="330" xr:uid="{00000000-0005-0000-0000-000062010000}"/>
    <cellStyle name="Style 178 2 2" xfId="331" xr:uid="{00000000-0005-0000-0000-000063010000}"/>
    <cellStyle name="Style 178 2 2 2" xfId="1873" xr:uid="{1BB5ADE8-E5C5-42D0-9FC4-A7E59D600737}"/>
    <cellStyle name="Style 178 2 2 3" xfId="1642" xr:uid="{5244CE98-FE51-429A-891A-C6C926554037}"/>
    <cellStyle name="Style 178 2 3" xfId="332" xr:uid="{00000000-0005-0000-0000-000064010000}"/>
    <cellStyle name="Style 178 2 4" xfId="9553" xr:uid="{D85369E0-A6B9-4EE6-9A92-096170FD17D0}"/>
    <cellStyle name="Style 178 2 4 2" xfId="9554" xr:uid="{1B31BB8F-1A70-454E-A0D3-9666C6280B92}"/>
    <cellStyle name="Style 178 2 4_Nucléaire" xfId="12815" xr:uid="{7E47FD37-F927-4123-A7E7-B495494E74A3}"/>
    <cellStyle name="Style 178 2_Nucléaire" xfId="12814" xr:uid="{E7379B41-2331-477E-9879-075A0002AD1E}"/>
    <cellStyle name="Style 178_Nucléaire" xfId="12813" xr:uid="{DDE97485-170A-49DF-93AB-A9FA1BB6546C}"/>
    <cellStyle name="Style 179" xfId="333" xr:uid="{00000000-0005-0000-0000-000065010000}"/>
    <cellStyle name="Style 179 2" xfId="334" xr:uid="{00000000-0005-0000-0000-000066010000}"/>
    <cellStyle name="Style 179 2 2" xfId="335" xr:uid="{00000000-0005-0000-0000-000067010000}"/>
    <cellStyle name="Style 179 2 3" xfId="336" xr:uid="{00000000-0005-0000-0000-000068010000}"/>
    <cellStyle name="Style 179 2 4" xfId="9555" xr:uid="{A565F714-BB06-4977-B90E-5DBD3E29D5F8}"/>
    <cellStyle name="Style 179 2 4 2" xfId="9556" xr:uid="{185BD802-41C8-4A2A-8691-9D07CB63A988}"/>
    <cellStyle name="Style 179 2 4_Nucléaire" xfId="12818" xr:uid="{BA534F1E-A4F8-4679-A6F6-2C45142BC256}"/>
    <cellStyle name="Style 179 2_Nucléaire" xfId="12817" xr:uid="{76854CC9-9F6C-4106-86F8-C2F4E7A31BC8}"/>
    <cellStyle name="Style 179_Nucléaire" xfId="12816" xr:uid="{4358F0E0-8456-45CF-AC4E-1AF9E041E2EA}"/>
    <cellStyle name="Style 180" xfId="337" xr:uid="{00000000-0005-0000-0000-000069010000}"/>
    <cellStyle name="Style 180 2" xfId="338" xr:uid="{00000000-0005-0000-0000-00006A010000}"/>
    <cellStyle name="Style 180 2 2" xfId="339" xr:uid="{00000000-0005-0000-0000-00006B010000}"/>
    <cellStyle name="Style 180 2 3" xfId="340" xr:uid="{00000000-0005-0000-0000-00006C010000}"/>
    <cellStyle name="Style 180 2 4" xfId="9557" xr:uid="{8F9E003D-22C2-4A46-A2F2-3FB4B738D2AA}"/>
    <cellStyle name="Style 180 2 4 2" xfId="9558" xr:uid="{B85FF7F9-5624-489C-8D07-C3CF8481A4FE}"/>
    <cellStyle name="Style 180 2 4_Nucléaire" xfId="12821" xr:uid="{EE33909F-052B-4B09-87E3-722925BB80D6}"/>
    <cellStyle name="Style 180 2_Nucléaire" xfId="12820" xr:uid="{2818413A-DCE7-4072-9FF0-EBC3E8CB71CD}"/>
    <cellStyle name="Style 180 3" xfId="1643" xr:uid="{2CFB002C-9E79-42B5-A787-71EA78E5FDDD}"/>
    <cellStyle name="Style 180_Nucléaire" xfId="12819" xr:uid="{D51056A3-E2FA-4212-8153-337A6F775AA0}"/>
    <cellStyle name="Style 181" xfId="341" xr:uid="{00000000-0005-0000-0000-00006D010000}"/>
    <cellStyle name="Style 181 2" xfId="342" xr:uid="{00000000-0005-0000-0000-00006E010000}"/>
    <cellStyle name="Style 181 2 2" xfId="343" xr:uid="{00000000-0005-0000-0000-00006F010000}"/>
    <cellStyle name="Style 181 2 3" xfId="344" xr:uid="{00000000-0005-0000-0000-000070010000}"/>
    <cellStyle name="Style 181 2 4" xfId="9559" xr:uid="{61CE80DC-CF6F-49DC-854A-D3B368DDA02E}"/>
    <cellStyle name="Style 181 2 4 2" xfId="9560" xr:uid="{4A9313D8-E74C-46C7-9F4B-58A4902E4F86}"/>
    <cellStyle name="Style 181 2 4_Nucléaire" xfId="12824" xr:uid="{3C9391E9-8568-4574-B0B4-F0AB7A4F8D56}"/>
    <cellStyle name="Style 181 2_Nucléaire" xfId="12823" xr:uid="{8F5B25D7-30AB-4301-8E23-67F073087ECA}"/>
    <cellStyle name="Style 181_Nucléaire" xfId="12822" xr:uid="{B73AEEFC-2F61-438B-BBAF-681270CEAB9C}"/>
    <cellStyle name="Style 182" xfId="345" xr:uid="{00000000-0005-0000-0000-000071010000}"/>
    <cellStyle name="Style 182 2" xfId="346" xr:uid="{00000000-0005-0000-0000-000072010000}"/>
    <cellStyle name="Style 182 2 2" xfId="347" xr:uid="{00000000-0005-0000-0000-000073010000}"/>
    <cellStyle name="Style 182 2 3" xfId="348" xr:uid="{00000000-0005-0000-0000-000074010000}"/>
    <cellStyle name="Style 182 2 4" xfId="9561" xr:uid="{FEC480DE-A2C0-47B0-B220-FA3027788932}"/>
    <cellStyle name="Style 182 2 4 2" xfId="9562" xr:uid="{8C76C7AB-9104-4493-9D3B-C511FAD3DEC6}"/>
    <cellStyle name="Style 182 2 4_Nucléaire" xfId="12827" xr:uid="{CDF85D65-08F8-4262-B197-67C3A2EBBE28}"/>
    <cellStyle name="Style 182 2_Nucléaire" xfId="12826" xr:uid="{FF4943F3-8BB4-427B-92B2-564CB0578236}"/>
    <cellStyle name="Style 182_Nucléaire" xfId="12825" xr:uid="{26A61181-FDCB-407D-94C5-F49F1F5CF7FF}"/>
    <cellStyle name="Style 183" xfId="349" xr:uid="{00000000-0005-0000-0000-000075010000}"/>
    <cellStyle name="Style 183 2" xfId="350" xr:uid="{00000000-0005-0000-0000-000076010000}"/>
    <cellStyle name="Style 183 2 2" xfId="351" xr:uid="{00000000-0005-0000-0000-000077010000}"/>
    <cellStyle name="Style 183 2 3" xfId="352" xr:uid="{00000000-0005-0000-0000-000078010000}"/>
    <cellStyle name="Style 183 2 4" xfId="9563" xr:uid="{04E53290-45AF-405E-8904-FDA34AEFEA65}"/>
    <cellStyle name="Style 183 2 4 2" xfId="9564" xr:uid="{566F5BB0-797A-42B8-8F62-08E75488E27D}"/>
    <cellStyle name="Style 183 2 4_Nucléaire" xfId="12830" xr:uid="{D55EAA8A-232E-4A4F-A536-C0BFCC1303FF}"/>
    <cellStyle name="Style 183 2_Nucléaire" xfId="12829" xr:uid="{16D88DCA-AFEF-4E01-93BA-FE48422E83CC}"/>
    <cellStyle name="Style 183_Nucléaire" xfId="12828" xr:uid="{3AA6333F-B450-4600-AA3B-C8B29AE6E4B7}"/>
    <cellStyle name="Style 184" xfId="353" xr:uid="{00000000-0005-0000-0000-000079010000}"/>
    <cellStyle name="Style 184 10" xfId="23580" xr:uid="{6F62C950-B108-4F02-A52C-5E9D97EC0B0F}"/>
    <cellStyle name="Style 184 2" xfId="354" xr:uid="{00000000-0005-0000-0000-00007A010000}"/>
    <cellStyle name="Style 184 2 2" xfId="355" xr:uid="{00000000-0005-0000-0000-00007B010000}"/>
    <cellStyle name="Style 184 2 2 2" xfId="1874" xr:uid="{74058AB3-6E12-47C3-BDF6-36D529342FDF}"/>
    <cellStyle name="Style 184 2 2 3" xfId="1645" xr:uid="{902132E6-FCD4-4519-82AF-2FE14BD3AFFA}"/>
    <cellStyle name="Style 184 2 3" xfId="356" xr:uid="{00000000-0005-0000-0000-00007C010000}"/>
    <cellStyle name="Style 184 2 4" xfId="9565" xr:uid="{C0F20B60-F8E6-4255-9FE3-9978B75C46F7}"/>
    <cellStyle name="Style 184 2 4 2" xfId="9566" xr:uid="{FAAF46E3-C65E-46CE-8436-298634A05FF7}"/>
    <cellStyle name="Style 184 2 4_Nucléaire" xfId="12833" xr:uid="{46D1A26B-E4FC-47AC-848A-DFDE12EE6660}"/>
    <cellStyle name="Style 184 2_Nucléaire" xfId="12832" xr:uid="{68969AF4-71D0-4A4D-9922-007E32FEA048}"/>
    <cellStyle name="Style 184 3" xfId="988" xr:uid="{D63127AD-7F86-4519-B905-568A0855C823}"/>
    <cellStyle name="Style 184 4" xfId="1644" xr:uid="{77FB538A-0CBD-45A4-9184-C44AC8B7467B}"/>
    <cellStyle name="Style 184 5" xfId="23570" xr:uid="{6AF6B12E-E44D-46E8-9493-036EA0CB5548}"/>
    <cellStyle name="Style 184 6" xfId="23579" xr:uid="{E47EE3E6-812C-4D22-8C75-B5ECC2945055}"/>
    <cellStyle name="Style 184 7" xfId="23357" xr:uid="{C8DF628F-6BFB-48F3-AAB3-6EAC0450F69F}"/>
    <cellStyle name="Style 184 8" xfId="23652" xr:uid="{512CB655-F884-4975-96E2-826CC9A53768}"/>
    <cellStyle name="Style 184 9" xfId="23569" xr:uid="{68E8781C-BC52-4F59-B230-CA931A495DAA}"/>
    <cellStyle name="Style 184_Nucléaire" xfId="12831" xr:uid="{C42023FE-3A97-4959-8ED6-750D02861D39}"/>
    <cellStyle name="Style 185" xfId="357" xr:uid="{00000000-0005-0000-0000-00007D010000}"/>
    <cellStyle name="Style 185 2" xfId="990" xr:uid="{10D6B168-46F3-4648-B016-6DC39A1156BE}"/>
    <cellStyle name="Style 185 3" xfId="989" xr:uid="{FABD2322-E65C-4D03-BF94-2B04489FC9C3}"/>
    <cellStyle name="Style 186" xfId="358" xr:uid="{00000000-0005-0000-0000-00007E010000}"/>
    <cellStyle name="Style 186 2" xfId="992" xr:uid="{13981DB9-88AD-4982-ACF0-A8AD1A0805CF}"/>
    <cellStyle name="Style 186 2 2" xfId="1646" xr:uid="{680C5559-4CC0-4B2D-9154-DC6BA2674E7B}"/>
    <cellStyle name="Style 186 3" xfId="991" xr:uid="{64A8C240-4EAE-4E92-8570-3AA3DB30AA45}"/>
    <cellStyle name="Style 187" xfId="359" xr:uid="{00000000-0005-0000-0000-00007F010000}"/>
    <cellStyle name="Style 187 2" xfId="994" xr:uid="{7022BFB7-E076-4953-99AC-25CC8303B46E}"/>
    <cellStyle name="Style 187 3" xfId="993" xr:uid="{B020A38B-CBF4-4B75-B2E5-AFBACCA29046}"/>
    <cellStyle name="Style 188" xfId="360" xr:uid="{00000000-0005-0000-0000-000080010000}"/>
    <cellStyle name="Style 188 2" xfId="996" xr:uid="{8801F433-E035-4544-A262-17C07804FA9A}"/>
    <cellStyle name="Style 188 3" xfId="1647" xr:uid="{5B02854C-9FDB-434B-AF59-F02086ADACE9}"/>
    <cellStyle name="Style 188 4" xfId="995" xr:uid="{69D97733-FA25-4BFF-B56A-1D95A95AFAA4}"/>
    <cellStyle name="Style 189" xfId="361" xr:uid="{00000000-0005-0000-0000-000081010000}"/>
    <cellStyle name="Style 189 2" xfId="998" xr:uid="{8C20C4C9-0440-4BF1-B033-B253612205BF}"/>
    <cellStyle name="Style 189 3" xfId="997" xr:uid="{BD49BB0F-D157-4D78-B304-7307B2F1C34B}"/>
    <cellStyle name="Style 189_Nucléaire" xfId="12834" xr:uid="{72F639A9-4AE5-4201-ACE8-821DBBE44913}"/>
    <cellStyle name="Style 190" xfId="362" xr:uid="{00000000-0005-0000-0000-000082010000}"/>
    <cellStyle name="Style 190 2" xfId="1000" xr:uid="{600BC23E-DB30-4551-9E9C-6B2456623814}"/>
    <cellStyle name="Style 190 3" xfId="999" xr:uid="{198164D0-9DCF-43F9-927C-6A53BF48533B}"/>
    <cellStyle name="Style 190_Nucléaire" xfId="12835" xr:uid="{66547629-FADD-4AD8-8D6C-F415422D5386}"/>
    <cellStyle name="Style 191" xfId="363" xr:uid="{00000000-0005-0000-0000-000083010000}"/>
    <cellStyle name="Style 191 2" xfId="9567" xr:uid="{0B3F7C3C-1F52-4771-98E7-270136E7FEC2}"/>
    <cellStyle name="Style 191_Nucléaire" xfId="12836" xr:uid="{78F4BAF8-0B54-48EC-A0AB-C5F1EC519F6E}"/>
    <cellStyle name="Style 193" xfId="364" xr:uid="{00000000-0005-0000-0000-000084010000}"/>
    <cellStyle name="Style 193 2" xfId="365" xr:uid="{00000000-0005-0000-0000-000085010000}"/>
    <cellStyle name="Style 193 3" xfId="366" xr:uid="{00000000-0005-0000-0000-000086010000}"/>
    <cellStyle name="Style 193 4" xfId="9568" xr:uid="{3BD435AD-F34D-4EE0-B9A9-7A851AC2EA33}"/>
    <cellStyle name="Style 193 4 2" xfId="9569" xr:uid="{D77B9CB4-2693-4339-AAB0-CCE767F7E6F6}"/>
    <cellStyle name="Style 193 4_Nucléaire" xfId="12838" xr:uid="{CF0AEAF6-B4C6-444D-9819-1B5CE387843C}"/>
    <cellStyle name="Style 193_Nucléaire" xfId="12837" xr:uid="{474FF777-02A5-4C8D-A23F-3E2E96B95FDB}"/>
    <cellStyle name="Style 194" xfId="367" xr:uid="{00000000-0005-0000-0000-000087010000}"/>
    <cellStyle name="Style 194 2" xfId="368" xr:uid="{00000000-0005-0000-0000-000088010000}"/>
    <cellStyle name="Style 194 3" xfId="369" xr:uid="{00000000-0005-0000-0000-000089010000}"/>
    <cellStyle name="Style 194 4" xfId="9570" xr:uid="{A322E925-A828-4981-A526-3393B501CD5C}"/>
    <cellStyle name="Style 194 4 2" xfId="9571" xr:uid="{67235993-F473-48F6-BBAE-93EDE0A26488}"/>
    <cellStyle name="Style 194 4_Nucléaire" xfId="12840" xr:uid="{C18E3559-9C3F-4E6E-A7FB-5A4989657C85}"/>
    <cellStyle name="Style 194_Nucléaire" xfId="12839" xr:uid="{5C33748F-1D51-4378-BBCB-8773C1DAF63E}"/>
    <cellStyle name="Style 195" xfId="370" xr:uid="{00000000-0005-0000-0000-00008A010000}"/>
    <cellStyle name="Style 195 2" xfId="371" xr:uid="{00000000-0005-0000-0000-00008B010000}"/>
    <cellStyle name="Style 195 2 2" xfId="372" xr:uid="{00000000-0005-0000-0000-00008C010000}"/>
    <cellStyle name="Style 195 2 3" xfId="373" xr:uid="{00000000-0005-0000-0000-00008D010000}"/>
    <cellStyle name="Style 195 2 4" xfId="9572" xr:uid="{B6EA65B6-03F5-4FAC-99A0-00B94A379D13}"/>
    <cellStyle name="Style 195 2 4 2" xfId="9573" xr:uid="{9CB9BF81-4D53-4639-A5AE-D29017EF7B44}"/>
    <cellStyle name="Style 195 2 4_Nucléaire" xfId="12843" xr:uid="{8AD51AD6-6196-4082-9F16-27927595BDF0}"/>
    <cellStyle name="Style 195 2_Nucléaire" xfId="12842" xr:uid="{65C00D6F-6028-49B1-89C8-7B130584A48F}"/>
    <cellStyle name="Style 195 3" xfId="34501" xr:uid="{C785CB83-57F1-4F30-AB14-384E95753AB4}"/>
    <cellStyle name="Style 195_Nucléaire" xfId="12841" xr:uid="{3D2695C4-D745-43EF-900C-D08BCF1EB256}"/>
    <cellStyle name="Style 196" xfId="374" xr:uid="{00000000-0005-0000-0000-00008E010000}"/>
    <cellStyle name="Style 196 10" xfId="23359" xr:uid="{8F6BE8D4-8415-45B1-8588-A8E4FB54A395}"/>
    <cellStyle name="Style 196 11" xfId="1001" xr:uid="{9C4D9525-F1FF-49F1-B512-03EF6606EB0C}"/>
    <cellStyle name="Style 196 2" xfId="375" xr:uid="{00000000-0005-0000-0000-00008F010000}"/>
    <cellStyle name="Style 196 2 2" xfId="376" xr:uid="{00000000-0005-0000-0000-000090010000}"/>
    <cellStyle name="Style 196 2 2 2" xfId="1875" xr:uid="{848AA361-C684-45F2-8587-E2D4394964D0}"/>
    <cellStyle name="Style 196 2 2 3" xfId="1649" xr:uid="{B62C7824-3210-472E-BB3C-AC5BC469B34A}"/>
    <cellStyle name="Style 196 2 3" xfId="377" xr:uid="{00000000-0005-0000-0000-000091010000}"/>
    <cellStyle name="Style 196 2 4" xfId="9574" xr:uid="{2BC7E68C-5C49-4C91-A0BA-F19FC056E813}"/>
    <cellStyle name="Style 196 2 4 2" xfId="9575" xr:uid="{EC5BA108-F0A6-46FE-950C-024D403D5F6F}"/>
    <cellStyle name="Style 196 2 4_Nucléaire" xfId="12846" xr:uid="{FED24663-9D47-4A63-BC67-1153512EDCFB}"/>
    <cellStyle name="Style 196 2_Nucléaire" xfId="12845" xr:uid="{EFDFB577-6894-4CF4-A915-A7097944753A}"/>
    <cellStyle name="Style 196 3" xfId="1002" xr:uid="{58902668-270E-4CE2-A09B-526534C109AD}"/>
    <cellStyle name="Style 196 3 2" xfId="34498" xr:uid="{9E45E0EF-A649-452F-8D54-5C2487BB76E9}"/>
    <cellStyle name="Style 196 4" xfId="1648" xr:uid="{FB2BC604-0E0B-4D58-AD8C-059064B906A2}"/>
    <cellStyle name="Style 196 5" xfId="23437" xr:uid="{1FB4F305-1CF5-4209-BEFC-9A9F709167FE}"/>
    <cellStyle name="Style 196 6" xfId="23578" xr:uid="{C18A5B50-140B-4615-9620-DEA95DCAAAC5}"/>
    <cellStyle name="Style 196 7" xfId="23484" xr:uid="{B4566718-DBF4-45C9-B73A-DBDF67BE8854}"/>
    <cellStyle name="Style 196 8" xfId="23351" xr:uid="{E8FBF443-ED0E-49D7-AB4B-CD3E60A59481}"/>
    <cellStyle name="Style 196 9" xfId="23427" xr:uid="{4EAF6489-3443-4CC3-88A7-025F4BC4B33B}"/>
    <cellStyle name="Style 196_Nucléaire" xfId="12844" xr:uid="{7D6093C6-EF61-467A-9300-7AFE18DE91F7}"/>
    <cellStyle name="Style 197" xfId="378" xr:uid="{00000000-0005-0000-0000-000092010000}"/>
    <cellStyle name="Style 197 10" xfId="23425" xr:uid="{5366AB61-FF19-4CD0-83E4-564E5D92ED8D}"/>
    <cellStyle name="Style 197 11" xfId="1003" xr:uid="{869EE269-BD22-4CA5-8007-7E11FE12A63F}"/>
    <cellStyle name="Style 197 2" xfId="379" xr:uid="{00000000-0005-0000-0000-000093010000}"/>
    <cellStyle name="Style 197 2 2" xfId="380" xr:uid="{00000000-0005-0000-0000-000094010000}"/>
    <cellStyle name="Style 197 2 3" xfId="381" xr:uid="{00000000-0005-0000-0000-000095010000}"/>
    <cellStyle name="Style 197 2 4" xfId="9576" xr:uid="{5062C82D-F37F-45AF-ACFC-71804638146B}"/>
    <cellStyle name="Style 197 2 4 2" xfId="9577" xr:uid="{4980ED52-69AB-45F8-8767-641368C4B60E}"/>
    <cellStyle name="Style 197 2 4_Nucléaire" xfId="12849" xr:uid="{CD9F75A0-65ED-4D20-B010-E90A9EB6A16F}"/>
    <cellStyle name="Style 197 2_Nucléaire" xfId="12848" xr:uid="{A8159711-0282-476F-B3DD-4A01BF178709}"/>
    <cellStyle name="Style 197 3" xfId="1004" xr:uid="{0AB5B08F-B738-4E9E-B528-12A44CB2A323}"/>
    <cellStyle name="Style 197 4" xfId="23487" xr:uid="{C60A1845-A54E-4648-996E-A2E38491E30F}"/>
    <cellStyle name="Style 197 5" xfId="23358" xr:uid="{4C5B2881-8C63-45E4-BC28-0289973DF295}"/>
    <cellStyle name="Style 197 6" xfId="23571" xr:uid="{1F4C979A-3179-48BE-98A8-31F9E5CFBC4A}"/>
    <cellStyle name="Style 197 7" xfId="23494" xr:uid="{9AFA0A90-57F3-4DFB-975D-EC9D94AC9BA5}"/>
    <cellStyle name="Style 197 8" xfId="23481" xr:uid="{BA2E5E8D-9C50-4AB7-BB7F-4206AB193B0A}"/>
    <cellStyle name="Style 197 9" xfId="23421" xr:uid="{8B2BC10C-4DFB-4404-8896-A068A93B976B}"/>
    <cellStyle name="Style 197_Nucléaire" xfId="12847" xr:uid="{5A720F88-98F6-430D-9C50-CD067EDE5D03}"/>
    <cellStyle name="Style 198" xfId="382" xr:uid="{00000000-0005-0000-0000-000096010000}"/>
    <cellStyle name="Style 198 10" xfId="23369" xr:uid="{A817B35D-C194-45B4-9394-01FDC748DF79}"/>
    <cellStyle name="Style 198 11" xfId="1005" xr:uid="{293BD87D-4968-43B0-B98F-9AC78B6832F6}"/>
    <cellStyle name="Style 198 2" xfId="383" xr:uid="{00000000-0005-0000-0000-000097010000}"/>
    <cellStyle name="Style 198 2 2" xfId="384" xr:uid="{00000000-0005-0000-0000-000098010000}"/>
    <cellStyle name="Style 198 2 3" xfId="385" xr:uid="{00000000-0005-0000-0000-000099010000}"/>
    <cellStyle name="Style 198 2 4" xfId="9578" xr:uid="{A05B03D9-02F2-4ABC-B8CE-CC94BDFE5534}"/>
    <cellStyle name="Style 198 2 4 2" xfId="9579" xr:uid="{094406B4-0164-44B8-888A-5DF0A050DD20}"/>
    <cellStyle name="Style 198 2 4_Nucléaire" xfId="12852" xr:uid="{4F296B46-C453-44E2-973B-CE9C88A412E8}"/>
    <cellStyle name="Style 198 2_Nucléaire" xfId="12851" xr:uid="{04822822-3191-4EFD-ACFA-57B162B5B42B}"/>
    <cellStyle name="Style 198 3" xfId="1006" xr:uid="{FD9B76EE-EAF3-492C-AC14-FF4C9D0E8CD8}"/>
    <cellStyle name="Style 198 3 2" xfId="1650" xr:uid="{C2BB3B32-EE78-4B26-A684-43434EEF5B80}"/>
    <cellStyle name="Style 198 4" xfId="23573" xr:uid="{21597E0C-9905-41BA-8E8B-5AE511332B3E}"/>
    <cellStyle name="Style 198 5" xfId="23385" xr:uid="{C9D98581-7275-4802-964C-CE0BF5AD5EEE}"/>
    <cellStyle name="Style 198 6" xfId="23486" xr:uid="{E36C1475-0AD2-45A7-8405-6F293CD1C9D6}"/>
    <cellStyle name="Style 198 7" xfId="23389" xr:uid="{FE0AFDB9-BF8F-44CE-AD53-0002B4D8B23B}"/>
    <cellStyle name="Style 198 8" xfId="23348" xr:uid="{51E4C526-7A3D-4D60-88B2-B4DFA4697988}"/>
    <cellStyle name="Style 198 9" xfId="23621" xr:uid="{BF036619-EA97-4782-8159-FD0B1BBB92BC}"/>
    <cellStyle name="Style 198_Nucléaire" xfId="12850" xr:uid="{F6A5BD99-E5E5-4704-9A88-64515785B8E0}"/>
    <cellStyle name="Style 199" xfId="386" xr:uid="{00000000-0005-0000-0000-00009A010000}"/>
    <cellStyle name="Style 199 10" xfId="23370" xr:uid="{3AD064C4-094D-4735-A119-766C08C1225F}"/>
    <cellStyle name="Style 199 11" xfId="1007" xr:uid="{B772635D-F6DA-4896-9AD4-365836B56333}"/>
    <cellStyle name="Style 199 2" xfId="387" xr:uid="{00000000-0005-0000-0000-00009B010000}"/>
    <cellStyle name="Style 199 2 2" xfId="388" xr:uid="{00000000-0005-0000-0000-00009C010000}"/>
    <cellStyle name="Style 199 2 3" xfId="389" xr:uid="{00000000-0005-0000-0000-00009D010000}"/>
    <cellStyle name="Style 199 2 4" xfId="9580" xr:uid="{90A02BDA-C587-4028-B3B6-6A1CC3688F48}"/>
    <cellStyle name="Style 199 2 4 2" xfId="9581" xr:uid="{14FFCB63-B18A-462D-854B-6620155C4814}"/>
    <cellStyle name="Style 199 2 4_Nucléaire" xfId="12855" xr:uid="{06A109BA-6A59-46C6-9BC3-52D23327E187}"/>
    <cellStyle name="Style 199 2_Nucléaire" xfId="12854" xr:uid="{15AFDB68-9685-475A-BC11-2C784276D49E}"/>
    <cellStyle name="Style 199 3" xfId="1008" xr:uid="{5C1B3948-53D4-4C9F-9B2E-EA66AA993944}"/>
    <cellStyle name="Style 199 4" xfId="23375" xr:uid="{18842342-80BC-4069-90F4-3E1FD95676E2}"/>
    <cellStyle name="Style 199 5" xfId="23383" xr:uid="{166D5598-DE4E-469A-9622-0A00A44DEA5A}"/>
    <cellStyle name="Style 199 6" xfId="23675" xr:uid="{A51A51F4-51E7-4EA9-B221-48D4CE7113BA}"/>
    <cellStyle name="Style 199 7" xfId="23493" xr:uid="{EDA4EFC0-C07A-4B3A-BDBA-85DD5A6612B8}"/>
    <cellStyle name="Style 199 8" xfId="23482" xr:uid="{D979FB87-36C1-47BF-A7FB-FD2E3E0273AA}"/>
    <cellStyle name="Style 199 9" xfId="23677" xr:uid="{D397BA7B-AFDC-42AF-85C2-AC37E180CAF2}"/>
    <cellStyle name="Style 199_Nucléaire" xfId="12853" xr:uid="{9A91D3F1-6CC4-4C84-8C1B-160EBD99DB20}"/>
    <cellStyle name="Style 200" xfId="390" xr:uid="{00000000-0005-0000-0000-00009E010000}"/>
    <cellStyle name="Style 200 10" xfId="23695" xr:uid="{850F1BF7-1307-425F-BBBA-9A394D106057}"/>
    <cellStyle name="Style 200 11" xfId="1009" xr:uid="{DB4C75CA-B089-42BE-9C0B-983FE46D187D}"/>
    <cellStyle name="Style 200 2" xfId="391" xr:uid="{00000000-0005-0000-0000-00009F010000}"/>
    <cellStyle name="Style 200 2 2" xfId="392" xr:uid="{00000000-0005-0000-0000-0000A0010000}"/>
    <cellStyle name="Style 200 2 3" xfId="393" xr:uid="{00000000-0005-0000-0000-0000A1010000}"/>
    <cellStyle name="Style 200 2 4" xfId="9582" xr:uid="{A463BCEC-EA5B-4885-A5EA-F5CCF9A292E6}"/>
    <cellStyle name="Style 200 2 4 2" xfId="9583" xr:uid="{E3E7325B-9E1E-4A95-A95F-F3CF0CC24620}"/>
    <cellStyle name="Style 200 2 4_Nucléaire" xfId="12858" xr:uid="{0AC0E18E-966B-47D5-928C-6E1065338D7E}"/>
    <cellStyle name="Style 200 2_Nucléaire" xfId="12857" xr:uid="{3DBD8DF8-5DA3-40F8-8FB8-37E8AD2BCA4A}"/>
    <cellStyle name="Style 200 3" xfId="1010" xr:uid="{7C07EC61-BF96-4C43-A96F-ECBE7E6BB1E0}"/>
    <cellStyle name="Style 200 4" xfId="1651" xr:uid="{5FE0E1B0-13D6-4E0C-8D84-1AA57162C0C7}"/>
    <cellStyle name="Style 200 5" xfId="23488" xr:uid="{B8754009-E4AB-4025-A1CF-C938D3AEF2B1}"/>
    <cellStyle name="Style 200 6" xfId="23678" xr:uid="{A513799A-381F-4274-AA1B-F8692D70B62D}"/>
    <cellStyle name="Style 200 7" xfId="23428" xr:uid="{FB277079-4F1D-4231-953B-F14C165B2C6A}"/>
    <cellStyle name="Style 200 8" xfId="23386" xr:uid="{181DF2DD-9DE3-4105-80EB-76AC4AD501FE}"/>
    <cellStyle name="Style 200 9" xfId="23612" xr:uid="{DD51080F-CFBC-449F-BB1E-B886EC5BD6A0}"/>
    <cellStyle name="Style 200_Nucléaire" xfId="12856" xr:uid="{CD55A3FF-E0C0-4061-A53E-E38E1BCDA9F6}"/>
    <cellStyle name="Style 201" xfId="394" xr:uid="{00000000-0005-0000-0000-0000A2010000}"/>
    <cellStyle name="Style 201 10" xfId="23483" xr:uid="{BEB20515-BD83-4721-9C97-473D83D0B40A}"/>
    <cellStyle name="Style 201 11" xfId="1011" xr:uid="{176EBB28-8756-47E5-8807-FD71E3EDCC29}"/>
    <cellStyle name="Style 201 2" xfId="395" xr:uid="{00000000-0005-0000-0000-0000A3010000}"/>
    <cellStyle name="Style 201 2 2" xfId="396" xr:uid="{00000000-0005-0000-0000-0000A4010000}"/>
    <cellStyle name="Style 201 2 3" xfId="397" xr:uid="{00000000-0005-0000-0000-0000A5010000}"/>
    <cellStyle name="Style 201 2 4" xfId="9584" xr:uid="{F16DDF98-6596-4B17-A588-47434D2ABA96}"/>
    <cellStyle name="Style 201 2 4 2" xfId="9585" xr:uid="{237773BB-4CB7-4FC2-A93B-20C386C6CAB3}"/>
    <cellStyle name="Style 201 2 4_Nucléaire" xfId="12861" xr:uid="{9B071113-F260-4DBD-9D9B-FE5E46A702C4}"/>
    <cellStyle name="Style 201 2_Nucléaire" xfId="12860" xr:uid="{79694CE9-3E01-48F0-9178-A9F181B3018A}"/>
    <cellStyle name="Style 201 3" xfId="1012" xr:uid="{897F0B9E-192F-4720-A050-B1875823E361}"/>
    <cellStyle name="Style 201 3 2" xfId="34502" xr:uid="{B70379AF-B60D-48A0-A511-0335C49670FA}"/>
    <cellStyle name="Style 201 4" xfId="23689" xr:uid="{DD0A2C25-A000-4D03-8FC0-E8C0633288E8}"/>
    <cellStyle name="Style 201 5" xfId="23380" xr:uid="{23991815-1A27-48D5-A503-315D92BEC5D6}"/>
    <cellStyle name="Style 201 6" xfId="23606" xr:uid="{C38B1332-591E-4134-951A-142A5D9FB2C6}"/>
    <cellStyle name="Style 201 7" xfId="23382" xr:uid="{61F1B006-6914-492E-BDA1-693E37026211}"/>
    <cellStyle name="Style 201 8" xfId="23605" xr:uid="{53C51E60-6C89-4DEA-8486-51ABC83D9A7B}"/>
    <cellStyle name="Style 201 9" xfId="23388" xr:uid="{8818E36E-9448-42F2-B6DE-00691B539E8A}"/>
    <cellStyle name="Style 201_Nucléaire" xfId="12859" xr:uid="{113F6AD5-BB46-4405-B314-CFAFEF269C26}"/>
    <cellStyle name="Style 202" xfId="398" xr:uid="{00000000-0005-0000-0000-0000A6010000}"/>
    <cellStyle name="Style 202 10" xfId="23485" xr:uid="{3BEAB529-5033-4944-BAF2-6D3F6D96E172}"/>
    <cellStyle name="Style 202 11" xfId="1013" xr:uid="{ED017CEA-4949-4BA2-A7B5-9ABDA864D1E6}"/>
    <cellStyle name="Style 202 2" xfId="399" xr:uid="{00000000-0005-0000-0000-0000A7010000}"/>
    <cellStyle name="Style 202 2 2" xfId="400" xr:uid="{00000000-0005-0000-0000-0000A8010000}"/>
    <cellStyle name="Style 202 2 2 2" xfId="1876" xr:uid="{FCD9A1AE-9EC2-4C3A-BBEE-F15240DE7CCB}"/>
    <cellStyle name="Style 202 2 2 3" xfId="1652" xr:uid="{32113135-03AC-4AEE-A8F5-FCAE57F6D2F9}"/>
    <cellStyle name="Style 202 2 3" xfId="401" xr:uid="{00000000-0005-0000-0000-0000A9010000}"/>
    <cellStyle name="Style 202 2 4" xfId="9586" xr:uid="{F845E3D3-4B56-4DCE-9972-AC85019549B0}"/>
    <cellStyle name="Style 202 2 4 2" xfId="9587" xr:uid="{78F8EC42-BFD9-4B37-9535-0F8B83898C5D}"/>
    <cellStyle name="Style 202 2 4_Nucléaire" xfId="12864" xr:uid="{81C9CB72-12D0-416C-9A98-74DF849EA526}"/>
    <cellStyle name="Style 202 2_Nucléaire" xfId="12863" xr:uid="{B7F50948-AE63-49FF-8F9E-8E66D6BE4A85}"/>
    <cellStyle name="Style 202 3" xfId="1014" xr:uid="{CB178B5B-955B-4E3C-A73C-7D0D01B47D58}"/>
    <cellStyle name="Style 202 4" xfId="23696" xr:uid="{68BE8F63-F4E2-4BC0-AFD5-68639CDD5AB7}"/>
    <cellStyle name="Style 202 5" xfId="23350" xr:uid="{ECB75A72-6B88-4D62-AF14-6A28F959A997}"/>
    <cellStyle name="Style 202 6" xfId="23575" xr:uid="{3FB0ED0B-EFF4-4E24-95EA-9BAF630D1F4F}"/>
    <cellStyle name="Style 202 7" xfId="23492" xr:uid="{351E807B-ABBD-4FB4-A39A-349D34299F8E}"/>
    <cellStyle name="Style 202 8" xfId="23374" xr:uid="{3F372A58-492E-4D89-A355-BEC2869C6EC8}"/>
    <cellStyle name="Style 202 9" xfId="23381" xr:uid="{CC48FDB5-89B2-4B2C-AD06-6CD76D368E1B}"/>
    <cellStyle name="Style 202_Nucléaire" xfId="12862" xr:uid="{F587941A-A76A-4E88-B67A-1F1EB2DDB1ED}"/>
    <cellStyle name="Style 203" xfId="402" xr:uid="{00000000-0005-0000-0000-0000AA010000}"/>
    <cellStyle name="Style 204" xfId="403" xr:uid="{00000000-0005-0000-0000-0000AB010000}"/>
    <cellStyle name="Style 204 2" xfId="1653" xr:uid="{FA947529-8795-488C-9F5F-7E6D4C6659F3}"/>
    <cellStyle name="Style 209" xfId="404" xr:uid="{00000000-0005-0000-0000-0000AC010000}"/>
    <cellStyle name="Style 209 2" xfId="1654" xr:uid="{B7CC32DD-FD42-4CE0-8378-44C7B4AF0F3C}"/>
    <cellStyle name="Style 21" xfId="405" xr:uid="{00000000-0005-0000-0000-0000AD010000}"/>
    <cellStyle name="Style 21 10" xfId="23490" xr:uid="{5B97EBAD-60EA-4C15-9F3C-36DB60270E12}"/>
    <cellStyle name="Style 21 11" xfId="1015" xr:uid="{125A2A9A-CE17-4D2A-90CA-02F9859BF770}"/>
    <cellStyle name="Style 21 2" xfId="406" xr:uid="{00000000-0005-0000-0000-0000AE010000}"/>
    <cellStyle name="Style 21 2 2" xfId="407" xr:uid="{00000000-0005-0000-0000-0000AF010000}"/>
    <cellStyle name="Style 21 2 3" xfId="408" xr:uid="{00000000-0005-0000-0000-0000B0010000}"/>
    <cellStyle name="Style 21 2 3 2" xfId="9590" xr:uid="{35B5CF5A-0393-47A4-9BEC-575E5175AD36}"/>
    <cellStyle name="Style 21 2 4" xfId="9591" xr:uid="{70B6755E-F40D-4879-86C4-7CA3280B5FD4}"/>
    <cellStyle name="Style 21 2 4 2" xfId="9592" xr:uid="{BFD94178-41AB-4EEA-B42B-34442D376323}"/>
    <cellStyle name="Style 21 2 4_Nucléaire" xfId="12866" xr:uid="{1E792D7D-EB78-4510-81F4-EA4327854225}"/>
    <cellStyle name="Style 21 2 5" xfId="9589" xr:uid="{6A20A81A-4D83-40B4-B0AA-ECC51F484E79}"/>
    <cellStyle name="Style 21 2_Nucléaire" xfId="12865" xr:uid="{9CB38AE5-AFEB-4AF4-8153-418E9B3A2AF2}"/>
    <cellStyle name="Style 21 3" xfId="1016" xr:uid="{65D4F3A6-75D8-4E28-97F7-45FC5DA2D959}"/>
    <cellStyle name="Style 21 3 2" xfId="9594" xr:uid="{652E8052-F153-4A82-B108-9A4D6EA2CD2C}"/>
    <cellStyle name="Style 21 3 3" xfId="9593" xr:uid="{16C58EF1-C8DC-4B91-90F2-CB93C4A3E071}"/>
    <cellStyle name="Style 21 3_Nucléaire" xfId="12867" xr:uid="{2D634CC6-E757-4B4A-8BBC-AB75DFB08A0E}"/>
    <cellStyle name="Style 21 4" xfId="1655" xr:uid="{2E404E38-C3DF-4642-BB6D-03A1E5DB4591}"/>
    <cellStyle name="Style 21 4 2" xfId="9596" xr:uid="{2B5BFFAF-6FCD-4316-8804-B2B8C1D81DE2}"/>
    <cellStyle name="Style 21 4 3" xfId="9597" xr:uid="{652F2256-43E5-4F8A-9988-0477F8AC88FD}"/>
    <cellStyle name="Style 21 4 4" xfId="9595" xr:uid="{9A349F69-AFFF-4430-A5C7-F94727BE6DE6}"/>
    <cellStyle name="Style 21 4_Nucléaire" xfId="12868" xr:uid="{2D6181DC-7D98-4367-B766-8D72CE4E9598}"/>
    <cellStyle name="Style 21 5" xfId="9598" xr:uid="{0C28C335-3E09-4E5F-9769-02BD9A287134}"/>
    <cellStyle name="Style 21 6" xfId="9599" xr:uid="{2B0F8142-11A6-4175-9F00-E0B8F5EFF01C}"/>
    <cellStyle name="Style 21 7" xfId="9600" xr:uid="{9FC4D8BB-032D-4983-9CA2-232860C534E7}"/>
    <cellStyle name="Style 21 8" xfId="9588" xr:uid="{7CEF8D6F-3D42-4E1D-B156-2A8E8C59BA71}"/>
    <cellStyle name="Style 21 9" xfId="23688" xr:uid="{0A87EE1D-CD2F-441C-8000-287F64D6369D}"/>
    <cellStyle name="Style 21_fichier initial" xfId="9601" xr:uid="{8AE0F369-7093-42DD-B578-2F4AB475167E}"/>
    <cellStyle name="Style 210" xfId="409" xr:uid="{00000000-0005-0000-0000-0000B2010000}"/>
    <cellStyle name="Style 211" xfId="410" xr:uid="{00000000-0005-0000-0000-0000B3010000}"/>
    <cellStyle name="Style 212" xfId="411" xr:uid="{00000000-0005-0000-0000-0000B4010000}"/>
    <cellStyle name="Style 213" xfId="412" xr:uid="{00000000-0005-0000-0000-0000B5010000}"/>
    <cellStyle name="Style 213 2" xfId="1656" xr:uid="{A75349D8-0B8C-491E-88EC-26C508956332}"/>
    <cellStyle name="Style 214" xfId="413" xr:uid="{00000000-0005-0000-0000-0000B6010000}"/>
    <cellStyle name="Style 215" xfId="414" xr:uid="{00000000-0005-0000-0000-0000B7010000}"/>
    <cellStyle name="Style 22" xfId="415" xr:uid="{00000000-0005-0000-0000-0000B8010000}"/>
    <cellStyle name="Style 22 10" xfId="23651" xr:uid="{967B8B95-9F8E-40D8-BEFF-265FA4474E41}"/>
    <cellStyle name="Style 22 11" xfId="1017" xr:uid="{DD9DC713-D330-4316-82FC-10CEAD2E9CE5}"/>
    <cellStyle name="Style 22 2" xfId="416" xr:uid="{00000000-0005-0000-0000-0000B9010000}"/>
    <cellStyle name="Style 22 2 2" xfId="417" xr:uid="{00000000-0005-0000-0000-0000BA010000}"/>
    <cellStyle name="Style 22 2 3" xfId="418" xr:uid="{00000000-0005-0000-0000-0000BB010000}"/>
    <cellStyle name="Style 22 2 4" xfId="9603" xr:uid="{6113FAAF-F70A-4404-BDB5-D9DE9CA35D32}"/>
    <cellStyle name="Style 22 2 4 2" xfId="9604" xr:uid="{CCBBF579-0F61-417A-8937-2414123E7DBB}"/>
    <cellStyle name="Style 22 2 4_Nucléaire" xfId="12871" xr:uid="{9283AA97-129A-4DA3-90BA-AF9BBB636ED0}"/>
    <cellStyle name="Style 22 2 5" xfId="9602" xr:uid="{74CB0532-28A4-41E3-B731-9C8AC32311F5}"/>
    <cellStyle name="Style 22 2_Nucléaire" xfId="12870" xr:uid="{6B4EEA1A-8D58-4640-B661-A039BFF0F2C1}"/>
    <cellStyle name="Style 22 3" xfId="419" xr:uid="{00000000-0005-0000-0000-0000BC010000}"/>
    <cellStyle name="Style 22 3 2" xfId="9606" xr:uid="{85A90047-B4B3-4362-8813-AAE3B33644F8}"/>
    <cellStyle name="Style 22 3 3" xfId="9607" xr:uid="{5A4DE997-3FA3-49B0-8939-E303C97E7901}"/>
    <cellStyle name="Style 22 3 4" xfId="9605" xr:uid="{F5DFAB8C-E2A5-48FB-979E-7951B21D40CB}"/>
    <cellStyle name="Style 22 3_Nucléaire" xfId="12872" xr:uid="{D85FBB2A-98D6-4747-8435-80B1D9AC081F}"/>
    <cellStyle name="Style 22 4" xfId="1018" xr:uid="{60404F24-00DE-454D-9166-0338519E13AF}"/>
    <cellStyle name="Style 22 4 2" xfId="9608" xr:uid="{770ACEDE-F353-4C7E-92F8-2C3C82E35D94}"/>
    <cellStyle name="Style 22 5" xfId="23349" xr:uid="{59E29099-DAF7-45F3-AE78-962032A2FF49}"/>
    <cellStyle name="Style 22 6" xfId="23377" xr:uid="{8AFAF975-B215-49D7-B73C-F64D9CA43B62}"/>
    <cellStyle name="Style 22 7" xfId="23674" xr:uid="{73F0DE6C-0CAE-4B9E-B143-F693E032EB85}"/>
    <cellStyle name="Style 22 8" xfId="23429" xr:uid="{17F541D7-D3D5-47B4-ABA4-12CE7C93F7E5}"/>
    <cellStyle name="Style 22 9" xfId="23577" xr:uid="{3A909DF4-C8E0-40CD-85B2-15707C23A2EC}"/>
    <cellStyle name="Style 22_Nucléaire" xfId="12869" xr:uid="{B0E2A251-764D-4C48-97E8-86595310A8A0}"/>
    <cellStyle name="Style 221" xfId="420" xr:uid="{00000000-0005-0000-0000-0000BD010000}"/>
    <cellStyle name="Style 221 2" xfId="1657" xr:uid="{FB975DD3-7F74-45F3-B91A-72AA7895EAAA}"/>
    <cellStyle name="Style 222" xfId="421" xr:uid="{00000000-0005-0000-0000-0000BE010000}"/>
    <cellStyle name="Style 223" xfId="422" xr:uid="{00000000-0005-0000-0000-0000BF010000}"/>
    <cellStyle name="Style 224" xfId="423" xr:uid="{00000000-0005-0000-0000-0000C0010000}"/>
    <cellStyle name="Style 225" xfId="424" xr:uid="{00000000-0005-0000-0000-0000C1010000}"/>
    <cellStyle name="Style 225 2" xfId="1658" xr:uid="{8EADF0EB-9554-46EE-898A-5C6412F10B09}"/>
    <cellStyle name="Style 226" xfId="425" xr:uid="{00000000-0005-0000-0000-0000C2010000}"/>
    <cellStyle name="Style 227" xfId="426" xr:uid="{00000000-0005-0000-0000-0000C3010000}"/>
    <cellStyle name="Style 23" xfId="427" xr:uid="{00000000-0005-0000-0000-0000C4010000}"/>
    <cellStyle name="Style 23 10" xfId="23376" xr:uid="{8D758360-1562-419B-AD34-062824778B23}"/>
    <cellStyle name="Style 23 2" xfId="428" xr:uid="{00000000-0005-0000-0000-0000C5010000}"/>
    <cellStyle name="Style 23 2 2" xfId="429" xr:uid="{00000000-0005-0000-0000-0000C6010000}"/>
    <cellStyle name="Style 23 2 3" xfId="430" xr:uid="{00000000-0005-0000-0000-0000C7010000}"/>
    <cellStyle name="Style 23 2 4" xfId="9610" xr:uid="{D401FD07-B163-4708-A98A-3905BF865942}"/>
    <cellStyle name="Style 23 2 4 2" xfId="9611" xr:uid="{67E5D39E-AEA4-4B53-AB04-6FA270CC99DA}"/>
    <cellStyle name="Style 23 2 4_Nucléaire" xfId="12875" xr:uid="{70A13B08-210C-4082-8FC5-45FD8DF55046}"/>
    <cellStyle name="Style 23 2 5" xfId="9609" xr:uid="{7BC5D345-C59C-4A80-95BB-EC35E856A582}"/>
    <cellStyle name="Style 23 2_Nucléaire" xfId="12874" xr:uid="{56C9C222-E411-44F2-9654-AD480F2536D4}"/>
    <cellStyle name="Style 23 3" xfId="431" xr:uid="{00000000-0005-0000-0000-0000C8010000}"/>
    <cellStyle name="Style 23 3 2" xfId="9612" xr:uid="{B20E3283-DEBB-4B5A-A579-6028985FB9B5}"/>
    <cellStyle name="Style 23 4" xfId="1019" xr:uid="{C53C1308-0983-43D0-85C3-5E87ABEADF35}"/>
    <cellStyle name="Style 23 4 2" xfId="9613" xr:uid="{0DF9B158-721A-44F9-9BA1-5301508A0071}"/>
    <cellStyle name="Style 23 5" xfId="23378" xr:uid="{812802CB-A1DF-480F-99D8-63CDD9804CA7}"/>
    <cellStyle name="Style 23 6" xfId="23576" xr:uid="{8C4CF1BB-30CB-4046-9D41-850FE4DB65B5}"/>
    <cellStyle name="Style 23 7" xfId="23379" xr:uid="{7F8E9B0D-B2F2-4BD8-A4E0-EA352C6B24BD}"/>
    <cellStyle name="Style 23 8" xfId="23649" xr:uid="{F63810F6-5BEF-47CF-A41B-3A13B62A815D}"/>
    <cellStyle name="Style 23 9" xfId="23650" xr:uid="{CCACB264-E4EB-403C-BC9E-03F83F897E4A}"/>
    <cellStyle name="Style 23_Nucléaire" xfId="12873" xr:uid="{0775DE88-F259-48EF-BC25-9CABF8FF1386}"/>
    <cellStyle name="Style 234" xfId="432" xr:uid="{00000000-0005-0000-0000-0000C9010000}"/>
    <cellStyle name="Style 234 2" xfId="1659" xr:uid="{AB9338B1-6489-4108-B396-474BAE9888D2}"/>
    <cellStyle name="Style 235" xfId="433" xr:uid="{00000000-0005-0000-0000-0000CA010000}"/>
    <cellStyle name="Style 236" xfId="434" xr:uid="{00000000-0005-0000-0000-0000CB010000}"/>
    <cellStyle name="Style 237" xfId="435" xr:uid="{00000000-0005-0000-0000-0000CC010000}"/>
    <cellStyle name="Style 238" xfId="436" xr:uid="{00000000-0005-0000-0000-0000CD010000}"/>
    <cellStyle name="Style 238 2" xfId="1660" xr:uid="{43EC6BB7-7512-4740-BF62-3AA853BE5583}"/>
    <cellStyle name="Style 239" xfId="437" xr:uid="{00000000-0005-0000-0000-0000CE010000}"/>
    <cellStyle name="Style 24" xfId="438" xr:uid="{00000000-0005-0000-0000-0000CF010000}"/>
    <cellStyle name="Style 24 10" xfId="23572" xr:uid="{52F923D2-2BF7-4778-BF26-94756ABAF763}"/>
    <cellStyle name="Style 24 2" xfId="439" xr:uid="{00000000-0005-0000-0000-0000D0010000}"/>
    <cellStyle name="Style 24 2 2" xfId="440" xr:uid="{00000000-0005-0000-0000-0000D1010000}"/>
    <cellStyle name="Style 24 2 2 2" xfId="9615" xr:uid="{D4C99FB7-7466-4DD7-ADCD-64B1BECBD3D0}"/>
    <cellStyle name="Style 24 2 2 3" xfId="1877" xr:uid="{01C9A8E7-DD2B-410A-B5F4-A7D43F9A6656}"/>
    <cellStyle name="Style 24 2 2 4" xfId="1661" xr:uid="{7B9D5CE7-AECF-4CC6-9A7A-72502F816D67}"/>
    <cellStyle name="Style 24 2 2_Nucléaire" xfId="12878" xr:uid="{40CA4D14-E09A-44B4-8F13-782CDA9DB01B}"/>
    <cellStyle name="Style 24 2 3" xfId="441" xr:uid="{00000000-0005-0000-0000-0000D2010000}"/>
    <cellStyle name="Style 24 2 4" xfId="9616" xr:uid="{86B0F359-D03D-4A41-A68D-01F7ACB18D7D}"/>
    <cellStyle name="Style 24 2 4 2" xfId="9617" xr:uid="{C3960DE7-4C0A-4564-A1A1-1D4ADE7163E4}"/>
    <cellStyle name="Style 24 2 4_Nucléaire" xfId="12879" xr:uid="{0F1584DC-B674-42B1-B7A9-EAD7052D7BEC}"/>
    <cellStyle name="Style 24 2 5" xfId="9614" xr:uid="{FC97C9BE-C2AF-4C58-BAA4-84CDC1A7DDDB}"/>
    <cellStyle name="Style 24 2_Nucléaire" xfId="12877" xr:uid="{749221DA-7CDD-443C-85D9-826539BF7058}"/>
    <cellStyle name="Style 24 3" xfId="442" xr:uid="{00000000-0005-0000-0000-0000D3010000}"/>
    <cellStyle name="Style 24 3 2" xfId="9618" xr:uid="{E0486443-B544-471A-B8B4-271D9BC5DC26}"/>
    <cellStyle name="Style 24 3 3" xfId="34500" xr:uid="{7588076B-336B-4C03-8F34-6BDB75FB1EFD}"/>
    <cellStyle name="Style 24 4" xfId="1020" xr:uid="{96CEA4D4-D73B-475D-A741-9BEBAD36463F}"/>
    <cellStyle name="Style 24 4 2" xfId="1662" xr:uid="{6CF7B9CF-8DB8-4E15-A365-3B856AE966C8}"/>
    <cellStyle name="Style 24 4 3" xfId="9619" xr:uid="{43C885C6-2048-4485-823B-4AEE24D1B2CF}"/>
    <cellStyle name="Style 24 5" xfId="23430" xr:uid="{F4E593A8-63F2-4180-8C29-31A0E3A4C739}"/>
    <cellStyle name="Style 24 6" xfId="23489" xr:uid="{A924AC31-30B8-4098-A04D-02B4F2DFF0A4}"/>
    <cellStyle name="Style 24 7" xfId="23491" xr:uid="{1BC0648D-AAF6-4402-9748-356AEAE62328}"/>
    <cellStyle name="Style 24 8" xfId="23574" xr:uid="{15DE77F4-34C2-4B81-A88A-0CC22673E409}"/>
    <cellStyle name="Style 24 9" xfId="23384" xr:uid="{E0DC83F6-1BFF-43D3-B82B-93C253EC29E9}"/>
    <cellStyle name="Style 24_Nucléaire" xfId="12876" xr:uid="{514D3A9C-2BBB-4BCF-B513-2B7C24190430}"/>
    <cellStyle name="Style 240" xfId="443" xr:uid="{00000000-0005-0000-0000-0000D4010000}"/>
    <cellStyle name="Style 247" xfId="444" xr:uid="{00000000-0005-0000-0000-0000D5010000}"/>
    <cellStyle name="Style 247 2" xfId="1663" xr:uid="{5B0A0F11-E181-40EF-8568-639FC2AE107D}"/>
    <cellStyle name="Style 248" xfId="445" xr:uid="{00000000-0005-0000-0000-0000D6010000}"/>
    <cellStyle name="Style 249" xfId="446" xr:uid="{00000000-0005-0000-0000-0000D7010000}"/>
    <cellStyle name="Style 25" xfId="447" xr:uid="{00000000-0005-0000-0000-0000D8010000}"/>
    <cellStyle name="Style 25 10" xfId="23390" xr:uid="{8A85FC00-A238-4E7E-9EBE-DA163C427EF9}"/>
    <cellStyle name="Style 25 11" xfId="1021" xr:uid="{BB7334AF-32C6-48FA-835C-543C52A09814}"/>
    <cellStyle name="Style 25 2" xfId="448" xr:uid="{00000000-0005-0000-0000-0000D9010000}"/>
    <cellStyle name="Style 25 2 2" xfId="449" xr:uid="{00000000-0005-0000-0000-0000DA010000}"/>
    <cellStyle name="Style 25 2 2 2" xfId="9622" xr:uid="{F36D63E5-6464-42E2-A386-45038C16EBFC}"/>
    <cellStyle name="Style 25 2 2_Nucléaire" xfId="12882" xr:uid="{F3775666-C53A-4B9B-A0DE-DC08BF47CF98}"/>
    <cellStyle name="Style 25 2 3" xfId="450" xr:uid="{00000000-0005-0000-0000-0000DB010000}"/>
    <cellStyle name="Style 25 2 3 2" xfId="9623" xr:uid="{B2632421-5592-4372-9889-584F9FD06F51}"/>
    <cellStyle name="Style 25 2 4" xfId="9624" xr:uid="{2F4A95AC-F493-4EC4-91FF-C8D7A2841DEB}"/>
    <cellStyle name="Style 25 2 4 2" xfId="9625" xr:uid="{21A0EA8F-C4F0-407F-9B71-0C0A33E356DF}"/>
    <cellStyle name="Style 25 2 4_Nucléaire" xfId="12883" xr:uid="{72928706-07A9-434B-97F4-04C40D6B1170}"/>
    <cellStyle name="Style 25 2 5" xfId="9621" xr:uid="{8215774E-CD59-45C6-B07B-67F472BD307E}"/>
    <cellStyle name="Style 25 2_Nucléaire" xfId="12881" xr:uid="{4CA9CFFB-3EE8-44E4-B983-ECA7FCBB5A53}"/>
    <cellStyle name="Style 25 3" xfId="1022" xr:uid="{623307EF-B90E-4113-9502-BD49FAEE0B34}"/>
    <cellStyle name="Style 25 3 2" xfId="9626" xr:uid="{64E0C82A-AD26-4560-A5C8-485C62E82B18}"/>
    <cellStyle name="Style 25 3_Nucléaire" xfId="12884" xr:uid="{3A4646C1-07A5-41B9-9044-7EB11436D29A}"/>
    <cellStyle name="Style 25 4" xfId="1664" xr:uid="{A995ED97-6E4F-4930-A745-B8754E0A2EA0}"/>
    <cellStyle name="Style 25 4 2" xfId="9627" xr:uid="{6F0418C1-6AA4-4082-93EA-7DA95CF15BC6}"/>
    <cellStyle name="Style 25 5" xfId="9620" xr:uid="{62A4C406-7419-47C9-BC35-307A93E7395F}"/>
    <cellStyle name="Style 25 6" xfId="23607" xr:uid="{1C460960-711E-45B5-A1D4-06E86CDD493F}"/>
    <cellStyle name="Style 25 7" xfId="23373" xr:uid="{69268BE8-2095-4E5B-8594-E123A7724A74}"/>
    <cellStyle name="Style 25 8" xfId="23387" xr:uid="{8C1BAB0C-1E04-4F83-AD44-0A72F7A4E5BA}"/>
    <cellStyle name="Style 25 9" xfId="23372" xr:uid="{9B8D1442-2388-43FA-B0B0-C274B44DEAF6}"/>
    <cellStyle name="Style 25_Nucléaire" xfId="12880" xr:uid="{616C71E7-222B-47CE-AF1A-C9F72C962ED5}"/>
    <cellStyle name="Style 250" xfId="451" xr:uid="{00000000-0005-0000-0000-0000DD010000}"/>
    <cellStyle name="Style 251" xfId="452" xr:uid="{00000000-0005-0000-0000-0000DE010000}"/>
    <cellStyle name="Style 251 2" xfId="1665" xr:uid="{ADC9C958-A107-44B8-8102-4D89790171C3}"/>
    <cellStyle name="Style 252" xfId="453" xr:uid="{00000000-0005-0000-0000-0000DF010000}"/>
    <cellStyle name="Style 253" xfId="454" xr:uid="{00000000-0005-0000-0000-0000E0010000}"/>
    <cellStyle name="Style 259" xfId="455" xr:uid="{00000000-0005-0000-0000-0000E1010000}"/>
    <cellStyle name="Style 259 2" xfId="1666" xr:uid="{3F8AD1CE-9CE4-485C-A337-BF4C4600198B}"/>
    <cellStyle name="Style 26" xfId="456" xr:uid="{00000000-0005-0000-0000-0000E2010000}"/>
    <cellStyle name="Style 26 10" xfId="23496" xr:uid="{D70B05E2-0EAF-455F-91DD-B437DD7D3264}"/>
    <cellStyle name="Style 26 11" xfId="1023" xr:uid="{830D9C78-43BC-40CC-9B21-DB8D75EE5852}"/>
    <cellStyle name="Style 26 2" xfId="457" xr:uid="{00000000-0005-0000-0000-0000E3010000}"/>
    <cellStyle name="Style 26 2 2" xfId="458" xr:uid="{00000000-0005-0000-0000-0000E4010000}"/>
    <cellStyle name="Style 26 2 3" xfId="459" xr:uid="{00000000-0005-0000-0000-0000E5010000}"/>
    <cellStyle name="Style 26 2 4" xfId="9629" xr:uid="{004A1FF6-E1E5-4208-B1C5-A83E7E25C512}"/>
    <cellStyle name="Style 26 2 4 2" xfId="9630" xr:uid="{7036A79F-AFD0-42DF-857A-20E2487546DB}"/>
    <cellStyle name="Style 26 2 4_Nucléaire" xfId="12887" xr:uid="{719E5F54-3918-4449-A4B5-EBC776C889D8}"/>
    <cellStyle name="Style 26 2_Nucléaire" xfId="12886" xr:uid="{C46B37A1-EA5D-470B-B92A-98530A4DFBD7}"/>
    <cellStyle name="Style 26 3" xfId="1024" xr:uid="{30621217-1537-4E39-BAE3-36D034215D3E}"/>
    <cellStyle name="Style 26 4" xfId="9631" xr:uid="{74CDEA34-AD50-463B-BC48-42018D927F8B}"/>
    <cellStyle name="Style 26 5" xfId="9628" xr:uid="{2FAB964A-ABBB-4356-8435-D373BF700A23}"/>
    <cellStyle name="Style 26 6" xfId="23431" xr:uid="{F2026ED4-16F7-4B84-8703-BB63398CB25E}"/>
    <cellStyle name="Style 26 7" xfId="23371" xr:uid="{23443D2B-8047-4833-B44B-495E846E955B}"/>
    <cellStyle name="Style 26 8" xfId="23495" xr:uid="{928444FC-2848-4686-92F1-976F511D5C0A}"/>
    <cellStyle name="Style 26 9" xfId="23676" xr:uid="{148A8FBC-AF71-43AF-BBD4-4A6D5B3840E5}"/>
    <cellStyle name="Style 26_Nucléaire" xfId="12885" xr:uid="{29ECF9BC-5161-4EA8-9FFE-787219DA2878}"/>
    <cellStyle name="Style 260" xfId="460" xr:uid="{00000000-0005-0000-0000-0000E6010000}"/>
    <cellStyle name="Style 261" xfId="461" xr:uid="{00000000-0005-0000-0000-0000E7010000}"/>
    <cellStyle name="Style 262" xfId="462" xr:uid="{00000000-0005-0000-0000-0000E8010000}"/>
    <cellStyle name="Style 263" xfId="463" xr:uid="{00000000-0005-0000-0000-0000E9010000}"/>
    <cellStyle name="Style 263 2" xfId="1667" xr:uid="{B1D6FD83-D08D-43D8-908F-51CB73833485}"/>
    <cellStyle name="Style 264" xfId="464" xr:uid="{00000000-0005-0000-0000-0000EA010000}"/>
    <cellStyle name="Style 265" xfId="465" xr:uid="{00000000-0005-0000-0000-0000EB010000}"/>
    <cellStyle name="Style 27" xfId="466" xr:uid="{00000000-0005-0000-0000-0000EC010000}"/>
    <cellStyle name="Style 27 10" xfId="23679" xr:uid="{0EA6D815-7489-4198-8885-0C390A1DE152}"/>
    <cellStyle name="Style 27 11" xfId="1025" xr:uid="{591DDA2D-5BE2-46FE-8E5A-B23348696631}"/>
    <cellStyle name="Style 27 2" xfId="467" xr:uid="{00000000-0005-0000-0000-0000ED010000}"/>
    <cellStyle name="Style 27 2 2" xfId="468" xr:uid="{00000000-0005-0000-0000-0000EE010000}"/>
    <cellStyle name="Style 27 2 3" xfId="469" xr:uid="{00000000-0005-0000-0000-0000EF010000}"/>
    <cellStyle name="Style 27 2 4" xfId="9632" xr:uid="{7983EC59-55A9-4E19-BECE-1848B90F584B}"/>
    <cellStyle name="Style 27 2 4 2" xfId="9633" xr:uid="{EE20EB24-F3C0-403B-B26E-5AF6C9E538AD}"/>
    <cellStyle name="Style 27 2 4_Nucléaire" xfId="12890" xr:uid="{379D758D-490D-4383-895A-62561DF3007D}"/>
    <cellStyle name="Style 27 2_Nucléaire" xfId="12889" xr:uid="{10755206-C420-4CBB-8421-86DA4B3CB837}"/>
    <cellStyle name="Style 27 3" xfId="1026" xr:uid="{70F9296C-5161-472C-9660-1F4B2D72BC3C}"/>
    <cellStyle name="Style 27 4" xfId="23690" xr:uid="{085D7021-FFA4-4F13-A7BE-C8EC1FEC73CD}"/>
    <cellStyle name="Style 27 5" xfId="23611" xr:uid="{404F07BE-D6D5-4482-ABB9-CA07D5343FAA}"/>
    <cellStyle name="Style 27 6" xfId="23497" xr:uid="{3B22A9B6-1735-48BB-BD7E-869BC6F015AD}"/>
    <cellStyle name="Style 27 7" xfId="23426" xr:uid="{D0A21524-C537-4D4A-9B7F-987B933E88AB}"/>
    <cellStyle name="Style 27 8" xfId="23498" xr:uid="{752556DE-F819-4834-8ADA-D505769E4716}"/>
    <cellStyle name="Style 27 9" xfId="23480" xr:uid="{7A5A7158-D472-4976-BD6E-EEF558C67597}"/>
    <cellStyle name="Style 27_Nucléaire" xfId="12888" xr:uid="{5A4842F0-D6CB-453C-ABDE-313888D45A8B}"/>
    <cellStyle name="Style 271" xfId="470" xr:uid="{00000000-0005-0000-0000-0000F0010000}"/>
    <cellStyle name="Style 271 2" xfId="1668" xr:uid="{DA73718B-176D-43E8-8CCA-A88A35700E24}"/>
    <cellStyle name="Style 272" xfId="471" xr:uid="{00000000-0005-0000-0000-0000F1010000}"/>
    <cellStyle name="Style 273" xfId="472" xr:uid="{00000000-0005-0000-0000-0000F2010000}"/>
    <cellStyle name="Style 274" xfId="473" xr:uid="{00000000-0005-0000-0000-0000F3010000}"/>
    <cellStyle name="Style 275" xfId="474" xr:uid="{00000000-0005-0000-0000-0000F4010000}"/>
    <cellStyle name="Style 275 2" xfId="1669" xr:uid="{F59AD793-186E-42D0-AFF9-8FEC4D13072B}"/>
    <cellStyle name="Style 276" xfId="475" xr:uid="{00000000-0005-0000-0000-0000F5010000}"/>
    <cellStyle name="Style 277" xfId="476" xr:uid="{00000000-0005-0000-0000-0000F6010000}"/>
    <cellStyle name="Style 28" xfId="477" xr:uid="{00000000-0005-0000-0000-0000F7010000}"/>
    <cellStyle name="Style 28 2" xfId="478" xr:uid="{00000000-0005-0000-0000-0000F8010000}"/>
    <cellStyle name="Style 28 2 2" xfId="479" xr:uid="{00000000-0005-0000-0000-0000F9010000}"/>
    <cellStyle name="Style 28 2 3" xfId="480" xr:uid="{00000000-0005-0000-0000-0000FA010000}"/>
    <cellStyle name="Style 28 2 4" xfId="9634" xr:uid="{0CF5DA2D-2C26-40EA-AE71-276BB2708B16}"/>
    <cellStyle name="Style 28 2 4 2" xfId="9635" xr:uid="{D9698F06-ED76-4DA9-AD75-D60D6E03C0AD}"/>
    <cellStyle name="Style 28 2 4_Nucléaire" xfId="12893" xr:uid="{4A750D1E-E92A-4E3D-ADE9-535153F37FD2}"/>
    <cellStyle name="Style 28 2_Nucléaire" xfId="12892" xr:uid="{283D6CB1-0BD8-4B2F-9755-A21FA93347D8}"/>
    <cellStyle name="Style 28 3" xfId="9636" xr:uid="{C54018E8-8883-4D29-AC8B-D02E53066547}"/>
    <cellStyle name="Style 28_Nucléaire" xfId="12891" xr:uid="{66C8821D-6F27-45BB-9BD1-D4E22ABEA354}"/>
    <cellStyle name="Style 283" xfId="481" xr:uid="{00000000-0005-0000-0000-0000FB010000}"/>
    <cellStyle name="Style 283 2" xfId="1670" xr:uid="{489F41B5-0DC8-4098-AB0F-194F7DB7F3F1}"/>
    <cellStyle name="Style 284" xfId="482" xr:uid="{00000000-0005-0000-0000-0000FC010000}"/>
    <cellStyle name="Style 285" xfId="483" xr:uid="{00000000-0005-0000-0000-0000FD010000}"/>
    <cellStyle name="Style 286" xfId="484" xr:uid="{00000000-0005-0000-0000-0000FE010000}"/>
    <cellStyle name="Style 287" xfId="485" xr:uid="{00000000-0005-0000-0000-0000FF010000}"/>
    <cellStyle name="Style 287 2" xfId="1671" xr:uid="{618DA385-8CCA-4490-A339-896DD83FA29D}"/>
    <cellStyle name="Style 288" xfId="486" xr:uid="{00000000-0005-0000-0000-000000020000}"/>
    <cellStyle name="Style 289" xfId="487" xr:uid="{00000000-0005-0000-0000-000001020000}"/>
    <cellStyle name="Style 29" xfId="488" xr:uid="{00000000-0005-0000-0000-000002020000}"/>
    <cellStyle name="Style 29 2" xfId="489" xr:uid="{00000000-0005-0000-0000-000003020000}"/>
    <cellStyle name="Style 29 2 2" xfId="490" xr:uid="{00000000-0005-0000-0000-000004020000}"/>
    <cellStyle name="Style 29 2 3" xfId="491" xr:uid="{00000000-0005-0000-0000-000005020000}"/>
    <cellStyle name="Style 29 2 4" xfId="9637" xr:uid="{DD396728-0D18-43AF-87CE-0CA8664C40DD}"/>
    <cellStyle name="Style 29 2 4 2" xfId="9638" xr:uid="{7325BF26-CD5B-4615-8595-59A921D30163}"/>
    <cellStyle name="Style 29 2 4_Nucléaire" xfId="12896" xr:uid="{AEEB939E-54CD-4354-841C-BBD9F38A67CC}"/>
    <cellStyle name="Style 29 2_Nucléaire" xfId="12895" xr:uid="{27639A1E-29A9-493B-B638-451A00BC2426}"/>
    <cellStyle name="Style 29 3" xfId="9639" xr:uid="{0A76B4C4-46B9-48FC-848C-2075D570C43E}"/>
    <cellStyle name="Style 29_Nucléaire" xfId="12894" xr:uid="{96593324-55E4-430C-A4B0-44F4489D1486}"/>
    <cellStyle name="Style 295" xfId="492" xr:uid="{00000000-0005-0000-0000-000006020000}"/>
    <cellStyle name="Style 295 2" xfId="1672" xr:uid="{B9E39605-3AB2-422F-820D-2C1E13EA6576}"/>
    <cellStyle name="Style 296" xfId="493" xr:uid="{00000000-0005-0000-0000-000007020000}"/>
    <cellStyle name="Style 297" xfId="494" xr:uid="{00000000-0005-0000-0000-000008020000}"/>
    <cellStyle name="Style 298" xfId="495" xr:uid="{00000000-0005-0000-0000-000009020000}"/>
    <cellStyle name="Style 299" xfId="496" xr:uid="{00000000-0005-0000-0000-00000A020000}"/>
    <cellStyle name="Style 299 2" xfId="1673" xr:uid="{19287224-DDBA-4859-BB5F-265800043426}"/>
    <cellStyle name="Style 30" xfId="497" xr:uid="{00000000-0005-0000-0000-00000B020000}"/>
    <cellStyle name="Style 30 2" xfId="498" xr:uid="{00000000-0005-0000-0000-00000C020000}"/>
    <cellStyle name="Style 30 2 2" xfId="499" xr:uid="{00000000-0005-0000-0000-00000D020000}"/>
    <cellStyle name="Style 30 2 2 2" xfId="1878" xr:uid="{136A5582-2AF5-4B00-875A-93143F69E886}"/>
    <cellStyle name="Style 30 2 2 3" xfId="1675" xr:uid="{80308D03-4567-4003-BACE-FCD5E6595CD7}"/>
    <cellStyle name="Style 30 2 3" xfId="500" xr:uid="{00000000-0005-0000-0000-00000E020000}"/>
    <cellStyle name="Style 30 2 4" xfId="9640" xr:uid="{C0AEBE64-32CE-465C-A1D1-A86BE2B76901}"/>
    <cellStyle name="Style 30 2 4 2" xfId="9641" xr:uid="{58D17031-2082-40B1-B7DC-39FB52E300F8}"/>
    <cellStyle name="Style 30 2 4_Nucléaire" xfId="12899" xr:uid="{01C19AEA-A252-40CC-9B88-25C73EB42059}"/>
    <cellStyle name="Style 30 2_Nucléaire" xfId="12898" xr:uid="{18829D20-45D0-4FE5-BED1-B816750F6141}"/>
    <cellStyle name="Style 30 3" xfId="1674" xr:uid="{9B573AB6-A973-4EF8-8083-7020E0DBF290}"/>
    <cellStyle name="Style 30_Nucléaire" xfId="12897" xr:uid="{95EC4C1B-AACE-4CBC-863B-BFE05D89FD1D}"/>
    <cellStyle name="Style 300" xfId="501" xr:uid="{00000000-0005-0000-0000-00000F020000}"/>
    <cellStyle name="Style 301" xfId="502" xr:uid="{00000000-0005-0000-0000-000010020000}"/>
    <cellStyle name="Style 308" xfId="503" xr:uid="{00000000-0005-0000-0000-000011020000}"/>
    <cellStyle name="Style 308 2" xfId="1676" xr:uid="{D80D5583-F4B5-4059-960F-84ED00CACC26}"/>
    <cellStyle name="Style 309" xfId="504" xr:uid="{00000000-0005-0000-0000-000012020000}"/>
    <cellStyle name="Style 310" xfId="505" xr:uid="{00000000-0005-0000-0000-000013020000}"/>
    <cellStyle name="Style 311" xfId="506" xr:uid="{00000000-0005-0000-0000-000014020000}"/>
    <cellStyle name="Style 312" xfId="507" xr:uid="{00000000-0005-0000-0000-000015020000}"/>
    <cellStyle name="Style 312 2" xfId="1677" xr:uid="{8C6F4CD5-0EDB-43AF-84CD-B043E722C955}"/>
    <cellStyle name="Style 313" xfId="508" xr:uid="{00000000-0005-0000-0000-000016020000}"/>
    <cellStyle name="Style 314" xfId="509" xr:uid="{00000000-0005-0000-0000-000017020000}"/>
    <cellStyle name="Style 320" xfId="510" xr:uid="{00000000-0005-0000-0000-000018020000}"/>
    <cellStyle name="Style 320 2" xfId="1678" xr:uid="{E5BA3E51-B9B6-4098-A124-E38E804B8AC4}"/>
    <cellStyle name="Style 321" xfId="511" xr:uid="{00000000-0005-0000-0000-000019020000}"/>
    <cellStyle name="Style 322" xfId="512" xr:uid="{00000000-0005-0000-0000-00001A020000}"/>
    <cellStyle name="Style 323" xfId="513" xr:uid="{00000000-0005-0000-0000-00001B020000}"/>
    <cellStyle name="Style 324" xfId="514" xr:uid="{00000000-0005-0000-0000-00001C020000}"/>
    <cellStyle name="Style 324 2" xfId="1679" xr:uid="{300F497A-B9AB-4BCB-95F7-9276CAFA6E2B}"/>
    <cellStyle name="Style 325" xfId="515" xr:uid="{00000000-0005-0000-0000-00001D020000}"/>
    <cellStyle name="Style 326" xfId="516" xr:uid="{00000000-0005-0000-0000-00001E020000}"/>
    <cellStyle name="Style 333" xfId="517" xr:uid="{00000000-0005-0000-0000-00001F020000}"/>
    <cellStyle name="Style 333 2" xfId="1680" xr:uid="{A54F3B92-E2A2-4A58-A5AF-526F5D47CDC5}"/>
    <cellStyle name="Style 334" xfId="518" xr:uid="{00000000-0005-0000-0000-000020020000}"/>
    <cellStyle name="Style 335" xfId="519" xr:uid="{00000000-0005-0000-0000-000021020000}"/>
    <cellStyle name="Style 336" xfId="520" xr:uid="{00000000-0005-0000-0000-000022020000}"/>
    <cellStyle name="Style 337" xfId="521" xr:uid="{00000000-0005-0000-0000-000023020000}"/>
    <cellStyle name="Style 337 2" xfId="1681" xr:uid="{688AF015-9EE1-4522-B0CF-B7D9EE3205DE}"/>
    <cellStyle name="Style 338" xfId="522" xr:uid="{00000000-0005-0000-0000-000024020000}"/>
    <cellStyle name="Style 339" xfId="523" xr:uid="{00000000-0005-0000-0000-000025020000}"/>
    <cellStyle name="Style 34" xfId="524" xr:uid="{00000000-0005-0000-0000-000026020000}"/>
    <cellStyle name="Style 34 2" xfId="1682" xr:uid="{1D2F9A42-028A-4AC3-93BF-74D0D72861FD}"/>
    <cellStyle name="Style 346" xfId="525" xr:uid="{00000000-0005-0000-0000-000027020000}"/>
    <cellStyle name="Style 346 2" xfId="1683" xr:uid="{0FB74ECD-54D6-4CE6-9FCE-BE31353134E2}"/>
    <cellStyle name="Style 347" xfId="526" xr:uid="{00000000-0005-0000-0000-000028020000}"/>
    <cellStyle name="Style 348" xfId="527" xr:uid="{00000000-0005-0000-0000-000029020000}"/>
    <cellStyle name="Style 349" xfId="528" xr:uid="{00000000-0005-0000-0000-00002A020000}"/>
    <cellStyle name="Style 35" xfId="529" xr:uid="{00000000-0005-0000-0000-00002B020000}"/>
    <cellStyle name="Style 350" xfId="530" xr:uid="{00000000-0005-0000-0000-00002C020000}"/>
    <cellStyle name="Style 350 2" xfId="1684" xr:uid="{429FB658-4356-4B56-A4B2-5F04EC8E18F3}"/>
    <cellStyle name="Style 351" xfId="531" xr:uid="{00000000-0005-0000-0000-00002D020000}"/>
    <cellStyle name="Style 352" xfId="532" xr:uid="{00000000-0005-0000-0000-00002E020000}"/>
    <cellStyle name="Style 359" xfId="533" xr:uid="{00000000-0005-0000-0000-00002F020000}"/>
    <cellStyle name="Style 359 2" xfId="1685" xr:uid="{63E22D3F-2763-4BE8-AA6A-C1D479A3E05C}"/>
    <cellStyle name="Style 36" xfId="534" xr:uid="{00000000-0005-0000-0000-000030020000}"/>
    <cellStyle name="Style 360" xfId="535" xr:uid="{00000000-0005-0000-0000-000031020000}"/>
    <cellStyle name="Style 361" xfId="536" xr:uid="{00000000-0005-0000-0000-000032020000}"/>
    <cellStyle name="Style 362" xfId="537" xr:uid="{00000000-0005-0000-0000-000033020000}"/>
    <cellStyle name="Style 363" xfId="538" xr:uid="{00000000-0005-0000-0000-000034020000}"/>
    <cellStyle name="Style 363 2" xfId="1686" xr:uid="{C01421EA-42AD-4EA8-88FE-93111B5CB251}"/>
    <cellStyle name="Style 364" xfId="539" xr:uid="{00000000-0005-0000-0000-000035020000}"/>
    <cellStyle name="Style 365" xfId="540" xr:uid="{00000000-0005-0000-0000-000036020000}"/>
    <cellStyle name="Style 37" xfId="541" xr:uid="{00000000-0005-0000-0000-000037020000}"/>
    <cellStyle name="Style 37 2" xfId="1028" xr:uid="{A465C212-BDCD-4E89-A204-63D6380A16BD}"/>
    <cellStyle name="Style 37 3" xfId="1027" xr:uid="{F3C9B0CF-8197-4E5C-B6D1-7C5278B94FFB}"/>
    <cellStyle name="Style 371" xfId="542" xr:uid="{00000000-0005-0000-0000-000038020000}"/>
    <cellStyle name="Style 371 2" xfId="1687" xr:uid="{A7931FF6-8BD3-437F-BF2F-39547CD89087}"/>
    <cellStyle name="Style 372" xfId="543" xr:uid="{00000000-0005-0000-0000-000039020000}"/>
    <cellStyle name="Style 373" xfId="544" xr:uid="{00000000-0005-0000-0000-00003A020000}"/>
    <cellStyle name="Style 374" xfId="545" xr:uid="{00000000-0005-0000-0000-00003B020000}"/>
    <cellStyle name="Style 375" xfId="546" xr:uid="{00000000-0005-0000-0000-00003C020000}"/>
    <cellStyle name="Style 375 2" xfId="1688" xr:uid="{724EBCA3-24E0-4183-B3D2-1F9F7FFF344D}"/>
    <cellStyle name="Style 376" xfId="547" xr:uid="{00000000-0005-0000-0000-00003D020000}"/>
    <cellStyle name="Style 377" xfId="548" xr:uid="{00000000-0005-0000-0000-00003E020000}"/>
    <cellStyle name="Style 38" xfId="549" xr:uid="{00000000-0005-0000-0000-00003F020000}"/>
    <cellStyle name="Style 38 10" xfId="23671" xr:uid="{33AD50C3-7990-469F-920C-07A441CFF019}"/>
    <cellStyle name="Style 38 11" xfId="1029" xr:uid="{966E0B6E-D78A-460F-9B7A-5BF8DB864E59}"/>
    <cellStyle name="Style 38 2" xfId="550" xr:uid="{00000000-0005-0000-0000-000040020000}"/>
    <cellStyle name="Style 38 2 2" xfId="551" xr:uid="{00000000-0005-0000-0000-000041020000}"/>
    <cellStyle name="Style 38 2 3" xfId="552" xr:uid="{00000000-0005-0000-0000-000042020000}"/>
    <cellStyle name="Style 38 2 4" xfId="9642" xr:uid="{60903496-D401-4E46-8A4E-440624F7A751}"/>
    <cellStyle name="Style 38 2 4 2" xfId="9643" xr:uid="{BE538F72-3E28-454B-8287-89E99E9D3F6C}"/>
    <cellStyle name="Style 38 2 4_Nucléaire" xfId="12902" xr:uid="{F77083D8-F41E-4C11-AF6A-5630883F3749}"/>
    <cellStyle name="Style 38 2_Nucléaire" xfId="12901" xr:uid="{31490068-F9C3-4B11-AFCE-E383F924C80D}"/>
    <cellStyle name="Style 38 3" xfId="1030" xr:uid="{429E00DD-0194-4203-9745-72B1D444328D}"/>
    <cellStyle name="Style 38 4" xfId="1689" xr:uid="{3BF9E8BF-30F8-4586-AA68-FCB0AA95FF57}"/>
    <cellStyle name="Style 38 5" xfId="23420" xr:uid="{4E08B724-2DD2-4FC6-ACF7-77D878A61C2A}"/>
    <cellStyle name="Style 38 6" xfId="23563" xr:uid="{BE3EB37C-DFC5-4F22-9827-04B552C22058}"/>
    <cellStyle name="Style 38 7" xfId="23447" xr:uid="{3B04BA58-B084-4489-A6E3-B2434C0DFCEE}"/>
    <cellStyle name="Style 38 8" xfId="23707" xr:uid="{2B7DEBBF-5D2A-4A7A-AC87-3A8C581D35D4}"/>
    <cellStyle name="Style 38 9" xfId="23715" xr:uid="{C0ACCF44-9E45-41FA-9D0E-4DE8365E9D39}"/>
    <cellStyle name="Style 38_Nucléaire" xfId="12900" xr:uid="{D2DD2331-BC85-49CD-9404-9BE1B47A0304}"/>
    <cellStyle name="Style 383" xfId="553" xr:uid="{00000000-0005-0000-0000-000043020000}"/>
    <cellStyle name="Style 383 2" xfId="1690" xr:uid="{EBE33332-ED41-43C8-9A8C-32512DF89C6D}"/>
    <cellStyle name="Style 384" xfId="554" xr:uid="{00000000-0005-0000-0000-000044020000}"/>
    <cellStyle name="Style 385" xfId="555" xr:uid="{00000000-0005-0000-0000-000045020000}"/>
    <cellStyle name="Style 386" xfId="556" xr:uid="{00000000-0005-0000-0000-000046020000}"/>
    <cellStyle name="Style 387" xfId="557" xr:uid="{00000000-0005-0000-0000-000047020000}"/>
    <cellStyle name="Style 387 2" xfId="1691" xr:uid="{16B89F61-120F-4C19-ADC0-125A6FAD719D}"/>
    <cellStyle name="Style 388" xfId="558" xr:uid="{00000000-0005-0000-0000-000048020000}"/>
    <cellStyle name="Style 389" xfId="559" xr:uid="{00000000-0005-0000-0000-000049020000}"/>
    <cellStyle name="Style 39" xfId="560" xr:uid="{00000000-0005-0000-0000-00004A020000}"/>
    <cellStyle name="Style 39 10" xfId="23503" xr:uid="{A9916660-4427-452C-B25C-3E0C4A865FD1}"/>
    <cellStyle name="Style 39 11" xfId="1031" xr:uid="{F23A09B1-1580-4A97-ACFF-98FDAAF8773D}"/>
    <cellStyle name="Style 39 2" xfId="561" xr:uid="{00000000-0005-0000-0000-00004B020000}"/>
    <cellStyle name="Style 39 2 2" xfId="562" xr:uid="{00000000-0005-0000-0000-00004C020000}"/>
    <cellStyle name="Style 39 2 3" xfId="563" xr:uid="{00000000-0005-0000-0000-00004D020000}"/>
    <cellStyle name="Style 39 2 4" xfId="9644" xr:uid="{901FC211-FF0D-481C-8853-6B13F39ACBC3}"/>
    <cellStyle name="Style 39 2 4 2" xfId="9645" xr:uid="{78EB39DB-24CF-4C81-A6DD-B391C69FD55E}"/>
    <cellStyle name="Style 39 2 4_Nucléaire" xfId="12905" xr:uid="{FBEF9749-EA01-4FE5-8DC3-E52A0D944236}"/>
    <cellStyle name="Style 39 2_Nucléaire" xfId="12904" xr:uid="{61A0ECE6-CAB7-4670-9081-F24C592899A3}"/>
    <cellStyle name="Style 39 3" xfId="1032" xr:uid="{F554783F-7600-4B4F-94DA-4A0D91C8DA5E}"/>
    <cellStyle name="Style 39 4" xfId="23709" xr:uid="{AAED29E5-E5ED-4A70-9639-DE80940E8F83}"/>
    <cellStyle name="Style 39 5" xfId="23603" xr:uid="{DA88529E-2862-4AC4-A29E-E5EA84D2EB46}"/>
    <cellStyle name="Style 39 6" xfId="23392" xr:uid="{4A285B14-AFA2-4018-ACD2-F316E0BB2134}"/>
    <cellStyle name="Style 39 7" xfId="23520" xr:uid="{C4C5B185-C97D-4808-9A70-B240451A6FB1}"/>
    <cellStyle name="Style 39 8" xfId="23699" xr:uid="{CAF9A55C-0F18-4B08-B3D3-DD44FEB46DA1}"/>
    <cellStyle name="Style 39 9" xfId="23642" xr:uid="{E9A89A53-8EF0-446D-AA32-4539179DE620}"/>
    <cellStyle name="Style 39_Nucléaire" xfId="12903" xr:uid="{3D53E291-A47F-4F6F-A128-1A8555C9E206}"/>
    <cellStyle name="Style 395" xfId="564" xr:uid="{00000000-0005-0000-0000-00004E020000}"/>
    <cellStyle name="Style 395 2" xfId="1692" xr:uid="{9886737D-C0BF-47B4-A771-70E254CAF842}"/>
    <cellStyle name="Style 396" xfId="565" xr:uid="{00000000-0005-0000-0000-00004F020000}"/>
    <cellStyle name="Style 397" xfId="566" xr:uid="{00000000-0005-0000-0000-000050020000}"/>
    <cellStyle name="Style 398" xfId="567" xr:uid="{00000000-0005-0000-0000-000051020000}"/>
    <cellStyle name="Style 399" xfId="568" xr:uid="{00000000-0005-0000-0000-000052020000}"/>
    <cellStyle name="Style 399 2" xfId="1693" xr:uid="{678CE53E-2475-402D-BBAB-FA162F5C8634}"/>
    <cellStyle name="Style 40" xfId="569" xr:uid="{00000000-0005-0000-0000-000053020000}"/>
    <cellStyle name="Style 40 10" xfId="23717" xr:uid="{7F1F8FEE-BC8B-42A4-A77E-9636D60DB1FC}"/>
    <cellStyle name="Style 40 11" xfId="1033" xr:uid="{9636EE21-5FBD-4A1C-92EA-5EF38F480740}"/>
    <cellStyle name="Style 40 2" xfId="570" xr:uid="{00000000-0005-0000-0000-000054020000}"/>
    <cellStyle name="Style 40 2 2" xfId="571" xr:uid="{00000000-0005-0000-0000-000055020000}"/>
    <cellStyle name="Style 40 2 3" xfId="572" xr:uid="{00000000-0005-0000-0000-000056020000}"/>
    <cellStyle name="Style 40 2 4" xfId="9646" xr:uid="{3E7E7491-0C0A-4BD4-9551-C4F1670797EE}"/>
    <cellStyle name="Style 40 2 4 2" xfId="9647" xr:uid="{2EB2C5C9-8FA7-4E09-B10E-3FDF652EA586}"/>
    <cellStyle name="Style 40 2 4_Nucléaire" xfId="12908" xr:uid="{EBD30504-37DE-4C24-8233-93985CCC9BDE}"/>
    <cellStyle name="Style 40 2_Nucléaire" xfId="12907" xr:uid="{518040E2-F524-4CA7-9FF8-BDAD2646D874}"/>
    <cellStyle name="Style 40 3" xfId="1034" xr:uid="{D3A9E3FD-2730-4792-9DF6-28C941C423FC}"/>
    <cellStyle name="Style 40 4" xfId="23697" xr:uid="{7D3E8953-0B5D-4FAA-B812-E66F48E0003B}"/>
    <cellStyle name="Style 40 5" xfId="23435" xr:uid="{AA35C506-5ACB-4A4A-81BF-C848056D8BD9}"/>
    <cellStyle name="Style 40 6" xfId="23712" xr:uid="{91F3E96C-315D-4639-B749-2FFB985146F6}"/>
    <cellStyle name="Style 40 7" xfId="23558" xr:uid="{1083436C-A1B3-4F25-90C0-BC721EB20BBF}"/>
    <cellStyle name="Style 40 8" xfId="23654" xr:uid="{1DB45660-F2A2-4F8F-8E80-66A1F2358C8E}"/>
    <cellStyle name="Style 40 9" xfId="23669" xr:uid="{CCB11AB9-9F37-4A8D-98C7-A4E8DA10BB32}"/>
    <cellStyle name="Style 40_Nucléaire" xfId="12906" xr:uid="{8538092E-7FC8-466F-9BC2-9642EF5E97A5}"/>
    <cellStyle name="Style 400" xfId="573" xr:uid="{00000000-0005-0000-0000-000057020000}"/>
    <cellStyle name="Style 401" xfId="574" xr:uid="{00000000-0005-0000-0000-000058020000}"/>
    <cellStyle name="Style 408" xfId="575" xr:uid="{00000000-0005-0000-0000-000059020000}"/>
    <cellStyle name="Style 408 2" xfId="1694" xr:uid="{8AC57DBD-1D05-484E-9DA8-692F6BC98AB9}"/>
    <cellStyle name="Style 409" xfId="576" xr:uid="{00000000-0005-0000-0000-00005A020000}"/>
    <cellStyle name="Style 41" xfId="577" xr:uid="{00000000-0005-0000-0000-00005B020000}"/>
    <cellStyle name="Style 41 2" xfId="578" xr:uid="{00000000-0005-0000-0000-00005C020000}"/>
    <cellStyle name="Style 41 2 2" xfId="579" xr:uid="{00000000-0005-0000-0000-00005D020000}"/>
    <cellStyle name="Style 41 2 2 2" xfId="1879" xr:uid="{DA1F1CFC-C1E1-4CA9-9257-0A9DB3ADBFB3}"/>
    <cellStyle name="Style 41 2 2 3" xfId="1695" xr:uid="{0573A830-F8B7-4F2B-A51B-8FA740204658}"/>
    <cellStyle name="Style 41 2 3" xfId="580" xr:uid="{00000000-0005-0000-0000-00005E020000}"/>
    <cellStyle name="Style 41 2 4" xfId="9648" xr:uid="{D1496018-66F3-4E13-A244-FE7DE52D9744}"/>
    <cellStyle name="Style 41 2 4 2" xfId="9649" xr:uid="{6397FB34-0AD5-42D0-A33F-02FD26F301A2}"/>
    <cellStyle name="Style 41 2 4_Nucléaire" xfId="12911" xr:uid="{33EF3692-0BAB-4A53-91D9-D66D3AEC47AD}"/>
    <cellStyle name="Style 41 2_Nucléaire" xfId="12910" xr:uid="{027BA0CA-EF22-44E4-8EE1-0C4B32815F74}"/>
    <cellStyle name="Style 41_Nucléaire" xfId="12909" xr:uid="{78D064F8-333E-4EA7-88A0-29B1802DD703}"/>
    <cellStyle name="Style 410" xfId="581" xr:uid="{00000000-0005-0000-0000-00005F020000}"/>
    <cellStyle name="Style 411" xfId="582" xr:uid="{00000000-0005-0000-0000-000060020000}"/>
    <cellStyle name="Style 412" xfId="583" xr:uid="{00000000-0005-0000-0000-000061020000}"/>
    <cellStyle name="Style 412 2" xfId="1696" xr:uid="{893AC3AE-83DC-4587-A8C6-0BF616857C81}"/>
    <cellStyle name="Style 413" xfId="584" xr:uid="{00000000-0005-0000-0000-000062020000}"/>
    <cellStyle name="Style 414" xfId="585" xr:uid="{00000000-0005-0000-0000-000063020000}"/>
    <cellStyle name="Style 42" xfId="586" xr:uid="{00000000-0005-0000-0000-000064020000}"/>
    <cellStyle name="Style 42 2" xfId="587" xr:uid="{00000000-0005-0000-0000-000065020000}"/>
    <cellStyle name="Style 42 2 2" xfId="588" xr:uid="{00000000-0005-0000-0000-000066020000}"/>
    <cellStyle name="Style 42 2 3" xfId="589" xr:uid="{00000000-0005-0000-0000-000067020000}"/>
    <cellStyle name="Style 42 2 4" xfId="9650" xr:uid="{1828574D-A1C2-47FC-915A-61D537686E6E}"/>
    <cellStyle name="Style 42 2 4 2" xfId="9651" xr:uid="{BFD62ECB-9EC7-448C-952E-E13DFBB11168}"/>
    <cellStyle name="Style 42 2 4_Nucléaire" xfId="12914" xr:uid="{7619ACD8-F3FB-42B7-8E20-C84C43489DDB}"/>
    <cellStyle name="Style 42 2_Nucléaire" xfId="12913" xr:uid="{FAD889DC-00FF-4D0B-A56D-EB2BF6853F80}"/>
    <cellStyle name="Style 42 3" xfId="1697" xr:uid="{E95B1BAB-3524-45B0-8872-9E9DACB216D1}"/>
    <cellStyle name="Style 42_Nucléaire" xfId="12912" xr:uid="{4C2FB600-0866-4174-85EB-A0A4168F1BCC}"/>
    <cellStyle name="Style 421" xfId="590" xr:uid="{00000000-0005-0000-0000-000068020000}"/>
    <cellStyle name="Style 421 2" xfId="1698" xr:uid="{3C59578F-D6C7-431E-B775-742C35C4C409}"/>
    <cellStyle name="Style 422" xfId="591" xr:uid="{00000000-0005-0000-0000-000069020000}"/>
    <cellStyle name="Style 423" xfId="592" xr:uid="{00000000-0005-0000-0000-00006A020000}"/>
    <cellStyle name="Style 424" xfId="593" xr:uid="{00000000-0005-0000-0000-00006B020000}"/>
    <cellStyle name="Style 425" xfId="594" xr:uid="{00000000-0005-0000-0000-00006C020000}"/>
    <cellStyle name="Style 425 2" xfId="1699" xr:uid="{87620EDC-0CF6-43F9-81C0-B21138978032}"/>
    <cellStyle name="Style 426" xfId="595" xr:uid="{00000000-0005-0000-0000-00006D020000}"/>
    <cellStyle name="Style 427" xfId="596" xr:uid="{00000000-0005-0000-0000-00006E020000}"/>
    <cellStyle name="Style 43" xfId="597" xr:uid="{00000000-0005-0000-0000-00006F020000}"/>
    <cellStyle name="Style 43 2" xfId="598" xr:uid="{00000000-0005-0000-0000-000070020000}"/>
    <cellStyle name="Style 43 2 2" xfId="599" xr:uid="{00000000-0005-0000-0000-000071020000}"/>
    <cellStyle name="Style 43 2 3" xfId="600" xr:uid="{00000000-0005-0000-0000-000072020000}"/>
    <cellStyle name="Style 43 2 4" xfId="9652" xr:uid="{3F0D4E7E-5D94-45EC-8701-DE05821B64D1}"/>
    <cellStyle name="Style 43 2 4 2" xfId="9653" xr:uid="{4A9AE0D1-586D-4D3F-A90B-61A48445E759}"/>
    <cellStyle name="Style 43 2 4_Nucléaire" xfId="12917" xr:uid="{C33F313F-7256-433A-81FB-E7478F4AC39F}"/>
    <cellStyle name="Style 43 2_Nucléaire" xfId="12916" xr:uid="{DE73F86B-D429-42D1-BB61-2E87297E7BE2}"/>
    <cellStyle name="Style 43_Nucléaire" xfId="12915" xr:uid="{1EF4BDE1-61E0-4070-8926-C56BCB8F74F1}"/>
    <cellStyle name="Style 434" xfId="601" xr:uid="{00000000-0005-0000-0000-000073020000}"/>
    <cellStyle name="Style 434 2" xfId="1700" xr:uid="{66DE183A-0E1C-45A8-9969-99D09616D500}"/>
    <cellStyle name="Style 435" xfId="602" xr:uid="{00000000-0005-0000-0000-000074020000}"/>
    <cellStyle name="Style 436" xfId="603" xr:uid="{00000000-0005-0000-0000-000075020000}"/>
    <cellStyle name="Style 437" xfId="604" xr:uid="{00000000-0005-0000-0000-000076020000}"/>
    <cellStyle name="Style 438" xfId="605" xr:uid="{00000000-0005-0000-0000-000077020000}"/>
    <cellStyle name="Style 438 2" xfId="1701" xr:uid="{5FE5AA2B-474C-48EC-9ECC-B7CBF9758358}"/>
    <cellStyle name="Style 439" xfId="606" xr:uid="{00000000-0005-0000-0000-000078020000}"/>
    <cellStyle name="Style 44" xfId="607" xr:uid="{00000000-0005-0000-0000-000079020000}"/>
    <cellStyle name="Style 44 2" xfId="608" xr:uid="{00000000-0005-0000-0000-00007A020000}"/>
    <cellStyle name="Style 44 2 2" xfId="609" xr:uid="{00000000-0005-0000-0000-00007B020000}"/>
    <cellStyle name="Style 44 2 3" xfId="610" xr:uid="{00000000-0005-0000-0000-00007C020000}"/>
    <cellStyle name="Style 44 2 4" xfId="9654" xr:uid="{59217C64-3669-4369-A74B-C45038ADC383}"/>
    <cellStyle name="Style 44 2 4 2" xfId="9655" xr:uid="{08073B4F-D671-4D27-B924-4B11C6BD7BF3}"/>
    <cellStyle name="Style 44 2 4_Nucléaire" xfId="12920" xr:uid="{FD7C9A80-F092-4C77-9717-7738CA91A13C}"/>
    <cellStyle name="Style 44 2_Nucléaire" xfId="12919" xr:uid="{0C4A8923-0EBB-4158-8B3B-DBAB8481E69C}"/>
    <cellStyle name="Style 44_Nucléaire" xfId="12918" xr:uid="{F9C84898-67D0-4B8E-BB81-8D6F3D34AC8C}"/>
    <cellStyle name="Style 440" xfId="611" xr:uid="{00000000-0005-0000-0000-00007D020000}"/>
    <cellStyle name="Style 447" xfId="612" xr:uid="{00000000-0005-0000-0000-00007E020000}"/>
    <cellStyle name="Style 447 2" xfId="1702" xr:uid="{929708DA-01EC-4919-A77C-F415A82FC9E3}"/>
    <cellStyle name="Style 448" xfId="613" xr:uid="{00000000-0005-0000-0000-00007F020000}"/>
    <cellStyle name="Style 449" xfId="614" xr:uid="{00000000-0005-0000-0000-000080020000}"/>
    <cellStyle name="Style 45" xfId="615" xr:uid="{00000000-0005-0000-0000-000081020000}"/>
    <cellStyle name="Style 45 2" xfId="616" xr:uid="{00000000-0005-0000-0000-000082020000}"/>
    <cellStyle name="Style 45 2 2" xfId="617" xr:uid="{00000000-0005-0000-0000-000083020000}"/>
    <cellStyle name="Style 45 2 3" xfId="618" xr:uid="{00000000-0005-0000-0000-000084020000}"/>
    <cellStyle name="Style 45 2 4" xfId="9656" xr:uid="{07C4CF96-56E2-467F-B283-633FEBD936FF}"/>
    <cellStyle name="Style 45 2 4 2" xfId="9657" xr:uid="{CE9A51AB-309B-447A-8ED6-D26BFCD5771B}"/>
    <cellStyle name="Style 45 2 4_Nucléaire" xfId="12923" xr:uid="{97BE4D09-EF45-468D-9ADB-DE854AF03C98}"/>
    <cellStyle name="Style 45 2_Nucléaire" xfId="12922" xr:uid="{D8C4854D-074B-481B-B0C1-3BB22E419894}"/>
    <cellStyle name="Style 45_Nucléaire" xfId="12921" xr:uid="{9D2F1622-4DA5-4510-B87E-0A816F871259}"/>
    <cellStyle name="Style 450" xfId="619" xr:uid="{00000000-0005-0000-0000-000085020000}"/>
    <cellStyle name="Style 451" xfId="620" xr:uid="{00000000-0005-0000-0000-000086020000}"/>
    <cellStyle name="Style 451 2" xfId="1703" xr:uid="{4EDBC85F-649C-4EB0-86A0-C46556E9934A}"/>
    <cellStyle name="Style 452" xfId="621" xr:uid="{00000000-0005-0000-0000-000087020000}"/>
    <cellStyle name="Style 453" xfId="622" xr:uid="{00000000-0005-0000-0000-000088020000}"/>
    <cellStyle name="Style 459" xfId="623" xr:uid="{00000000-0005-0000-0000-000089020000}"/>
    <cellStyle name="Style 459 2" xfId="1704" xr:uid="{4C54A152-BD45-4C9A-B91F-12296DA0BC88}"/>
    <cellStyle name="Style 46" xfId="624" xr:uid="{00000000-0005-0000-0000-00008A020000}"/>
    <cellStyle name="Style 46 10" xfId="23509" xr:uid="{F0DE0227-1F0D-444C-BA00-1B7DF8FB16D4}"/>
    <cellStyle name="Style 46 11" xfId="1035" xr:uid="{B3CF8E21-FFE9-419F-AE70-667D5EFA62BD}"/>
    <cellStyle name="Style 46 2" xfId="625" xr:uid="{00000000-0005-0000-0000-00008B020000}"/>
    <cellStyle name="Style 46 2 2" xfId="626" xr:uid="{00000000-0005-0000-0000-00008C020000}"/>
    <cellStyle name="Style 46 2 3" xfId="627" xr:uid="{00000000-0005-0000-0000-00008D020000}"/>
    <cellStyle name="Style 46 2 4" xfId="9658" xr:uid="{CE9A35F3-4D3C-4D9E-A797-6C2ACBB29A21}"/>
    <cellStyle name="Style 46 2 4 2" xfId="9659" xr:uid="{7069D235-7EC2-4BC7-8A94-160FCF451347}"/>
    <cellStyle name="Style 46 2 4_Nucléaire" xfId="12926" xr:uid="{56BB7EEA-7E8E-455B-8ACD-198D5CEB5307}"/>
    <cellStyle name="Style 46 2_Nucléaire" xfId="12925" xr:uid="{FA472061-B124-42E0-9267-1C67F15E576E}"/>
    <cellStyle name="Style 46 3" xfId="1036" xr:uid="{2C6B29F6-1489-4F89-A5E8-3176CF454EAA}"/>
    <cellStyle name="Style 46 4" xfId="23450" xr:uid="{39E2C269-0047-46AA-B419-367F09790647}"/>
    <cellStyle name="Style 46 5" xfId="23552" xr:uid="{7A3B6826-C5B0-4911-A27F-D0F869C29567}"/>
    <cellStyle name="Style 46 6" xfId="23396" xr:uid="{CF8ED526-1721-465E-B837-AC72B266CC69}"/>
    <cellStyle name="Style 46 7" xfId="23666" xr:uid="{6EDA2401-1E44-449C-BA13-D0C6D72D0AD1}"/>
    <cellStyle name="Style 46 8" xfId="23353" xr:uid="{03EA178A-F16F-4592-B771-93F7472FBB82}"/>
    <cellStyle name="Style 46 9" xfId="23534" xr:uid="{D197003D-E584-4296-A949-C08046C054A8}"/>
    <cellStyle name="Style 46_Nucléaire" xfId="12924" xr:uid="{AC650EE9-0BD9-4DA3-9E54-8116329053FC}"/>
    <cellStyle name="Style 460" xfId="628" xr:uid="{00000000-0005-0000-0000-00008E020000}"/>
    <cellStyle name="Style 461" xfId="629" xr:uid="{00000000-0005-0000-0000-00008F020000}"/>
    <cellStyle name="Style 462" xfId="630" xr:uid="{00000000-0005-0000-0000-000090020000}"/>
    <cellStyle name="Style 463" xfId="631" xr:uid="{00000000-0005-0000-0000-000091020000}"/>
    <cellStyle name="Style 463 2" xfId="1705" xr:uid="{C91219A8-E787-4AD5-AAF7-F0BE4B7FB7C6}"/>
    <cellStyle name="Style 464" xfId="632" xr:uid="{00000000-0005-0000-0000-000092020000}"/>
    <cellStyle name="Style 465" xfId="633" xr:uid="{00000000-0005-0000-0000-000093020000}"/>
    <cellStyle name="Style 47" xfId="634" xr:uid="{00000000-0005-0000-0000-000094020000}"/>
    <cellStyle name="Style 47 10" xfId="23511" xr:uid="{160A4350-11D8-4BEE-8EDF-3288844EA7F9}"/>
    <cellStyle name="Style 47 11" xfId="1037" xr:uid="{6AFA4F1A-1574-4FF9-B679-B6C52B035B02}"/>
    <cellStyle name="Style 47 2" xfId="635" xr:uid="{00000000-0005-0000-0000-000095020000}"/>
    <cellStyle name="Style 47 2 2" xfId="636" xr:uid="{00000000-0005-0000-0000-000096020000}"/>
    <cellStyle name="Style 47 2 2 2" xfId="1880" xr:uid="{4E07748A-DFBA-4BA9-81C2-0C2F51F02C62}"/>
    <cellStyle name="Style 47 2 2 3" xfId="1706" xr:uid="{2890A297-B4AE-4C33-A08B-FC3BE274E93A}"/>
    <cellStyle name="Style 47 2 3" xfId="637" xr:uid="{00000000-0005-0000-0000-000097020000}"/>
    <cellStyle name="Style 47 2 4" xfId="9660" xr:uid="{9749E7CA-9F16-4B94-A5C2-59B2803A53BA}"/>
    <cellStyle name="Style 47 2 4 2" xfId="9661" xr:uid="{2C45AFFC-B663-4AD9-8D31-EB0B8E1196E1}"/>
    <cellStyle name="Style 47 2 4_Nucléaire" xfId="12929" xr:uid="{A9757807-585D-42EB-AE31-06023A46C59C}"/>
    <cellStyle name="Style 47 2_Nucléaire" xfId="12928" xr:uid="{A949966A-D85C-4EF0-9454-9B10FDB3DB39}"/>
    <cellStyle name="Style 47 3" xfId="1038" xr:uid="{A698707E-9976-4452-9300-51140821E277}"/>
    <cellStyle name="Style 47 4" xfId="23438" xr:uid="{A3684F80-43B3-44C4-904B-C49FFE72A752}"/>
    <cellStyle name="Style 47 5" xfId="23548" xr:uid="{79E33E12-E52D-4922-B0CB-DBC759CC4C75}"/>
    <cellStyle name="Style 47 6" xfId="23629" xr:uid="{A6B73021-3849-4502-8864-90A9E4E163C8}"/>
    <cellStyle name="Style 47 7" xfId="23537" xr:uid="{F2424247-4C09-46AC-AC69-FCC7C41BEE8B}"/>
    <cellStyle name="Style 47 8" xfId="23720" xr:uid="{A62A2179-E4F4-48EA-A72A-5F2556CE1756}"/>
    <cellStyle name="Style 47 9" xfId="23528" xr:uid="{C04DAD5E-FFAB-4C2C-8D49-31B56CCCE3E9}"/>
    <cellStyle name="Style 47_Nucléaire" xfId="12927" xr:uid="{28955B96-5D30-4859-B6DD-7D530DC4D6E4}"/>
    <cellStyle name="Style 471" xfId="638" xr:uid="{00000000-0005-0000-0000-000098020000}"/>
    <cellStyle name="Style 471 2" xfId="1707" xr:uid="{06DEEF31-B7DE-4B4D-828D-74F7A675D378}"/>
    <cellStyle name="Style 472" xfId="639" xr:uid="{00000000-0005-0000-0000-000099020000}"/>
    <cellStyle name="Style 473" xfId="640" xr:uid="{00000000-0005-0000-0000-00009A020000}"/>
    <cellStyle name="Style 474" xfId="641" xr:uid="{00000000-0005-0000-0000-00009B020000}"/>
    <cellStyle name="Style 475" xfId="642" xr:uid="{00000000-0005-0000-0000-00009C020000}"/>
    <cellStyle name="Style 475 2" xfId="1708" xr:uid="{8739A2BA-3D3A-4650-B625-5CDA6922EC62}"/>
    <cellStyle name="Style 476" xfId="643" xr:uid="{00000000-0005-0000-0000-00009D020000}"/>
    <cellStyle name="Style 477" xfId="644" xr:uid="{00000000-0005-0000-0000-00009E020000}"/>
    <cellStyle name="Style 48" xfId="645" xr:uid="{00000000-0005-0000-0000-00009F020000}"/>
    <cellStyle name="Style 48 2" xfId="1040" xr:uid="{3BA35C07-5B6C-450B-9AD5-FDEE6161ABBB}"/>
    <cellStyle name="Style 48 2 2" xfId="1709" xr:uid="{792A0AE1-A8C8-4F7F-B7E5-B527DA96BBE6}"/>
    <cellStyle name="Style 48 3" xfId="1039" xr:uid="{BD54D0C2-7410-44DE-9828-797C77B4D7C8}"/>
    <cellStyle name="Style 483" xfId="646" xr:uid="{00000000-0005-0000-0000-0000A0020000}"/>
    <cellStyle name="Style 483 2" xfId="1710" xr:uid="{C4B85D99-44AA-4760-815B-140531363440}"/>
    <cellStyle name="Style 484" xfId="647" xr:uid="{00000000-0005-0000-0000-0000A1020000}"/>
    <cellStyle name="Style 485" xfId="648" xr:uid="{00000000-0005-0000-0000-0000A2020000}"/>
    <cellStyle name="Style 486" xfId="649" xr:uid="{00000000-0005-0000-0000-0000A3020000}"/>
    <cellStyle name="Style 487" xfId="650" xr:uid="{00000000-0005-0000-0000-0000A4020000}"/>
    <cellStyle name="Style 487 2" xfId="1711" xr:uid="{12775F97-2F00-4145-948A-C2FDA04EB9F5}"/>
    <cellStyle name="Style 488" xfId="651" xr:uid="{00000000-0005-0000-0000-0000A5020000}"/>
    <cellStyle name="Style 489" xfId="652" xr:uid="{00000000-0005-0000-0000-0000A6020000}"/>
    <cellStyle name="Style 49" xfId="653" xr:uid="{00000000-0005-0000-0000-0000A7020000}"/>
    <cellStyle name="Style 496" xfId="654" xr:uid="{00000000-0005-0000-0000-0000A8020000}"/>
    <cellStyle name="Style 496 2" xfId="1712" xr:uid="{ECC7B4B1-5FA4-414B-99BB-3EEFD89E911B}"/>
    <cellStyle name="Style 497" xfId="655" xr:uid="{00000000-0005-0000-0000-0000A9020000}"/>
    <cellStyle name="Style 498" xfId="656" xr:uid="{00000000-0005-0000-0000-0000AA020000}"/>
    <cellStyle name="Style 499" xfId="657" xr:uid="{00000000-0005-0000-0000-0000AB020000}"/>
    <cellStyle name="Style 50" xfId="658" xr:uid="{00000000-0005-0000-0000-0000AC020000}"/>
    <cellStyle name="Style 50 2" xfId="1713" xr:uid="{2A0160A6-0FDB-419C-96A4-8C7675403DED}"/>
    <cellStyle name="Style 500" xfId="659" xr:uid="{00000000-0005-0000-0000-0000AD020000}"/>
    <cellStyle name="Style 500 2" xfId="1714" xr:uid="{40815C49-1A93-4D90-BD69-BD64CB16BFCD}"/>
    <cellStyle name="Style 501" xfId="660" xr:uid="{00000000-0005-0000-0000-0000AE020000}"/>
    <cellStyle name="Style 502" xfId="661" xr:uid="{00000000-0005-0000-0000-0000AF020000}"/>
    <cellStyle name="Style 508" xfId="662" xr:uid="{00000000-0005-0000-0000-0000B0020000}"/>
    <cellStyle name="Style 508 2" xfId="1715" xr:uid="{C214DE3C-A641-4857-9EF8-C2BA993737EC}"/>
    <cellStyle name="Style 509" xfId="663" xr:uid="{00000000-0005-0000-0000-0000B1020000}"/>
    <cellStyle name="Style 51" xfId="664" xr:uid="{00000000-0005-0000-0000-0000B2020000}"/>
    <cellStyle name="Style 510" xfId="665" xr:uid="{00000000-0005-0000-0000-0000B3020000}"/>
    <cellStyle name="Style 511" xfId="666" xr:uid="{00000000-0005-0000-0000-0000B4020000}"/>
    <cellStyle name="Style 512" xfId="667" xr:uid="{00000000-0005-0000-0000-0000B5020000}"/>
    <cellStyle name="Style 512 2" xfId="1716" xr:uid="{21E48AB5-2A60-4C78-A8E3-5BB0375FF91A}"/>
    <cellStyle name="Style 513" xfId="668" xr:uid="{00000000-0005-0000-0000-0000B6020000}"/>
    <cellStyle name="Style 514" xfId="669" xr:uid="{00000000-0005-0000-0000-0000B7020000}"/>
    <cellStyle name="Style 52" xfId="670" xr:uid="{00000000-0005-0000-0000-0000B8020000}"/>
    <cellStyle name="Style 520" xfId="671" xr:uid="{00000000-0005-0000-0000-0000B9020000}"/>
    <cellStyle name="Style 520 2" xfId="1717" xr:uid="{688F1A45-EEFD-4913-BBBD-F3555FB6CA41}"/>
    <cellStyle name="Style 521" xfId="672" xr:uid="{00000000-0005-0000-0000-0000BA020000}"/>
    <cellStyle name="Style 522" xfId="673" xr:uid="{00000000-0005-0000-0000-0000BB020000}"/>
    <cellStyle name="Style 523" xfId="674" xr:uid="{00000000-0005-0000-0000-0000BC020000}"/>
    <cellStyle name="Style 524" xfId="675" xr:uid="{00000000-0005-0000-0000-0000BD020000}"/>
    <cellStyle name="Style 524 2" xfId="1718" xr:uid="{182CA086-5392-4727-85EA-1FED65893072}"/>
    <cellStyle name="Style 525" xfId="676" xr:uid="{00000000-0005-0000-0000-0000BE020000}"/>
    <cellStyle name="Style 526" xfId="677" xr:uid="{00000000-0005-0000-0000-0000BF020000}"/>
    <cellStyle name="Style 53" xfId="678" xr:uid="{00000000-0005-0000-0000-0000C0020000}"/>
    <cellStyle name="Style 53 2" xfId="679" xr:uid="{00000000-0005-0000-0000-0000C1020000}"/>
    <cellStyle name="Style 53 2 2" xfId="680" xr:uid="{00000000-0005-0000-0000-0000C2020000}"/>
    <cellStyle name="Style 53 2 3" xfId="681" xr:uid="{00000000-0005-0000-0000-0000C3020000}"/>
    <cellStyle name="Style 53 2 4" xfId="9662" xr:uid="{238583E7-33B7-4B2C-8B34-7A7B29059B97}"/>
    <cellStyle name="Style 53 2 4 2" xfId="9663" xr:uid="{CB3A1088-7A29-45E5-B3E8-6CD807ED3FA5}"/>
    <cellStyle name="Style 53 2 4_Nucléaire" xfId="12932" xr:uid="{DFC8EC52-5A9B-4DE8-9266-6B42BDA71630}"/>
    <cellStyle name="Style 53 2_Nucléaire" xfId="12931" xr:uid="{5307C7BA-31AE-45C5-A9D5-288EA04A6D88}"/>
    <cellStyle name="Style 53_Nucléaire" xfId="12930" xr:uid="{41EA803C-83A2-4742-9252-C84068C2428A}"/>
    <cellStyle name="Style 54" xfId="682" xr:uid="{00000000-0005-0000-0000-0000C4020000}"/>
    <cellStyle name="Style 54 2" xfId="683" xr:uid="{00000000-0005-0000-0000-0000C5020000}"/>
    <cellStyle name="Style 54 2 2" xfId="684" xr:uid="{00000000-0005-0000-0000-0000C6020000}"/>
    <cellStyle name="Style 54 2 3" xfId="685" xr:uid="{00000000-0005-0000-0000-0000C7020000}"/>
    <cellStyle name="Style 54 2 4" xfId="9664" xr:uid="{0C6F8154-44D4-4FFE-93F6-6DA5BB1FA41A}"/>
    <cellStyle name="Style 54 2 4 2" xfId="9665" xr:uid="{321C8CBB-694D-496A-AE2D-75686DE4A592}"/>
    <cellStyle name="Style 54 2 4_Nucléaire" xfId="12935" xr:uid="{77AD3AFE-FBCB-4A89-9043-C06A911C6DEA}"/>
    <cellStyle name="Style 54 2_Nucléaire" xfId="12934" xr:uid="{B94594B8-5C27-492E-955F-B529222A35AF}"/>
    <cellStyle name="Style 54_Nucléaire" xfId="12933" xr:uid="{066FFD79-83C6-47B3-96C1-6EC21F40A2A1}"/>
    <cellStyle name="Style 55" xfId="686" xr:uid="{00000000-0005-0000-0000-0000C8020000}"/>
    <cellStyle name="Style 55 2" xfId="687" xr:uid="{00000000-0005-0000-0000-0000C9020000}"/>
    <cellStyle name="Style 55 2 2" xfId="688" xr:uid="{00000000-0005-0000-0000-0000CA020000}"/>
    <cellStyle name="Style 55 2 3" xfId="689" xr:uid="{00000000-0005-0000-0000-0000CB020000}"/>
    <cellStyle name="Style 55 2 4" xfId="9666" xr:uid="{04B948CD-6E2D-4D6E-A295-D05E5D040233}"/>
    <cellStyle name="Style 55 2 4 2" xfId="9667" xr:uid="{9F8D8B23-D52A-48AF-837E-E5247F55D0C3}"/>
    <cellStyle name="Style 55 2 4_Nucléaire" xfId="12938" xr:uid="{EE10F1CB-45B5-4D66-8202-32E4B0D8A966}"/>
    <cellStyle name="Style 55 2_Nucléaire" xfId="12937" xr:uid="{3212544C-E3E7-4543-A56E-C3446881CB10}"/>
    <cellStyle name="Style 55_Nucléaire" xfId="12936" xr:uid="{5F79951A-8F37-4B4A-B739-F80DA84ED7B3}"/>
    <cellStyle name="Style 56" xfId="690" xr:uid="{00000000-0005-0000-0000-0000CC020000}"/>
    <cellStyle name="Style 56 2" xfId="691" xr:uid="{00000000-0005-0000-0000-0000CD020000}"/>
    <cellStyle name="Style 56 2 2" xfId="692" xr:uid="{00000000-0005-0000-0000-0000CE020000}"/>
    <cellStyle name="Style 56 2 2 2" xfId="1881" xr:uid="{D4CB3D32-3A1D-4087-8E2D-12600E550373}"/>
    <cellStyle name="Style 56 2 2 3" xfId="1719" xr:uid="{17A82145-F97B-430F-A072-B287E7428BD2}"/>
    <cellStyle name="Style 56 2 3" xfId="693" xr:uid="{00000000-0005-0000-0000-0000CF020000}"/>
    <cellStyle name="Style 56 2 4" xfId="9668" xr:uid="{EB816B0D-6B10-4DBF-82D3-56EB77D1BF71}"/>
    <cellStyle name="Style 56 2 4 2" xfId="9669" xr:uid="{983DB6C0-6F62-49BC-B87F-1EB0C4722370}"/>
    <cellStyle name="Style 56 2 4_Nucléaire" xfId="12941" xr:uid="{5ECE190B-9E20-48C2-8B87-FCD7FE21FBEF}"/>
    <cellStyle name="Style 56 2_Nucléaire" xfId="12940" xr:uid="{FD517975-351F-4A09-A78B-AF1ADBF4AE5B}"/>
    <cellStyle name="Style 56_Nucléaire" xfId="12939" xr:uid="{136B98C7-075D-4C48-B279-040B0CE6BAE4}"/>
    <cellStyle name="Style 57" xfId="694" xr:uid="{00000000-0005-0000-0000-0000D0020000}"/>
    <cellStyle name="Style 57 2" xfId="695" xr:uid="{00000000-0005-0000-0000-0000D1020000}"/>
    <cellStyle name="Style 57 2 2" xfId="696" xr:uid="{00000000-0005-0000-0000-0000D2020000}"/>
    <cellStyle name="Style 57 2 3" xfId="697" xr:uid="{00000000-0005-0000-0000-0000D3020000}"/>
    <cellStyle name="Style 57 2 4" xfId="9670" xr:uid="{EE48F1B6-9CC8-4DF7-8FD0-0D30F74927A8}"/>
    <cellStyle name="Style 57 2 4 2" xfId="9671" xr:uid="{5A373241-5D1D-4245-B724-881CEE9028F6}"/>
    <cellStyle name="Style 57 2 4_Nucléaire" xfId="12944" xr:uid="{18DA7399-A04E-45C3-A3D8-D601A22C1743}"/>
    <cellStyle name="Style 57 2_Nucléaire" xfId="12943" xr:uid="{70CC4399-7BB9-4672-A155-D7E061900E7A}"/>
    <cellStyle name="Style 57_Nucléaire" xfId="12942" xr:uid="{A57A0F20-6C3A-4DC2-BF04-D30E247338C9}"/>
    <cellStyle name="Style 58" xfId="698" xr:uid="{00000000-0005-0000-0000-0000D4020000}"/>
    <cellStyle name="Style 58 10" xfId="23635" xr:uid="{14E50E53-D25F-45C5-A419-AA55A255AC4E}"/>
    <cellStyle name="Style 58 11" xfId="1041" xr:uid="{93C4CB23-197C-46A0-B32F-E1689B35DD4A}"/>
    <cellStyle name="Style 58 2" xfId="699" xr:uid="{00000000-0005-0000-0000-0000D5020000}"/>
    <cellStyle name="Style 58 2 2" xfId="700" xr:uid="{00000000-0005-0000-0000-0000D6020000}"/>
    <cellStyle name="Style 58 2 3" xfId="701" xr:uid="{00000000-0005-0000-0000-0000D7020000}"/>
    <cellStyle name="Style 58 2 4" xfId="9672" xr:uid="{9A09F981-D2E4-4A22-8DD7-12980BE6C89B}"/>
    <cellStyle name="Style 58 2 4 2" xfId="9673" xr:uid="{D2319B82-67EC-4A77-A794-663AAF920274}"/>
    <cellStyle name="Style 58 2 4_Nucléaire" xfId="12947" xr:uid="{D6EB7990-A1F5-4347-8C49-8F4743598D29}"/>
    <cellStyle name="Style 58 2_Nucléaire" xfId="12946" xr:uid="{AC98AD8A-B3DD-46BE-A790-966242ED6A5D}"/>
    <cellStyle name="Style 58 3" xfId="1042" xr:uid="{3140F9E8-885F-4DFD-8F46-175662D7E8E5}"/>
    <cellStyle name="Style 58 3 2" xfId="34499" xr:uid="{7FCFED57-21F1-4E1B-93DD-0E9C56F1AE5C}"/>
    <cellStyle name="Style 58 4" xfId="1720" xr:uid="{95FE32F6-A344-433A-A2AE-E6ECD605C49D}"/>
    <cellStyle name="Style 58 5" xfId="23584" xr:uid="{42F31FCB-5A4B-4FEC-BE4B-F4EFCD468C3F}"/>
    <cellStyle name="Style 58 6" xfId="23664" xr:uid="{99B85B04-C64B-4B67-910C-D3E341C90F13}"/>
    <cellStyle name="Style 58 7" xfId="23402" xr:uid="{395E8FAA-99E2-4830-A5BF-79C731AAB921}"/>
    <cellStyle name="Style 58 8" xfId="23706" xr:uid="{986680AC-ECEA-4360-85A8-051EE5EC5220}"/>
    <cellStyle name="Style 58 9" xfId="23726" xr:uid="{01584B21-3DED-4B9A-A2BF-6891DA7D41A6}"/>
    <cellStyle name="Style 58_Nucléaire" xfId="12945" xr:uid="{32CE5884-43D6-4389-A474-E6A8720B6101}"/>
    <cellStyle name="Style 59" xfId="702" xr:uid="{00000000-0005-0000-0000-0000D8020000}"/>
    <cellStyle name="Style 59 10" xfId="23356" xr:uid="{845CD687-E94E-40F7-992F-488178148E55}"/>
    <cellStyle name="Style 59 11" xfId="1043" xr:uid="{2E3D9A53-B22C-4D56-8ACF-9DCFF415E702}"/>
    <cellStyle name="Style 59 2" xfId="703" xr:uid="{00000000-0005-0000-0000-0000D9020000}"/>
    <cellStyle name="Style 59 2 2" xfId="704" xr:uid="{00000000-0005-0000-0000-0000DA020000}"/>
    <cellStyle name="Style 59 2 3" xfId="9674" xr:uid="{1FE24C78-22B0-4921-B424-4331DC7A637C}"/>
    <cellStyle name="Style 59 2 3 2" xfId="9675" xr:uid="{9FE0435F-BC3C-40B3-B70F-B763B8138349}"/>
    <cellStyle name="Style 59 2 3_Nucléaire" xfId="12950" xr:uid="{0B10C464-D0C4-4139-90FA-10D1B70DBEC7}"/>
    <cellStyle name="Style 59 2_Nucléaire" xfId="12949" xr:uid="{9ABA54C3-17A3-4F6B-B67D-1750E27333E7}"/>
    <cellStyle name="Style 59 3" xfId="1044" xr:uid="{76E95D8A-A35B-46FB-B608-D1EA68979768}"/>
    <cellStyle name="Style 59 3 2" xfId="1721" xr:uid="{7C125FEA-EF51-4419-BC69-FD221F60CAC3}"/>
    <cellStyle name="Style 59 4" xfId="23398" xr:uid="{3A86E945-D8AA-40F5-80A0-161FA511F03E}"/>
    <cellStyle name="Style 59 5" xfId="23522" xr:uid="{BBD7CE97-3A45-4826-B42B-16E34413BD23}"/>
    <cellStyle name="Style 59 6" xfId="23403" xr:uid="{C32C2457-4EC9-49AF-AEF1-01ED43C80B56}"/>
    <cellStyle name="Style 59 7" xfId="23728" xr:uid="{2BA2CE83-BE6B-4D79-BF01-582FE77FF212}"/>
    <cellStyle name="Style 59 8" xfId="23434" xr:uid="{B316392A-C90C-4A76-9FB3-112E8B1397D2}"/>
    <cellStyle name="Style 59 9" xfId="23657" xr:uid="{D4CA6053-776A-45FF-ACE0-0944111D79D0}"/>
    <cellStyle name="Style 59_Nucléaire" xfId="12948" xr:uid="{1C178DCF-FB79-4EA8-96B5-7EB2ED0EE1B5}"/>
    <cellStyle name="Style 60" xfId="705" xr:uid="{00000000-0005-0000-0000-0000DB020000}"/>
    <cellStyle name="Style 60 10" xfId="23597" xr:uid="{0A955C9E-E61D-4E60-8B4F-ECE800E2F7EC}"/>
    <cellStyle name="Style 60 11" xfId="1045" xr:uid="{E26C5569-ACA2-480F-AC7A-B9AD4F2DF312}"/>
    <cellStyle name="Style 60 2" xfId="706" xr:uid="{00000000-0005-0000-0000-0000DC020000}"/>
    <cellStyle name="Style 60 2 2" xfId="707" xr:uid="{00000000-0005-0000-0000-0000DD020000}"/>
    <cellStyle name="Style 60 2 3" xfId="708" xr:uid="{00000000-0005-0000-0000-0000DE020000}"/>
    <cellStyle name="Style 60 2 4" xfId="9676" xr:uid="{71B2D0D0-BAD2-45A4-BCC7-09B71E420F95}"/>
    <cellStyle name="Style 60 2 4 2" xfId="9677" xr:uid="{1B978D78-503F-419E-B123-A36FE064BAB4}"/>
    <cellStyle name="Style 60 2 4_Nucléaire" xfId="12953" xr:uid="{968191A5-940D-46AF-A896-C6173DA2A3A1}"/>
    <cellStyle name="Style 60 2_Nucléaire" xfId="12952" xr:uid="{CE92BB70-9609-466A-A15D-4A4D2FAED797}"/>
    <cellStyle name="Style 60 3" xfId="1046" xr:uid="{438E3B4F-FF4D-4158-BAA3-FC7CA6D8A78C}"/>
    <cellStyle name="Style 60 4" xfId="23400" xr:uid="{87A2D02A-BCA7-4426-893A-BB7E5652EF91}"/>
    <cellStyle name="Style 60 5" xfId="23532" xr:uid="{D6C080D9-AEF5-4194-B818-3E33B0F5AA23}"/>
    <cellStyle name="Style 60 6" xfId="23730" xr:uid="{A0543906-71F8-4E01-A160-37BBA9E64950}"/>
    <cellStyle name="Style 60 7" xfId="23523" xr:uid="{D434696F-D277-4465-A120-11AE2D78C49D}"/>
    <cellStyle name="Style 60 8" xfId="23417" xr:uid="{924C2354-D84A-49FE-B4ED-F6ACD5E0913A}"/>
    <cellStyle name="Style 60 9" xfId="23413" xr:uid="{D598C800-08AB-4969-B2D3-1A9E0194069B}"/>
    <cellStyle name="Style 60_Nucléaire" xfId="12951" xr:uid="{1F161952-4AE8-4E2E-8158-79DB5CC3B43A}"/>
    <cellStyle name="Style 61" xfId="709" xr:uid="{00000000-0005-0000-0000-0000DF020000}"/>
    <cellStyle name="Style 61 10" xfId="23419" xr:uid="{D54AFF75-7646-4FA3-A019-734E5AEBFA67}"/>
    <cellStyle name="Style 61 11" xfId="1047" xr:uid="{99A9A1DA-CC57-4983-BE39-B94A52463A22}"/>
    <cellStyle name="Style 61 2" xfId="710" xr:uid="{00000000-0005-0000-0000-0000E0020000}"/>
    <cellStyle name="Style 61 2 2" xfId="711" xr:uid="{00000000-0005-0000-0000-0000E1020000}"/>
    <cellStyle name="Style 61 2 3" xfId="712" xr:uid="{00000000-0005-0000-0000-0000E2020000}"/>
    <cellStyle name="Style 61 2 4" xfId="9678" xr:uid="{81AEA957-ABCF-49FD-B925-C637674C284B}"/>
    <cellStyle name="Style 61 2 4 2" xfId="9679" xr:uid="{6E4CFDD7-1BD7-457C-B771-10AF41515DBD}"/>
    <cellStyle name="Style 61 2 4_Nucléaire" xfId="12956" xr:uid="{9EF15C83-EC9F-4543-A071-700514AC217B}"/>
    <cellStyle name="Style 61 2_Nucléaire" xfId="12955" xr:uid="{1E0311D9-BD8F-4E20-B699-1AEB324B721B}"/>
    <cellStyle name="Style 61 3" xfId="1048" xr:uid="{04659672-C4A2-40BA-AF28-EE6C4BB3104E}"/>
    <cellStyle name="Style 61 4" xfId="23453" xr:uid="{B878C5E5-B88D-44D0-8B44-65A93796EBF2}"/>
    <cellStyle name="Style 61 5" xfId="23466" xr:uid="{D569694E-A902-42E4-9340-F10B6D851D4A}"/>
    <cellStyle name="Style 61 6" xfId="23724" xr:uid="{EF1E4487-EBDC-4EFA-858C-F2EA030FA40E}"/>
    <cellStyle name="Style 61 7" xfId="23422" xr:uid="{DEE65289-0A9F-47B8-A166-5B675D91B4A7}"/>
    <cellStyle name="Style 61 8" xfId="23408" xr:uid="{50C5FB15-769B-4AE5-A9C9-C77C621A5FB1}"/>
    <cellStyle name="Style 61 9" xfId="23592" xr:uid="{0C740B94-15B7-4906-B89A-85E931963C5E}"/>
    <cellStyle name="Style 61_Nucléaire" xfId="12954" xr:uid="{D7F27AE3-C276-4DEF-AB43-265F4B9EBDA1}"/>
    <cellStyle name="Style 62" xfId="713" xr:uid="{00000000-0005-0000-0000-0000E3020000}"/>
    <cellStyle name="Style 62 10" xfId="23594" xr:uid="{80A02122-E3F8-4352-91F8-4122E713F90C}"/>
    <cellStyle name="Style 62 11" xfId="1049" xr:uid="{FD63DCC2-F22A-4358-A650-9F887572659E}"/>
    <cellStyle name="Style 62 2" xfId="714" xr:uid="{00000000-0005-0000-0000-0000E4020000}"/>
    <cellStyle name="Style 62 2 2" xfId="715" xr:uid="{00000000-0005-0000-0000-0000E5020000}"/>
    <cellStyle name="Style 62 2 2 2" xfId="1882" xr:uid="{B990E458-6B75-4AB5-A132-477D32140995}"/>
    <cellStyle name="Style 62 2 2 3" xfId="1723" xr:uid="{D643457A-CEB3-4003-8660-A3F9E8005EC9}"/>
    <cellStyle name="Style 62 2 3" xfId="716" xr:uid="{00000000-0005-0000-0000-0000E6020000}"/>
    <cellStyle name="Style 62 2 4" xfId="9680" xr:uid="{04A7DBF8-2845-4538-8E9D-E3878C9DBD29}"/>
    <cellStyle name="Style 62 2 4 2" xfId="9681" xr:uid="{4F994246-BD99-4D65-80D8-19AA0F04DD8D}"/>
    <cellStyle name="Style 62 2 4_Nucléaire" xfId="12959" xr:uid="{9F6C39F9-18C7-4CFC-9AAB-770D6FC33C53}"/>
    <cellStyle name="Style 62 2_Nucléaire" xfId="12958" xr:uid="{331B3132-E8AE-4DE3-AC69-D8C77ADF3FB1}"/>
    <cellStyle name="Style 62 3" xfId="1050" xr:uid="{F4FC3957-8756-491D-A631-8B368A8FCC4D}"/>
    <cellStyle name="Style 62 4" xfId="1722" xr:uid="{A6870B78-4929-4052-A5D4-B43651573992}"/>
    <cellStyle name="Style 62 5" xfId="23682" xr:uid="{C3F533DF-3FAF-4294-9DCC-2A220BCEC58A}"/>
    <cellStyle name="Style 62 6" xfId="23531" xr:uid="{D0AA7E2B-2DE6-42FA-B4ED-C06A832F8A90}"/>
    <cellStyle name="Style 62 7" xfId="23723" xr:uid="{2D112032-C1A5-487A-8F02-A76A02E6D224}"/>
    <cellStyle name="Style 62 8" xfId="23411" xr:uid="{35696CD1-771A-424C-9A5A-C520783BD413}"/>
    <cellStyle name="Style 62 9" xfId="23515" xr:uid="{2F69182E-DF55-41F9-852F-688B95811997}"/>
    <cellStyle name="Style 62_Nucléaire" xfId="12957" xr:uid="{BFA58FB2-7CD4-4106-B50A-48E6FDC9D12F}"/>
    <cellStyle name="Style 63" xfId="717" xr:uid="{00000000-0005-0000-0000-0000E7020000}"/>
    <cellStyle name="Style 63 2" xfId="1052" xr:uid="{D2E674F8-DB79-42A5-A162-EF8F702AA62F}"/>
    <cellStyle name="Style 63 3" xfId="1051" xr:uid="{24E53D19-2DA9-4A05-A6F1-E86E74DCD171}"/>
    <cellStyle name="Style 64" xfId="718" xr:uid="{00000000-0005-0000-0000-0000E8020000}"/>
    <cellStyle name="Style 64 2" xfId="1054" xr:uid="{89A10E5F-90A7-4A9E-83B9-614E01CAD7D3}"/>
    <cellStyle name="Style 64 3" xfId="1053" xr:uid="{5CA1D0C9-D23C-449E-ABB4-09C2B90ECCC0}"/>
    <cellStyle name="Style 65" xfId="719" xr:uid="{00000000-0005-0000-0000-0000E9020000}"/>
    <cellStyle name="Style 65 2" xfId="1724" xr:uid="{9CBF9DD7-8766-4B59-B092-CD6F3BE36330}"/>
    <cellStyle name="Style 67" xfId="720" xr:uid="{00000000-0005-0000-0000-0000EA020000}"/>
    <cellStyle name="Style 68" xfId="721" xr:uid="{00000000-0005-0000-0000-0000EB020000}"/>
    <cellStyle name="Style 69" xfId="722" xr:uid="{00000000-0005-0000-0000-0000EC020000}"/>
    <cellStyle name="Style 70" xfId="723" xr:uid="{00000000-0005-0000-0000-0000ED020000}"/>
    <cellStyle name="Style 70 2" xfId="724" xr:uid="{00000000-0005-0000-0000-0000EE020000}"/>
    <cellStyle name="Style 70 2 2" xfId="725" xr:uid="{00000000-0005-0000-0000-0000EF020000}"/>
    <cellStyle name="Style 70 2 3" xfId="726" xr:uid="{00000000-0005-0000-0000-0000F0020000}"/>
    <cellStyle name="Style 70 2 4" xfId="9682" xr:uid="{9C50FC98-8C86-4256-ACB9-341F73C9092C}"/>
    <cellStyle name="Style 70 2 4 2" xfId="9683" xr:uid="{1A6D9176-72B0-4D93-8BA7-A1E2D0F81736}"/>
    <cellStyle name="Style 70 2 4_Nucléaire" xfId="12962" xr:uid="{53A2B731-1771-4E8F-AC19-69A0002D9F87}"/>
    <cellStyle name="Style 70 2_Nucléaire" xfId="12961" xr:uid="{F332563C-D2E0-49AF-BA2C-B0E5687297B5}"/>
    <cellStyle name="Style 70 3" xfId="1056" xr:uid="{B9276036-533D-4475-B009-A0FADC5A9877}"/>
    <cellStyle name="Style 70 4" xfId="1725" xr:uid="{2C98EB8C-15E5-4AEB-A8B2-ACA0D09BCB72}"/>
    <cellStyle name="Style 70 5" xfId="1055" xr:uid="{7E4EFBE4-E21F-4693-913A-CF43C3714075}"/>
    <cellStyle name="Style 70_Nucléaire" xfId="12960" xr:uid="{D3D42920-4A65-4033-A3F5-26889A4C4CA9}"/>
    <cellStyle name="Style 71" xfId="727" xr:uid="{00000000-0005-0000-0000-0000F1020000}"/>
    <cellStyle name="Style 71 2" xfId="728" xr:uid="{00000000-0005-0000-0000-0000F2020000}"/>
    <cellStyle name="Style 71 2 2" xfId="729" xr:uid="{00000000-0005-0000-0000-0000F3020000}"/>
    <cellStyle name="Style 71 2 3" xfId="730" xr:uid="{00000000-0005-0000-0000-0000F4020000}"/>
    <cellStyle name="Style 71 2 4" xfId="9684" xr:uid="{9FDA871D-9DCD-487F-BCD0-54758E4B4B22}"/>
    <cellStyle name="Style 71 2 4 2" xfId="9685" xr:uid="{ED1CA57D-842A-46A4-8593-22C27C7F52B9}"/>
    <cellStyle name="Style 71 2 4_Nucléaire" xfId="12965" xr:uid="{B0D3972F-5E21-40EA-9D95-C3690B91D87B}"/>
    <cellStyle name="Style 71 2_Nucléaire" xfId="12964" xr:uid="{C50C9C6E-E8BA-4B0E-B541-C716550B15A2}"/>
    <cellStyle name="Style 71 3" xfId="1058" xr:uid="{8BB09B61-D123-4E58-894C-DC4E5DE62BA6}"/>
    <cellStyle name="Style 71 4" xfId="1057" xr:uid="{473D6332-4C21-42F7-8082-0626B9807A31}"/>
    <cellStyle name="Style 71_Nucléaire" xfId="12963" xr:uid="{252E9D2E-3854-4525-8D88-42C9C35087FE}"/>
    <cellStyle name="Style 72" xfId="731" xr:uid="{00000000-0005-0000-0000-0000F5020000}"/>
    <cellStyle name="Style 72 2" xfId="732" xr:uid="{00000000-0005-0000-0000-0000F6020000}"/>
    <cellStyle name="Style 72 2 2" xfId="733" xr:uid="{00000000-0005-0000-0000-0000F7020000}"/>
    <cellStyle name="Style 72 2 3" xfId="734" xr:uid="{00000000-0005-0000-0000-0000F8020000}"/>
    <cellStyle name="Style 72 2 4" xfId="9686" xr:uid="{8E35651E-BA58-49A6-B897-051823C0AE34}"/>
    <cellStyle name="Style 72 2 4 2" xfId="9687" xr:uid="{2253411F-00A6-4DBC-95A9-5ADBC79F0A92}"/>
    <cellStyle name="Style 72 2 4_Nucléaire" xfId="12968" xr:uid="{AC192797-7D1C-4D45-B059-3A9A41A59E89}"/>
    <cellStyle name="Style 72 2_Nucléaire" xfId="12967" xr:uid="{AAD914D9-B0D8-40A0-908F-21D413662740}"/>
    <cellStyle name="Style 72 3" xfId="1060" xr:uid="{16BE4E24-085E-4892-A68F-76DAC345F9BE}"/>
    <cellStyle name="Style 72 4" xfId="1059" xr:uid="{B4E23FB8-9CC1-486A-9F60-8DC35BE50D1A}"/>
    <cellStyle name="Style 72_Nucléaire" xfId="12966" xr:uid="{C3D28F22-8C55-4C61-BD2A-81AEF571E57A}"/>
    <cellStyle name="Style 73" xfId="735" xr:uid="{00000000-0005-0000-0000-0000F9020000}"/>
    <cellStyle name="Style 73 2" xfId="736" xr:uid="{00000000-0005-0000-0000-0000FA020000}"/>
    <cellStyle name="Style 73 2 2" xfId="737" xr:uid="{00000000-0005-0000-0000-0000FB020000}"/>
    <cellStyle name="Style 73 2 2 2" xfId="1883" xr:uid="{A93EB9D8-FE9F-49D4-A880-13C4D0C38C08}"/>
    <cellStyle name="Style 73 2 2 3" xfId="1726" xr:uid="{D5C3C0A5-BA48-487B-BC8F-5724EC861B0C}"/>
    <cellStyle name="Style 73 2 3" xfId="738" xr:uid="{00000000-0005-0000-0000-0000FC020000}"/>
    <cellStyle name="Style 73 2 4" xfId="9688" xr:uid="{F6B488C7-8C9A-42C1-88BC-045FCF2A701E}"/>
    <cellStyle name="Style 73 2 4 2" xfId="9689" xr:uid="{1DB99CFF-6570-49B0-BF9C-285F20810A8E}"/>
    <cellStyle name="Style 73 2 4_Nucléaire" xfId="12971" xr:uid="{3EA85F8A-3917-4103-BBAE-7E91A8ECB034}"/>
    <cellStyle name="Style 73 2_Nucléaire" xfId="12970" xr:uid="{D453D147-0D6E-4FF5-85EA-DF9A7888BA2B}"/>
    <cellStyle name="Style 73 3" xfId="1062" xr:uid="{CFEA4964-F4D0-4E80-AD9C-A9A75914E9A3}"/>
    <cellStyle name="Style 73 3 2" xfId="1727" xr:uid="{F6AD8D9F-A31B-4D55-9446-252407039BCD}"/>
    <cellStyle name="Style 73 4" xfId="1061" xr:uid="{72A9E840-A1FE-45EF-984A-5C50775EA64B}"/>
    <cellStyle name="Style 73_Nucléaire" xfId="12969" xr:uid="{9BA04DDE-0F79-4B22-A5DC-0ED96F3CE4BB}"/>
    <cellStyle name="Style 74" xfId="739" xr:uid="{00000000-0005-0000-0000-0000FD020000}"/>
    <cellStyle name="Style 74 10" xfId="23686" xr:uid="{158C08A1-9676-48E8-89E2-D75952410BE8}"/>
    <cellStyle name="Style 74 11" xfId="1063" xr:uid="{29F7E66B-A02B-4A61-AAB3-78C45D93DFC1}"/>
    <cellStyle name="Style 74 2" xfId="740" xr:uid="{00000000-0005-0000-0000-0000FE020000}"/>
    <cellStyle name="Style 74 2 2" xfId="741" xr:uid="{00000000-0005-0000-0000-0000FF020000}"/>
    <cellStyle name="Style 74 2 3" xfId="742" xr:uid="{00000000-0005-0000-0000-000000030000}"/>
    <cellStyle name="Style 74 2 4" xfId="9690" xr:uid="{4C761399-ABA5-46FD-BF89-FB108456B18D}"/>
    <cellStyle name="Style 74 2 4 2" xfId="9691" xr:uid="{80DA160E-7926-4775-A6C7-0D3A14B2CDB9}"/>
    <cellStyle name="Style 74 2 4_Nucléaire" xfId="12974" xr:uid="{545B2B08-9D35-4DBB-B1ED-0F1694B76948}"/>
    <cellStyle name="Style 74 2_Nucléaire" xfId="12973" xr:uid="{294949C7-D65B-4E1A-80A2-763DCDA72097}"/>
    <cellStyle name="Style 74 3" xfId="1064" xr:uid="{1DC398C3-AE05-4270-9FA7-75A4B7E9A389}"/>
    <cellStyle name="Style 74 4" xfId="1728" xr:uid="{2C724BFD-DA2E-4FBB-A6CC-AF670DC53A10}"/>
    <cellStyle name="Style 74 5" xfId="23632" xr:uid="{97B63C36-A36F-44C4-B3FA-D476895ACA9A}"/>
    <cellStyle name="Style 74 6" xfId="23661" xr:uid="{47F98D8F-A796-4DF0-9AD3-5DF9057D0487}"/>
    <cellStyle name="Style 74 7" xfId="23418" xr:uid="{50AA2BE7-5D5F-4A6A-8890-10D27EB71675}"/>
    <cellStyle name="Style 74 8" xfId="23589" xr:uid="{01D195D2-940B-4305-B646-1C9988EBD69C}"/>
    <cellStyle name="Style 74 9" xfId="23516" xr:uid="{9A229485-5D0C-4B5E-AF4D-54C7C850343E}"/>
    <cellStyle name="Style 74_Nucléaire" xfId="12972" xr:uid="{32F56008-139A-4F4B-9EA3-5F677E4649F8}"/>
    <cellStyle name="Style 75" xfId="743" xr:uid="{00000000-0005-0000-0000-000001030000}"/>
    <cellStyle name="Style 75 10" xfId="23599" xr:uid="{FB02C336-76DB-430D-A5EE-C91737BD1259}"/>
    <cellStyle name="Style 75 11" xfId="1065" xr:uid="{06472882-FAF1-42EA-8222-A63183939B36}"/>
    <cellStyle name="Style 75 2" xfId="744" xr:uid="{00000000-0005-0000-0000-000002030000}"/>
    <cellStyle name="Style 75 2 2" xfId="745" xr:uid="{00000000-0005-0000-0000-000003030000}"/>
    <cellStyle name="Style 75 2 3" xfId="746" xr:uid="{00000000-0005-0000-0000-000004030000}"/>
    <cellStyle name="Style 75 2 4" xfId="9692" xr:uid="{B2E9D1D2-B1AE-4796-B0D5-87F3C8097369}"/>
    <cellStyle name="Style 75 2 4 2" xfId="9693" xr:uid="{379BC509-545B-49B8-B92B-977B51A15688}"/>
    <cellStyle name="Style 75 2 4_Nucléaire" xfId="12977" xr:uid="{738BED91-5A2C-4D90-9CDB-2DB970B5D348}"/>
    <cellStyle name="Style 75 2_Nucléaire" xfId="12976" xr:uid="{3AE27AD2-6AA7-4878-B08D-B9F13D0E376E}"/>
    <cellStyle name="Style 75 3" xfId="1066" xr:uid="{6E3550D5-BB77-4569-B2B7-931B6B35096B}"/>
    <cellStyle name="Style 75 4" xfId="23722" xr:uid="{444F3C67-67A7-41EC-98DF-E2D36A396ABF}"/>
    <cellStyle name="Style 75 5" xfId="23525" xr:uid="{0C342F5F-62CB-42FD-B118-AFC665109E49}"/>
    <cellStyle name="Style 75 6" xfId="23456" xr:uid="{A22EE365-CF8A-4D6D-A4AA-F07B9B99150D}"/>
    <cellStyle name="Style 75 7" xfId="23685" xr:uid="{C9B16F25-C1B3-4C06-8823-1DFBC1594B3B}"/>
    <cellStyle name="Style 75 8" xfId="23684" xr:uid="{96266519-27F2-462E-9C23-136D593920F8}"/>
    <cellStyle name="Style 75 9" xfId="23596" xr:uid="{5C3E07EE-9B67-4634-9795-67BA71AA81BD}"/>
    <cellStyle name="Style 75_Nucléaire" xfId="12975" xr:uid="{4A24C0DB-99BA-4177-B1A2-227DAC8A574D}"/>
    <cellStyle name="Style 76" xfId="747" xr:uid="{00000000-0005-0000-0000-000005030000}"/>
    <cellStyle name="Style 76 10" xfId="23658" xr:uid="{CE3059DF-0542-49A3-BA36-4BEF92E9EB65}"/>
    <cellStyle name="Style 76 11" xfId="1067" xr:uid="{71642504-E3B7-4B4E-8E73-C22A01EBA728}"/>
    <cellStyle name="Style 76 2" xfId="748" xr:uid="{00000000-0005-0000-0000-000006030000}"/>
    <cellStyle name="Style 76 2 2" xfId="749" xr:uid="{00000000-0005-0000-0000-000007030000}"/>
    <cellStyle name="Style 76 2 3" xfId="9694" xr:uid="{3C78F950-23C8-42AC-AFCF-845B86934730}"/>
    <cellStyle name="Style 76 2 3 2" xfId="9695" xr:uid="{73277E1C-D1AB-441D-810F-914741905297}"/>
    <cellStyle name="Style 76 2 3_Nucléaire" xfId="12980" xr:uid="{69511C65-C9F6-4938-8A70-745232BE7177}"/>
    <cellStyle name="Style 76 2_Nucléaire" xfId="12979" xr:uid="{8DDF9ADF-C6BB-4DE7-8841-32D0F95D9E20}"/>
    <cellStyle name="Style 76 3" xfId="1068" xr:uid="{AAF9412B-EB67-4C70-B1DD-3974A3125AB2}"/>
    <cellStyle name="Style 76 4" xfId="23683" xr:uid="{B117B26E-CAEF-497C-ACBE-4E49B3E2F06D}"/>
    <cellStyle name="Style 76 5" xfId="23521" xr:uid="{172B60E7-BF33-45DD-A28A-26F31F610A84}"/>
    <cellStyle name="Style 76 6" xfId="23727" xr:uid="{111F2FB4-D489-4751-95BF-CC3C55DDBA35}"/>
    <cellStyle name="Style 76 7" xfId="23458" xr:uid="{7BA0969D-FF34-4942-938F-AFC6A3E75403}"/>
    <cellStyle name="Style 76 8" xfId="23355" xr:uid="{9B027CF1-D0CE-4C76-9431-248C9F406C9E}"/>
    <cellStyle name="Style 76 9" xfId="23595" xr:uid="{95D46E53-F621-4093-A6D7-8F12790A9E10}"/>
    <cellStyle name="Style 76_Nucléaire" xfId="12978" xr:uid="{AE5EB0A0-6E85-47F9-AC08-2F83879AE234}"/>
    <cellStyle name="Style 77" xfId="750" xr:uid="{00000000-0005-0000-0000-000008030000}"/>
    <cellStyle name="Style 77 2" xfId="751" xr:uid="{00000000-0005-0000-0000-000009030000}"/>
    <cellStyle name="Style 77 2 2" xfId="752" xr:uid="{00000000-0005-0000-0000-00000A030000}"/>
    <cellStyle name="Style 77 2 3" xfId="753" xr:uid="{00000000-0005-0000-0000-00000B030000}"/>
    <cellStyle name="Style 77 2 4" xfId="9696" xr:uid="{EF67912C-CD9F-4A5B-AE71-BD0B10C8313F}"/>
    <cellStyle name="Style 77 2 4 2" xfId="9697" xr:uid="{1D78BDFF-A267-405F-B3CA-58AE6FE3783F}"/>
    <cellStyle name="Style 77 2 4_Nucléaire" xfId="12983" xr:uid="{2574D992-3DEA-467F-8A2E-99659B60476B}"/>
    <cellStyle name="Style 77 2_Nucléaire" xfId="12982" xr:uid="{106CDB8A-B474-4D1B-ACBF-56888AD1562D}"/>
    <cellStyle name="Style 77 3" xfId="1729" xr:uid="{35415B92-4DED-4C5E-9117-DD3FEA8C3045}"/>
    <cellStyle name="Style 77_Nucléaire" xfId="12981" xr:uid="{758B6D8E-BC67-4E0D-B621-CDFDCC0B440D}"/>
    <cellStyle name="Style 78" xfId="754" xr:uid="{00000000-0005-0000-0000-00000C030000}"/>
    <cellStyle name="Style 78 2" xfId="755" xr:uid="{00000000-0005-0000-0000-00000D030000}"/>
    <cellStyle name="Style 78 2 2" xfId="756" xr:uid="{00000000-0005-0000-0000-00000E030000}"/>
    <cellStyle name="Style 78 2 3" xfId="757" xr:uid="{00000000-0005-0000-0000-00000F030000}"/>
    <cellStyle name="Style 78 2 4" xfId="9698" xr:uid="{D68A5E1E-BCBB-467C-8BBB-BA50BC78A1B7}"/>
    <cellStyle name="Style 78 2 4 2" xfId="9699" xr:uid="{444F2A33-B4AF-4656-95F6-A4E3BF357F05}"/>
    <cellStyle name="Style 78 2 4_Nucléaire" xfId="12986" xr:uid="{372B40F3-5FFF-42E9-A8E7-5753A8ABACEE}"/>
    <cellStyle name="Style 78 2_Nucléaire" xfId="12985" xr:uid="{869C1525-49D0-421C-9A66-72D4A19F943F}"/>
    <cellStyle name="Style 78_Nucléaire" xfId="12984" xr:uid="{2DE56041-4CA7-4FDF-A7B2-93B6342FA029}"/>
    <cellStyle name="Style 79" xfId="758" xr:uid="{00000000-0005-0000-0000-000010030000}"/>
    <cellStyle name="Style 79 2" xfId="759" xr:uid="{00000000-0005-0000-0000-000011030000}"/>
    <cellStyle name="Style 79 2 2" xfId="760" xr:uid="{00000000-0005-0000-0000-000012030000}"/>
    <cellStyle name="Style 79 2 2 2" xfId="1884" xr:uid="{B62734F5-024B-4B5D-9362-9067DFEE153A}"/>
    <cellStyle name="Style 79 2 2 3" xfId="1730" xr:uid="{7470E45F-5540-4DB7-B8A7-92D773FE4BA6}"/>
    <cellStyle name="Style 79 2 3" xfId="761" xr:uid="{00000000-0005-0000-0000-000013030000}"/>
    <cellStyle name="Style 79 2 4" xfId="9700" xr:uid="{30B4D9EA-FAD9-4626-8A42-49BC41143BCF}"/>
    <cellStyle name="Style 79 2 4 2" xfId="9701" xr:uid="{F1DC50FB-DB00-4A51-917F-806877350592}"/>
    <cellStyle name="Style 79 2 4_Nucléaire" xfId="12989" xr:uid="{A0240379-E2BF-4E20-84D3-3C828CAF1116}"/>
    <cellStyle name="Style 79 2_Nucléaire" xfId="12988" xr:uid="{2ACA334F-4F42-48BB-B845-40428933A4A3}"/>
    <cellStyle name="Style 79_Nucléaire" xfId="12987" xr:uid="{F688AE87-68C3-4573-96CA-71685DD03FE6}"/>
    <cellStyle name="Style 80" xfId="762" xr:uid="{00000000-0005-0000-0000-000014030000}"/>
    <cellStyle name="Style 81" xfId="763" xr:uid="{00000000-0005-0000-0000-000015030000}"/>
    <cellStyle name="Style 82" xfId="764" xr:uid="{00000000-0005-0000-0000-000016030000}"/>
    <cellStyle name="Style 82 2" xfId="1070" xr:uid="{67D31B19-E6DE-4083-821E-9EC7633FCDC7}"/>
    <cellStyle name="Style 82 3" xfId="1731" xr:uid="{FBBD9482-96FB-46C7-890C-A1317917C3B8}"/>
    <cellStyle name="Style 82 4" xfId="1069" xr:uid="{5056B90B-70E9-430B-A481-487621ACD2C4}"/>
    <cellStyle name="Style 83" xfId="765" xr:uid="{00000000-0005-0000-0000-000017030000}"/>
    <cellStyle name="Style 83 2" xfId="1072" xr:uid="{23EA2BA2-1649-4772-A510-522F74363F8C}"/>
    <cellStyle name="Style 83 2 2" xfId="1732" xr:uid="{BE285111-19DA-4B37-982A-A0670D16F15F}"/>
    <cellStyle name="Style 83 3" xfId="1071" xr:uid="{9DA16C2F-00B7-40F1-9486-778195BD01A0}"/>
    <cellStyle name="Style 84" xfId="766" xr:uid="{00000000-0005-0000-0000-000018030000}"/>
    <cellStyle name="Style 85" xfId="767" xr:uid="{00000000-0005-0000-0000-000019030000}"/>
    <cellStyle name="Style 86" xfId="768" xr:uid="{00000000-0005-0000-0000-00001A030000}"/>
    <cellStyle name="Style 86 2" xfId="1074" xr:uid="{FCC9202A-FB7A-47B2-98F5-56F3F49905B7}"/>
    <cellStyle name="Style 86 3" xfId="1733" xr:uid="{AE839531-1E8E-4DA4-BAC3-1867447B379D}"/>
    <cellStyle name="Style 86 4" xfId="1073" xr:uid="{CF159D94-47C9-4CD7-BC79-A62B779C6218}"/>
    <cellStyle name="Style 87" xfId="769" xr:uid="{00000000-0005-0000-0000-00001B030000}"/>
    <cellStyle name="Style 87 10" xfId="23602" xr:uid="{BE13686E-8DB4-456C-890E-8A0BF5AB8396}"/>
    <cellStyle name="Style 87 11" xfId="1075" xr:uid="{C3D7D9F6-4398-4581-9499-50642D2028C3}"/>
    <cellStyle name="Style 87 2" xfId="770" xr:uid="{00000000-0005-0000-0000-00001C030000}"/>
    <cellStyle name="Style 87 2 2" xfId="771" xr:uid="{00000000-0005-0000-0000-00001D030000}"/>
    <cellStyle name="Style 87 2 3" xfId="772" xr:uid="{00000000-0005-0000-0000-00001E030000}"/>
    <cellStyle name="Style 87 2 4" xfId="9702" xr:uid="{909BBD0B-2A6F-47DE-BBBA-954DF7321D06}"/>
    <cellStyle name="Style 87 2 4 2" xfId="9703" xr:uid="{8A557DB9-DDF3-4C9A-AF19-102790416DB6}"/>
    <cellStyle name="Style 87 2 4_Nucléaire" xfId="12992" xr:uid="{54058A60-EDE0-4D40-A363-C8A5A704B52A}"/>
    <cellStyle name="Style 87 2_Nucléaire" xfId="12991" xr:uid="{F6E6C25E-ED15-4F4A-9D81-D1991EE7680F}"/>
    <cellStyle name="Style 87 3" xfId="1076" xr:uid="{ADEE8ED9-19B7-4A10-A4A2-F97007866CB0}"/>
    <cellStyle name="Style 87 4" xfId="23692" xr:uid="{D4047ABE-3E70-4C82-A416-1E96FD357544}"/>
    <cellStyle name="Style 87 5" xfId="23513" xr:uid="{B9A8E4A5-9859-41C9-BE30-DDBA681C5AA8}"/>
    <cellStyle name="Style 87 6" xfId="23590" xr:uid="{71004B81-1880-4F70-8D07-BC4E0A9BA03D}"/>
    <cellStyle name="Style 87 7" xfId="23705" xr:uid="{D4D137AE-3DF6-436A-8398-3736DA0F42C8}"/>
    <cellStyle name="Style 87 8" xfId="23598" xr:uid="{82CC9B00-CB16-46D7-9FE2-416868CB8641}"/>
    <cellStyle name="Style 87 9" xfId="23737" xr:uid="{FEAD96E5-E7A1-4392-9870-FE5326F3DA6C}"/>
    <cellStyle name="Style 87_Nucléaire" xfId="12990" xr:uid="{E162E634-EB5D-45D7-820A-BD86D1AB8CAB}"/>
    <cellStyle name="Style 88" xfId="773" xr:uid="{00000000-0005-0000-0000-00001F030000}"/>
    <cellStyle name="Style 88 10" xfId="23639" xr:uid="{24C75E94-6BF3-42C7-83E6-6A4B9E5792D8}"/>
    <cellStyle name="Style 88 11" xfId="1077" xr:uid="{B039EF5F-BB50-4425-81A4-2D9C849768F3}"/>
    <cellStyle name="Style 88 2" xfId="774" xr:uid="{00000000-0005-0000-0000-000020030000}"/>
    <cellStyle name="Style 88 2 2" xfId="775" xr:uid="{00000000-0005-0000-0000-000021030000}"/>
    <cellStyle name="Style 88 2 3" xfId="776" xr:uid="{00000000-0005-0000-0000-000022030000}"/>
    <cellStyle name="Style 88 2 4" xfId="9704" xr:uid="{5D3577BA-7227-4216-81AE-A112E4DC130C}"/>
    <cellStyle name="Style 88 2 4 2" xfId="9705" xr:uid="{6250671C-2F82-417C-9AF5-9C9107ACA4B5}"/>
    <cellStyle name="Style 88 2 4_Nucléaire" xfId="12995" xr:uid="{0B979554-41E8-418E-BF2A-C06191448102}"/>
    <cellStyle name="Style 88 2_Nucléaire" xfId="12994" xr:uid="{451A56BA-5BD4-422F-886E-ECBFDC0C3907}"/>
    <cellStyle name="Style 88 3" xfId="1078" xr:uid="{CC1C649E-EBE7-418A-94E8-B80005C70107}"/>
    <cellStyle name="Style 88 4" xfId="23405" xr:uid="{B6F1108F-9613-4B07-AB11-8D6B40717867}"/>
    <cellStyle name="Style 88 5" xfId="23441" xr:uid="{F502E323-463D-4FE7-999B-137E624ABCDA}"/>
    <cellStyle name="Style 88 6" xfId="23591" xr:uid="{997AEC66-27C5-4622-B535-9008FF2F228B}"/>
    <cellStyle name="Style 88 7" xfId="23460" xr:uid="{35AE782A-D4D9-4E34-8A64-A633CF7AE551}"/>
    <cellStyle name="Style 88 8" xfId="23636" xr:uid="{B23D1FF5-3745-4D2E-8BB1-5388F2F4AA58}"/>
    <cellStyle name="Style 88 9" xfId="23600" xr:uid="{D9AAFEE6-BC9E-4E43-AFAA-14A1BE8D63FC}"/>
    <cellStyle name="Style 88_Nucléaire" xfId="12993" xr:uid="{7BD6B6AC-F039-4669-83FB-51C029697599}"/>
    <cellStyle name="Style 89" xfId="777" xr:uid="{00000000-0005-0000-0000-000023030000}"/>
    <cellStyle name="Style 89 2" xfId="778" xr:uid="{00000000-0005-0000-0000-000024030000}"/>
    <cellStyle name="Style 89 2 2" xfId="779" xr:uid="{00000000-0005-0000-0000-000025030000}"/>
    <cellStyle name="Style 89 2 3" xfId="780" xr:uid="{00000000-0005-0000-0000-000026030000}"/>
    <cellStyle name="Style 89 2 4" xfId="9706" xr:uid="{41C106EF-4FAC-426D-9024-0BF745412245}"/>
    <cellStyle name="Style 89 2 4 2" xfId="9707" xr:uid="{E5351B24-53D4-4E87-9C88-A09A4C67131F}"/>
    <cellStyle name="Style 89 2 4_Nucléaire" xfId="12998" xr:uid="{09B81690-435C-4033-9EBB-B3246C1B7258}"/>
    <cellStyle name="Style 89 2_Nucléaire" xfId="12997" xr:uid="{9C04F62C-D876-4969-AE0F-45AC54C4F670}"/>
    <cellStyle name="Style 89 3" xfId="1734" xr:uid="{AAC566EE-E562-4556-A693-A23088AD585C}"/>
    <cellStyle name="Style 89 3 2" xfId="9708" xr:uid="{222C31F1-9527-4472-8C25-9805FD12C717}"/>
    <cellStyle name="Style 89_Nucléaire" xfId="12996" xr:uid="{5C77F803-5575-48CA-A25E-B70D3B216334}"/>
    <cellStyle name="Style 90" xfId="781" xr:uid="{00000000-0005-0000-0000-000027030000}"/>
    <cellStyle name="Style 90 2" xfId="782" xr:uid="{00000000-0005-0000-0000-000028030000}"/>
    <cellStyle name="Style 90 2 2" xfId="783" xr:uid="{00000000-0005-0000-0000-000029030000}"/>
    <cellStyle name="Style 90 2 2 2" xfId="1885" xr:uid="{D47A8D71-157B-4E8B-AECA-F1DDA55ABE80}"/>
    <cellStyle name="Style 90 2 2 3" xfId="1735" xr:uid="{C3F09E77-CB73-4844-854C-E69F78E585DC}"/>
    <cellStyle name="Style 90 2 3" xfId="784" xr:uid="{00000000-0005-0000-0000-00002A030000}"/>
    <cellStyle name="Style 90 2 4" xfId="9709" xr:uid="{8724D777-8CBF-4029-9C50-7C4BF1375F47}"/>
    <cellStyle name="Style 90 2 4 2" xfId="9710" xr:uid="{DF0582DF-3C42-4205-9754-E9291890FBC6}"/>
    <cellStyle name="Style 90 2 4_Nucléaire" xfId="13001" xr:uid="{790DC0A1-A310-4A28-A215-F4D6A3FB23D9}"/>
    <cellStyle name="Style 90 2_Nucléaire" xfId="13000" xr:uid="{0C3974F2-8B91-44C4-8111-3F4531BDF33F}"/>
    <cellStyle name="Style 90_Nucléaire" xfId="12999" xr:uid="{F486E2A4-6C27-4E0A-A64A-0C1AEFCD4E97}"/>
    <cellStyle name="Style 91" xfId="785" xr:uid="{00000000-0005-0000-0000-00002B030000}"/>
    <cellStyle name="Style 91 2" xfId="786" xr:uid="{00000000-0005-0000-0000-00002C030000}"/>
    <cellStyle name="Style 91 2 2" xfId="787" xr:uid="{00000000-0005-0000-0000-00002D030000}"/>
    <cellStyle name="Style 91 2 3" xfId="788" xr:uid="{00000000-0005-0000-0000-00002E030000}"/>
    <cellStyle name="Style 91 2 4" xfId="9711" xr:uid="{17989824-472F-48B2-943A-2F9FB6A1E61E}"/>
    <cellStyle name="Style 91 2 4 2" xfId="9712" xr:uid="{5E4A4671-ED69-4BA4-9CDE-EB6CF718678E}"/>
    <cellStyle name="Style 91 2 4_Nucléaire" xfId="13004" xr:uid="{8A78E396-7EF5-4A26-B20F-B376E37039C8}"/>
    <cellStyle name="Style 91 2_Nucléaire" xfId="13003" xr:uid="{6B915639-CA6C-4B5D-B525-2FB299281590}"/>
    <cellStyle name="Style 91_Nucléaire" xfId="13002" xr:uid="{05950818-E718-4B50-92C0-A632AAA08545}"/>
    <cellStyle name="Style 92" xfId="789" xr:uid="{00000000-0005-0000-0000-00002F030000}"/>
    <cellStyle name="Style 92 2" xfId="790" xr:uid="{00000000-0005-0000-0000-000030030000}"/>
    <cellStyle name="Style 92 2 2" xfId="791" xr:uid="{00000000-0005-0000-0000-000031030000}"/>
    <cellStyle name="Style 92 2 3" xfId="792" xr:uid="{00000000-0005-0000-0000-000032030000}"/>
    <cellStyle name="Style 92 2 4" xfId="9713" xr:uid="{11510556-4C4F-48AD-A324-0465A8FEF909}"/>
    <cellStyle name="Style 92 2 4 2" xfId="9714" xr:uid="{488784BD-C0BF-4473-A223-D470B0F8B8DA}"/>
    <cellStyle name="Style 92 2 4_Nucléaire" xfId="13007" xr:uid="{236C3945-76A8-44D2-ACB7-10A027F17C6B}"/>
    <cellStyle name="Style 92 2_Nucléaire" xfId="13006" xr:uid="{20FA5E4E-F1C0-497C-807E-94569ED27DFE}"/>
    <cellStyle name="Style 92_Nucléaire" xfId="13005" xr:uid="{62C3849C-EED5-4743-B1A7-A611C02E66B1}"/>
    <cellStyle name="Style 93" xfId="793" xr:uid="{00000000-0005-0000-0000-000033030000}"/>
    <cellStyle name="Style 93 2" xfId="794" xr:uid="{00000000-0005-0000-0000-000034030000}"/>
    <cellStyle name="Style 93 2 2" xfId="795" xr:uid="{00000000-0005-0000-0000-000035030000}"/>
    <cellStyle name="Style 93 2 3" xfId="796" xr:uid="{00000000-0005-0000-0000-000036030000}"/>
    <cellStyle name="Style 93 2 4" xfId="9715" xr:uid="{5F1AE660-CD89-4848-996D-1568933CD1A9}"/>
    <cellStyle name="Style 93 2 4 2" xfId="9716" xr:uid="{A9663565-9860-465E-AD9D-62A5AFE61D61}"/>
    <cellStyle name="Style 93 2 4_Nucléaire" xfId="13010" xr:uid="{81E0D935-E1D0-402E-B402-57E8925A65CE}"/>
    <cellStyle name="Style 93 2_Nucléaire" xfId="13009" xr:uid="{F8E3186F-6C6D-4300-BED3-A37FE46F85F4}"/>
    <cellStyle name="Style 93_Nucléaire" xfId="13008" xr:uid="{6F48DBDF-A9E6-4575-8AA2-99F1C96AC334}"/>
    <cellStyle name="Style 94" xfId="797" xr:uid="{00000000-0005-0000-0000-000037030000}"/>
    <cellStyle name="Style 94 10" xfId="23519" xr:uid="{AB66BEDE-10A9-4271-AC51-8AA542231F7B}"/>
    <cellStyle name="Style 94 11" xfId="1079" xr:uid="{E8960CAB-18D2-47B5-87A6-3AC38150A5F1}"/>
    <cellStyle name="Style 94 2" xfId="798" xr:uid="{00000000-0005-0000-0000-000038030000}"/>
    <cellStyle name="Style 94 2 2" xfId="799" xr:uid="{00000000-0005-0000-0000-000039030000}"/>
    <cellStyle name="Style 94 2 3" xfId="800" xr:uid="{00000000-0005-0000-0000-00003A030000}"/>
    <cellStyle name="Style 94 2 4" xfId="9717" xr:uid="{2A35793A-3566-4A7E-B4E2-EC57A8F4E0C1}"/>
    <cellStyle name="Style 94 2 4 2" xfId="9718" xr:uid="{DDBD2125-B818-4311-976C-1E7F81B66012}"/>
    <cellStyle name="Style 94 2 4_Nucléaire" xfId="13013" xr:uid="{E38A8C4D-569D-4C3F-9CEE-21C2EDEE292B}"/>
    <cellStyle name="Style 94 2 5" xfId="9719" xr:uid="{2852C552-2FBD-4CDA-AA78-176230B52AB0}"/>
    <cellStyle name="Style 94 2_Nucléaire" xfId="13012" xr:uid="{289BF996-839D-405C-8ED9-43A52A367945}"/>
    <cellStyle name="Style 94 3" xfId="1080" xr:uid="{1433BB96-ED99-4234-9B00-E58B17D653EA}"/>
    <cellStyle name="Style 94 3 2" xfId="1737" xr:uid="{3A505F1A-296B-4B4B-81B4-49EB2C1811B4}"/>
    <cellStyle name="Style 94 3 3" xfId="9720" xr:uid="{CCEAE717-F8A0-44C0-A904-7FEB9E934DF4}"/>
    <cellStyle name="Style 94 4" xfId="1736" xr:uid="{C1F3BE46-E3B9-4447-A2B9-5846F1E3DA74}"/>
    <cellStyle name="Style 94 5" xfId="23406" xr:uid="{42A82859-1BF8-4F72-9CCB-5E005004F0DC}"/>
    <cellStyle name="Style 94 6" xfId="23617" xr:uid="{445E83F0-317C-4D79-90E0-4E3128EA1B3A}"/>
    <cellStyle name="Style 94 7" xfId="23363" xr:uid="{6D6C205F-4ED3-48CB-8747-E16F0ED7809E}"/>
    <cellStyle name="Style 94 8" xfId="23736" xr:uid="{49B11E4C-AB48-4021-9864-ADC4F4AAEBCD}"/>
    <cellStyle name="Style 94 9" xfId="23518" xr:uid="{9E2B71AC-F210-4885-B67A-971A645DCD6B}"/>
    <cellStyle name="Style 94_Nucléaire" xfId="13011" xr:uid="{5D2C89FB-67E7-447E-B0D5-71E3BAD94244}"/>
    <cellStyle name="Style 95" xfId="801" xr:uid="{00000000-0005-0000-0000-00003B030000}"/>
    <cellStyle name="Style 95 10" xfId="23640" xr:uid="{B7247471-4C68-43A3-B3FA-C1B77FAA584E}"/>
    <cellStyle name="Style 95 11" xfId="1081" xr:uid="{B7BD9E3F-6ABA-4BF5-BF68-C3F961808A06}"/>
    <cellStyle name="Style 95 2" xfId="802" xr:uid="{00000000-0005-0000-0000-00003C030000}"/>
    <cellStyle name="Style 95 2 2" xfId="803" xr:uid="{00000000-0005-0000-0000-00003D030000}"/>
    <cellStyle name="Style 95 2 3" xfId="804" xr:uid="{00000000-0005-0000-0000-00003E030000}"/>
    <cellStyle name="Style 95 2 4" xfId="9721" xr:uid="{D03A04E8-ABA7-4056-9B7F-0981AA7F1D33}"/>
    <cellStyle name="Style 95 2 4 2" xfId="9722" xr:uid="{9816CA69-18D5-4AF2-A00E-54957387EE72}"/>
    <cellStyle name="Style 95 2 4_Nucléaire" xfId="13016" xr:uid="{1FE956F7-626B-473C-BD9B-7AC3EBA7EE0C}"/>
    <cellStyle name="Style 95 2_Nucléaire" xfId="13015" xr:uid="{63FDDF14-3357-4952-BE4D-E7E089382832}"/>
    <cellStyle name="Style 95 3" xfId="1082" xr:uid="{525EAEF0-B5AB-431D-92AB-1EA3E3ADC42E}"/>
    <cellStyle name="Style 95 4" xfId="23701" xr:uid="{A1031BE0-6D64-4A9C-92B5-0477CAFD8BC8}"/>
    <cellStyle name="Style 95 5" xfId="23414" xr:uid="{9F4445DB-51FA-4AF9-A82F-54D29AB400FA}"/>
    <cellStyle name="Style 95 6" xfId="23423" xr:uid="{3E1C823C-F09C-4AE0-B41F-FC5851A00A79}"/>
    <cellStyle name="Style 95 7" xfId="23735" xr:uid="{E6ABA0EF-6522-41FB-9427-4D1540D96604}"/>
    <cellStyle name="Style 95 8" xfId="23687" xr:uid="{D9CFE4A3-A6C4-45B4-AE02-12EFE45AA0B1}"/>
    <cellStyle name="Style 95 9" xfId="23601" xr:uid="{61F05D91-D03A-475D-8287-C512EACF3F38}"/>
    <cellStyle name="Style 95_Nucléaire" xfId="13014" xr:uid="{FC742387-1456-4C23-8376-FA7459EF18DC}"/>
    <cellStyle name="Style 96" xfId="805" xr:uid="{00000000-0005-0000-0000-00003F030000}"/>
    <cellStyle name="Style 96 10" xfId="23641" xr:uid="{59C587B3-51E6-4D34-AB65-CAE3367A353A}"/>
    <cellStyle name="Style 96 11" xfId="1083" xr:uid="{27AE6558-183F-4AE2-8AD1-B2618DC9BF59}"/>
    <cellStyle name="Style 96 2" xfId="806" xr:uid="{00000000-0005-0000-0000-000040030000}"/>
    <cellStyle name="Style 96 2 2" xfId="807" xr:uid="{00000000-0005-0000-0000-000041030000}"/>
    <cellStyle name="Style 96 2 2 2" xfId="1886" xr:uid="{86B100AB-3077-4D91-9F95-81D4FA2AA996}"/>
    <cellStyle name="Style 96 2 2 3" xfId="1738" xr:uid="{915EDBC5-AD92-4264-8FE5-E4D20A053FF1}"/>
    <cellStyle name="Style 96 2 3" xfId="808" xr:uid="{00000000-0005-0000-0000-000042030000}"/>
    <cellStyle name="Style 96 2 4" xfId="9723" xr:uid="{F4DC8563-EAE9-4D93-9630-08AE057382AC}"/>
    <cellStyle name="Style 96 2 4 2" xfId="9724" xr:uid="{4D6C44A7-78FE-4F3E-8503-6C773A96140C}"/>
    <cellStyle name="Style 96 2 4_Nucléaire" xfId="13019" xr:uid="{E68B98E3-710F-43C8-9ADE-7849CDD6D403}"/>
    <cellStyle name="Style 96 2_Nucléaire" xfId="13018" xr:uid="{95BDA204-629E-448A-A45B-D503364030C8}"/>
    <cellStyle name="Style 96 3" xfId="1084" xr:uid="{BC5A3F8F-D750-4064-86CB-57B7CA035473}"/>
    <cellStyle name="Style 96 4" xfId="23457" xr:uid="{68B44CBD-5715-450D-9B18-82817BA0A25B}"/>
    <cellStyle name="Style 96 5" xfId="23415" xr:uid="{D38A08DD-F4D4-489A-B136-0EB5AC10087B}"/>
    <cellStyle name="Style 96 6" xfId="23459" xr:uid="{748A3275-F162-4497-9E5F-1F4CB51F2208}"/>
    <cellStyle name="Style 96 7" xfId="23517" xr:uid="{C55EC7B3-5266-45BE-83B8-D06AEB85103F}"/>
    <cellStyle name="Style 96 8" xfId="23637" xr:uid="{FDA3A634-63D8-4774-A7C8-8E2B1DD596E5}"/>
    <cellStyle name="Style 96 9" xfId="23638" xr:uid="{AD808934-F292-4844-8A33-E7BD7D94F056}"/>
    <cellStyle name="Style 96_Nucléaire" xfId="13017" xr:uid="{23E17231-DFF2-439B-99E7-8E0BF1E24DAA}"/>
    <cellStyle name="Style 97" xfId="809" xr:uid="{00000000-0005-0000-0000-000043030000}"/>
    <cellStyle name="Style 97 2" xfId="1086" xr:uid="{129FC91F-34AF-4AA3-ABF9-6784714ABE25}"/>
    <cellStyle name="Style 97 3" xfId="1085" xr:uid="{6720BE59-19B5-4920-97FF-DFAEDE45C4A6}"/>
    <cellStyle name="Style 98" xfId="810" xr:uid="{00000000-0005-0000-0000-000044030000}"/>
    <cellStyle name="Style 98 2" xfId="1088" xr:uid="{499B6960-1919-4686-AB17-A7E314F45F11}"/>
    <cellStyle name="Style 98 3" xfId="1739" xr:uid="{A4F0ACD9-70D4-4BA4-BD2C-21C918DCC603}"/>
    <cellStyle name="Style 98 4" xfId="1087" xr:uid="{B30F8530-E6D6-4F99-866D-3F381C1943DE}"/>
    <cellStyle name="Style 99" xfId="811" xr:uid="{00000000-0005-0000-0000-000045030000}"/>
    <cellStyle name="Style 99 2" xfId="1090" xr:uid="{CDFB25BE-CB67-451D-9038-D612B7FF24CF}"/>
    <cellStyle name="Style 99 3" xfId="1089" xr:uid="{E040DD0E-CBC1-4DCD-ACD7-C9D5DE4B1585}"/>
    <cellStyle name="Tabelle hoch" xfId="846" xr:uid="{BC843815-C489-4A07-9AF9-726E990F7BC2}"/>
    <cellStyle name="Tabelle quer" xfId="847" xr:uid="{CE5E220D-8A0B-4D74-8361-CACC37B7D0C4}"/>
    <cellStyle name="TabFuss rechts" xfId="9725" xr:uid="{1B4351AF-623D-46E4-823D-8FB5ACFE2AC1}"/>
    <cellStyle name="Texte explicatif 2" xfId="9726" xr:uid="{95E9B72A-5B93-48D0-8135-3688D440E154}"/>
    <cellStyle name="Texte explicatif 3" xfId="9727" xr:uid="{9F0BD535-0AC0-48A7-A762-1DEA19E0871D}"/>
    <cellStyle name="Texte explicatif 4" xfId="9728" xr:uid="{5F261A4C-6004-4608-BBA6-7BF3F85980DD}"/>
    <cellStyle name="Title" xfId="4" builtinId="15" customBuiltin="1"/>
    <cellStyle name="Title 2" xfId="826" xr:uid="{00000000-0005-0000-0000-000047030000}"/>
    <cellStyle name="Title 3" xfId="899" xr:uid="{68416DAE-4F26-48AD-9EB5-61CBE7524442}"/>
    <cellStyle name="Titre 2" xfId="9729" xr:uid="{A628B7F5-4F5F-47D5-A487-19E51E71E8D6}"/>
    <cellStyle name="Titre 2 2" xfId="9730" xr:uid="{5E4EABD6-3D2C-47A5-A898-1F4BDA668A41}"/>
    <cellStyle name="Titre 2 2 2" xfId="9731" xr:uid="{328B6CAA-D108-444B-A6E5-23785ECA6567}"/>
    <cellStyle name="Titre 2 2 2 2" xfId="9732" xr:uid="{1C483AD3-71E6-4823-9AD1-31C9436F6020}"/>
    <cellStyle name="Titre 2 2 2_Nucléaire" xfId="13022" xr:uid="{7359260B-EC14-435D-9200-C959ED000747}"/>
    <cellStyle name="Titre 2 2_Nucléaire" xfId="13021" xr:uid="{E251B46C-8A6D-4646-A30D-245419ACC941}"/>
    <cellStyle name="Titre 2 3" xfId="9733" xr:uid="{DA9FB83E-EA45-4371-912A-42CC8D77DA5E}"/>
    <cellStyle name="Titre 2_Nucléaire" xfId="13020" xr:uid="{49E01D1E-84FF-49EF-8B8E-7AE0D125CD56}"/>
    <cellStyle name="Titre 3" xfId="9734" xr:uid="{2FA8165A-88B5-40EF-83F7-D123D536A92F}"/>
    <cellStyle name="Titre 3 2" xfId="9735" xr:uid="{9762D8BD-3D13-4834-BAB7-94A990A6D3B7}"/>
    <cellStyle name="Titre 3_Nucléaire" xfId="13023" xr:uid="{B4F32E6D-83DD-4B0D-BF1D-58C1635CA4C0}"/>
    <cellStyle name="Titre 4" xfId="9736" xr:uid="{F22A3F11-C21F-4192-87FC-55ACD0514BEE}"/>
    <cellStyle name="Titre 1 2" xfId="9737" xr:uid="{06247D9C-A7A9-412C-AE84-855171284574}"/>
    <cellStyle name="Titre 1 2 2" xfId="9738" xr:uid="{CE0A7207-B490-47BE-9B9B-DC6BA102C66C}"/>
    <cellStyle name="Titre 1 2 2 2" xfId="9739" xr:uid="{04AD31F8-5FE1-4524-8A44-1A0B949CFA8A}"/>
    <cellStyle name="Titre 1 2 2 2 2" xfId="9740" xr:uid="{4FAF4F5F-B4B3-4363-BE05-6D30D6D9E0DD}"/>
    <cellStyle name="Titre 1 2 2 2_Nucléaire" xfId="13026" xr:uid="{BAFE394E-1233-4300-9F09-9BB4E2D6DC71}"/>
    <cellStyle name="Titre 1 2 2_Nucléaire" xfId="13025" xr:uid="{743F4DB1-D737-4283-874C-6EF72A84E1A3}"/>
    <cellStyle name="Titre 1 2 3" xfId="9741" xr:uid="{9C94E054-92EB-432F-AA1E-C176C973A635}"/>
    <cellStyle name="Titre 1 2_Nucléaire" xfId="13024" xr:uid="{78E71F37-322A-4C96-A7D2-76E6C4187AC0}"/>
    <cellStyle name="Titre 1 3" xfId="9742" xr:uid="{BDEA4366-1270-4A35-950D-D65465D41611}"/>
    <cellStyle name="Titre 1 3 2" xfId="9743" xr:uid="{0DA6A2EA-4266-482D-B0E3-E372B23714FF}"/>
    <cellStyle name="Titre 1 3_Nucléaire" xfId="13027" xr:uid="{B8F31F14-82BF-4E17-827E-F250E6CAA79B}"/>
    <cellStyle name="Titre 1 4" xfId="9744" xr:uid="{A3483417-63C8-4FE3-866B-DCC8F648148F}"/>
    <cellStyle name="Titre 1 5" xfId="9745" xr:uid="{188B87C5-2C36-42CA-A322-6E408C63ACAC}"/>
    <cellStyle name="Titre 2 2" xfId="9746" xr:uid="{EBD1C433-A43A-4CEA-A528-BEF03C59BF81}"/>
    <cellStyle name="Titre 2 2 2" xfId="9747" xr:uid="{2A968C41-7EDE-4130-A20E-0D20A86E1E22}"/>
    <cellStyle name="Titre 2 2 2 2" xfId="9748" xr:uid="{7D80AF72-7523-4CFC-A9C1-91E8B906C21A}"/>
    <cellStyle name="Titre 2 2 2 2 2" xfId="9749" xr:uid="{71FB366B-BEFF-4E35-9DB9-9B23E9CBE9D6}"/>
    <cellStyle name="Titre 2 2 2 2_Nucléaire" xfId="13030" xr:uid="{3299B8B5-36DC-4B9C-B846-81F2BF6DCA9D}"/>
    <cellStyle name="Titre 2 2 2_Nucléaire" xfId="13029" xr:uid="{ADA2FB62-232C-458F-8488-D9E1D167FC9F}"/>
    <cellStyle name="Titre 2 2 3" xfId="9750" xr:uid="{C60BE937-E4C2-4A19-8884-A5425FB9C894}"/>
    <cellStyle name="Titre 2 2_Nucléaire" xfId="13028" xr:uid="{BF5039B9-05B7-4F1D-80FA-86D9C9DD259A}"/>
    <cellStyle name="Titre 2 3" xfId="9751" xr:uid="{3A0A89DD-74EC-4966-97F9-EDE402E630D5}"/>
    <cellStyle name="Titre 2 3 2" xfId="9752" xr:uid="{87D86A98-D660-4403-83A5-C38E73E312A6}"/>
    <cellStyle name="Titre 2 3_Nucléaire" xfId="13031" xr:uid="{9DAB7767-C684-48D5-804A-76B8E24D4D32}"/>
    <cellStyle name="Titre 2 4" xfId="9753" xr:uid="{C1C767B9-8B5F-46A1-96E7-216967E86B0C}"/>
    <cellStyle name="Titre 2 5" xfId="9754" xr:uid="{6DA499C9-1189-4DB3-B776-8DDED606C03E}"/>
    <cellStyle name="Titre 3 2" xfId="9755" xr:uid="{C627B25F-0DE5-4529-BA9C-218629F1A8DB}"/>
    <cellStyle name="Titre 3 2 2" xfId="9756" xr:uid="{BC7C40A8-C8E7-412F-980D-E20247F62808}"/>
    <cellStyle name="Titre 3 2 2 2" xfId="9757" xr:uid="{5B81FC9D-48BA-4C94-8131-3607979D3D7F}"/>
    <cellStyle name="Titre 3 2 2 2 2" xfId="9758" xr:uid="{D2183745-1B85-46DE-B0B4-42EADAE9DB5B}"/>
    <cellStyle name="Titre 3 2 2 2_Nucléaire" xfId="13034" xr:uid="{1B478887-8B67-4EA8-AA3F-56898FB6C5F3}"/>
    <cellStyle name="Titre 3 2 2_Nucléaire" xfId="13033" xr:uid="{8E86AEE4-1FA0-43C6-9518-3670AC804A4A}"/>
    <cellStyle name="Titre 3 2 3" xfId="9759" xr:uid="{EF5E33DF-67E4-4A09-AD38-E5D11F0092C0}"/>
    <cellStyle name="Titre 3 2_Nucléaire" xfId="13032" xr:uid="{A805E8C6-D8AB-4FD2-A52F-F89CE59B6CE1}"/>
    <cellStyle name="Titre 3 3" xfId="9760" xr:uid="{1004987A-3D65-44F7-9664-B91CE1CA51A4}"/>
    <cellStyle name="Titre 3 3 2" xfId="9761" xr:uid="{C424A297-133B-4726-B55F-CB83FB6A62C2}"/>
    <cellStyle name="Titre 3 3_Nucléaire" xfId="13035" xr:uid="{D2903EB4-7C2E-47F9-9CCB-26FA39733091}"/>
    <cellStyle name="Titre 3 4" xfId="9762" xr:uid="{905DF0C1-D8BD-4D27-8646-6ADBFD6345D8}"/>
    <cellStyle name="Titre 3 5" xfId="9763" xr:uid="{A7A57B35-C853-4752-9C9A-2BCA9A65F2F8}"/>
    <cellStyle name="Titre 4 2" xfId="9764" xr:uid="{CF6D3362-984C-4A81-B7F3-F3C4BD0E52A7}"/>
    <cellStyle name="Titre 4 2 2" xfId="9765" xr:uid="{6000862A-DCDD-4B44-9EAD-4AC823CDA524}"/>
    <cellStyle name="Titre 4 2 2 2" xfId="9766" xr:uid="{145D784F-E3D4-4B0D-A7ED-1F75E33C9921}"/>
    <cellStyle name="Titre 4 2 2 2 2" xfId="9767" xr:uid="{075F94F2-AB26-47F6-A059-A374FBE6A449}"/>
    <cellStyle name="Titre 4 2 2 2_Nucléaire" xfId="13038" xr:uid="{52D78434-04A1-47EC-8685-F5B64509D82E}"/>
    <cellStyle name="Titre 4 2 2_Nucléaire" xfId="13037" xr:uid="{7AECD7B0-5DA4-4A69-9A3C-41477500AE9D}"/>
    <cellStyle name="Titre 4 2 3" xfId="9768" xr:uid="{99C14B37-3F4B-42C0-BF3A-23BF43B9C190}"/>
    <cellStyle name="Titre 4 2_Nucléaire" xfId="13036" xr:uid="{7E8AD574-C036-4203-88FA-A081E4FC66EA}"/>
    <cellStyle name="Titre 4 3" xfId="9769" xr:uid="{7A7C98D7-8E6E-49ED-B09B-E2DA498E4B65}"/>
    <cellStyle name="Titre 4 3 2" xfId="9770" xr:uid="{FF49B08E-7F10-4185-9736-FC3C312D8257}"/>
    <cellStyle name="Titre 4 3_Nucléaire" xfId="13039" xr:uid="{2E5CF02A-E357-4046-BCB1-17BF2A3E48D6}"/>
    <cellStyle name="Titre 4 4" xfId="9771" xr:uid="{58D1A344-021B-4C7B-BF6F-52A317205BE5}"/>
    <cellStyle name="Titre 4 5" xfId="9772" xr:uid="{FD5A3738-EAE1-4037-B710-9F6E9BE6EC15}"/>
    <cellStyle name="Total" xfId="20" builtinId="25" customBuiltin="1"/>
    <cellStyle name="Total 2" xfId="9773" xr:uid="{291070FC-FC0C-4EE4-A21A-9AEDB95C3412}"/>
    <cellStyle name="Total 2 2" xfId="9774" xr:uid="{C4DEE5A0-AC0B-4DA7-86E7-151F69BD0EE7}"/>
    <cellStyle name="Total 2 2 2" xfId="9775" xr:uid="{49ED92F2-C770-4C63-8240-8FB6763AEF6D}"/>
    <cellStyle name="Total 2 2 2 2" xfId="9776" xr:uid="{02CD6A3B-C6CD-4131-B0EE-6EF2A5691648}"/>
    <cellStyle name="Total 2 2 2_Nucléaire" xfId="13042" xr:uid="{5B31799F-C704-4D6A-93F2-7BD68F7F4E9D}"/>
    <cellStyle name="Total 2 2_Nucléaire" xfId="13041" xr:uid="{0A98EAD8-9A51-4E50-8AF6-C223AAC88197}"/>
    <cellStyle name="Total 2 3" xfId="9777" xr:uid="{7C9285C4-D6DD-48B6-916A-F631673FD966}"/>
    <cellStyle name="Total 2_Nucléaire" xfId="13040" xr:uid="{3F1D5772-634E-4E76-B2F3-305EB55F3B3E}"/>
    <cellStyle name="Total 3" xfId="9778" xr:uid="{CE44C5BC-6E8B-432B-8AA3-263AE14BAC38}"/>
    <cellStyle name="Total 3 2" xfId="9779" xr:uid="{165706C0-32F3-4D63-BA24-2A3FE34E77E4}"/>
    <cellStyle name="Total 3_Nucléaire" xfId="13043" xr:uid="{4F20B455-EB0C-494B-81A8-EE063A2BA1C1}"/>
    <cellStyle name="Total 4" xfId="9780" xr:uid="{7D2E6E6F-A339-4727-9BDE-0E065750833A}"/>
    <cellStyle name="Total 5" xfId="9781" xr:uid="{326C10E5-0E9E-4991-8D65-1987A8F4645B}"/>
    <cellStyle name="Überschrift" xfId="1544" xr:uid="{E23F786E-3ACF-4B1A-B7C7-D196E4249C8F}"/>
    <cellStyle name="Überschrift 1" xfId="1545" xr:uid="{A5A869FE-9F63-4350-9A35-0FB3FCA68E11}"/>
    <cellStyle name="Überschrift 1 2" xfId="852" xr:uid="{7306E643-D141-4E83-B288-408FC67D5E60}"/>
    <cellStyle name="Überschrift 1 2 2" xfId="9784" xr:uid="{2866B516-467B-4BB2-83AC-FF523A67CDD6}"/>
    <cellStyle name="Überschrift 1 3" xfId="9785" xr:uid="{5646A85D-A45D-4ADD-941B-59B342317BE4}"/>
    <cellStyle name="Überschrift 1 4" xfId="9786" xr:uid="{2108BDDD-1D79-4C71-A702-5ECD8BB8FA32}"/>
    <cellStyle name="Überschrift 1 5" xfId="9787" xr:uid="{89491F84-18C4-4A8F-8863-43F107557525}"/>
    <cellStyle name="Überschrift 1 6" xfId="9788" xr:uid="{4F3F782D-6E5E-4DF1-8715-6CF24BD7EC2E}"/>
    <cellStyle name="Überschrift 1 6 2" xfId="9789" xr:uid="{0691DA4D-0656-4059-9DB6-8D62456752CC}"/>
    <cellStyle name="Überschrift 1 6_Nucléaire" xfId="13046" xr:uid="{391D0D67-9D33-4372-95B2-D52921ACC34F}"/>
    <cellStyle name="Überschrift 1 7" xfId="9790" xr:uid="{DF0009D1-F712-43BE-A9C9-E86756DB7175}"/>
    <cellStyle name="Überschrift 1 8" xfId="9791" xr:uid="{BF9DAE80-5CB2-467E-A837-88CCA33D0422}"/>
    <cellStyle name="Überschrift 1 9" xfId="9783" xr:uid="{80F07B73-02EE-42E4-B58A-71857AEB0BB1}"/>
    <cellStyle name="Überschrift 1_Nucléaire" xfId="13045" xr:uid="{4A46E421-4A5E-46EC-AC7B-973AF474E847}"/>
    <cellStyle name="Überschrift 2" xfId="1546" xr:uid="{0636E43A-A2BD-4B55-89BB-DB0A28207142}"/>
    <cellStyle name="Überschrift 2 2" xfId="853" xr:uid="{8FF1E430-E693-4FB2-8B02-5436061F3F6F}"/>
    <cellStyle name="Überschrift 2 2 2" xfId="9793" xr:uid="{2F68FDB6-AF5C-40EB-862E-AE0FA65485C5}"/>
    <cellStyle name="Überschrift 2 3" xfId="9794" xr:uid="{4B24AC08-F8E3-463F-87A2-5408B7CD917E}"/>
    <cellStyle name="Überschrift 2 4" xfId="9795" xr:uid="{3500A6C8-D33B-4DCA-B1D6-439657AB315E}"/>
    <cellStyle name="Überschrift 2 5" xfId="9796" xr:uid="{3772CCD3-A35C-4439-8689-B4B0EB5D41D1}"/>
    <cellStyle name="Überschrift 2 6" xfId="9797" xr:uid="{5ADF9750-B3F9-42D5-9BCF-60BE1AC9CA42}"/>
    <cellStyle name="Überschrift 2 6 2" xfId="9798" xr:uid="{87E3D7C0-A14A-4DE8-8166-C2005EDB52A9}"/>
    <cellStyle name="Überschrift 2 6_Nucléaire" xfId="13048" xr:uid="{E48545F2-B677-4AB2-89C1-5ACF0C8E92F3}"/>
    <cellStyle name="Überschrift 2 7" xfId="9799" xr:uid="{CCA91D15-E642-4C8C-B6D8-14CF5E2AB256}"/>
    <cellStyle name="Überschrift 2 8" xfId="9800" xr:uid="{18B9695D-8D1A-4BEE-B52B-26E75DE5213A}"/>
    <cellStyle name="Überschrift 2 9" xfId="9792" xr:uid="{F4FA0C2C-8D89-4345-B1AC-987A1DC7E0BC}"/>
    <cellStyle name="Überschrift 2_Nucléaire" xfId="13047" xr:uid="{44AF70C9-0B60-4355-81CA-F313E2D7C2D1}"/>
    <cellStyle name="Überschrift 3" xfId="1547" xr:uid="{5AFB4A66-29B7-447C-94B2-661DA34EFE23}"/>
    <cellStyle name="Überschrift 3 2" xfId="854" xr:uid="{8BDE921C-3F97-4428-91BF-F382030B1C5D}"/>
    <cellStyle name="Überschrift 3 2 2" xfId="9802" xr:uid="{910BB7D1-E022-4E6D-8F27-F2FD2EEF1717}"/>
    <cellStyle name="Überschrift 3 2 3" xfId="1792" xr:uid="{9B7359ED-6353-4E82-9440-C5C08EDA9032}"/>
    <cellStyle name="Überschrift 3 3" xfId="9803" xr:uid="{6B2415C1-A361-4F3F-AB02-8E1185F38BFD}"/>
    <cellStyle name="Überschrift 3 4" xfId="9804" xr:uid="{6556579B-4114-4714-839A-1DEE50B1DEC1}"/>
    <cellStyle name="Überschrift 3 5" xfId="9805" xr:uid="{177928B5-A727-4810-A575-B066AF46AC5F}"/>
    <cellStyle name="Überschrift 3 6" xfId="9806" xr:uid="{1537BB48-09D0-44BC-8E5E-9523559B700B}"/>
    <cellStyle name="Überschrift 3 6 2" xfId="9807" xr:uid="{298771E0-5D66-4D6D-9B2F-36CEC33C541D}"/>
    <cellStyle name="Überschrift 3 6_Nucléaire" xfId="13050" xr:uid="{33CD61F7-170F-408A-83C8-57E264CBEC31}"/>
    <cellStyle name="Überschrift 3 7" xfId="9808" xr:uid="{A9B8F101-40C1-4BA6-94F2-7C987A44F066}"/>
    <cellStyle name="Überschrift 3 8" xfId="9809" xr:uid="{BFCAB0C0-20F9-48DE-BAF0-8003BDABE15E}"/>
    <cellStyle name="Überschrift 3 9" xfId="9801" xr:uid="{232898C7-3B1F-44FA-A5D1-347EC52B39F2}"/>
    <cellStyle name="Überschrift 3_Nucléaire" xfId="13049" xr:uid="{57AF1D28-F2F4-466B-92CA-50571DCFB4C1}"/>
    <cellStyle name="Überschrift 4" xfId="1548" xr:uid="{224FFE41-1EBC-445B-953A-85211D8832FB}"/>
    <cellStyle name="Überschrift 4 2" xfId="855" xr:uid="{789ED1FF-EB90-44CD-94D1-9E1A5C38818E}"/>
    <cellStyle name="Überschrift 4 2 2" xfId="9811" xr:uid="{D6A15EC8-CBF7-423E-BD56-8EFACD58478B}"/>
    <cellStyle name="Überschrift 4 3" xfId="9812" xr:uid="{3DB245B7-125E-49F5-8CE0-5557CAC95DE5}"/>
    <cellStyle name="Überschrift 4 4" xfId="9813" xr:uid="{A6A59C74-6FBA-4781-AC8D-FCEEF3DE9732}"/>
    <cellStyle name="Überschrift 4 5" xfId="9814" xr:uid="{DDA52974-CCBC-4FBA-BAEC-2843159120DD}"/>
    <cellStyle name="Überschrift 4 6" xfId="9815" xr:uid="{D93E7B71-2D09-4566-B4FF-737E56A9ABCB}"/>
    <cellStyle name="Überschrift 4 6 2" xfId="9816" xr:uid="{2A77A78C-234D-4919-A650-C1FB37E2634A}"/>
    <cellStyle name="Überschrift 4 6_Nucléaire" xfId="13052" xr:uid="{E68F8385-239B-4AE1-A69B-DEF26D8F7EEB}"/>
    <cellStyle name="Überschrift 4 7" xfId="9817" xr:uid="{892DC97F-70CF-45F9-9E42-517360526907}"/>
    <cellStyle name="Überschrift 4 8" xfId="9818" xr:uid="{60D30C27-E70A-473A-A958-F78496383E9C}"/>
    <cellStyle name="Überschrift 4 9" xfId="9810" xr:uid="{92D2304D-CB06-4B6D-A199-0919899CA8B1}"/>
    <cellStyle name="Überschrift 4_Nucléaire" xfId="13051" xr:uid="{DB5C3411-E535-4649-8074-4D5860BF197D}"/>
    <cellStyle name="Überschrift 5" xfId="851" xr:uid="{E3CD73A2-3103-402A-9BFE-E9C70179C4C3}"/>
    <cellStyle name="Überschrift 5 2" xfId="9819" xr:uid="{04AF9CD3-A0E7-4FFA-894A-D0EC422E1DCA}"/>
    <cellStyle name="Überschrift 6" xfId="9820" xr:uid="{578723F2-56B0-4BA3-B1A2-BFC143F3E44E}"/>
    <cellStyle name="Überschrift 7" xfId="9821" xr:uid="{A55D11B5-6E1F-439B-B7C0-28057CFBCDB0}"/>
    <cellStyle name="Überschrift 8" xfId="9782" xr:uid="{3FCB7B43-78C0-495A-9B39-22D99AC07F05}"/>
    <cellStyle name="Überschrift_Nucléaire" xfId="13044" xr:uid="{DC780944-DE8C-493B-AECC-B4DBFFF854AC}"/>
    <cellStyle name="Vérification 2" xfId="9822" xr:uid="{B7DE6713-DFA7-45B0-812D-9E01DBC89E8E}"/>
    <cellStyle name="Vérification 2 2" xfId="9823" xr:uid="{A784D7A8-3482-4527-8362-B8B073CE2DD8}"/>
    <cellStyle name="Vérification 2_Nucléaire" xfId="13053" xr:uid="{47AE6DD9-F498-46DD-9004-8CB225D486B6}"/>
    <cellStyle name="Vérification 3" xfId="9824" xr:uid="{629C3E0A-5D6E-48F1-A287-A1950C8275EB}"/>
    <cellStyle name="Vérification 4" xfId="9825" xr:uid="{5A25ABFB-9626-4E6B-9626-0999E7CD46CE}"/>
    <cellStyle name="Verknüpfte Zelle" xfId="1549" xr:uid="{EF3A2D34-722A-48E9-BABE-37B766AC3B60}"/>
    <cellStyle name="Verknüpfte Zelle 2" xfId="860" xr:uid="{F6AD01D1-22C5-4E3F-9A43-8F5539457B23}"/>
    <cellStyle name="Verknüpfte Zelle 2 2" xfId="9827" xr:uid="{922F0C8B-82D9-4698-BFAA-C28C41B0434B}"/>
    <cellStyle name="Verknüpfte Zelle 2 3" xfId="9826" xr:uid="{6C304E07-8C4D-4809-975A-ADA3089414E6}"/>
    <cellStyle name="Verknüpfte Zelle 2_Nucléaire" xfId="13055" xr:uid="{37E61C2B-968F-445D-BA6B-E7D018924F78}"/>
    <cellStyle name="Verknüpfte Zelle 3" xfId="9828" xr:uid="{D3C1E99D-7D19-439A-BE06-6D02DFA107F2}"/>
    <cellStyle name="Verknüpfte Zelle 4" xfId="9829" xr:uid="{B07453ED-5FFF-4FB6-9C7D-46D85925423D}"/>
    <cellStyle name="Verknüpfte Zelle 5" xfId="9830" xr:uid="{EAA5CB77-8FFB-425B-9FE6-ABADD6D3342E}"/>
    <cellStyle name="Verknüpfte Zelle 6" xfId="9831" xr:uid="{E78C85FA-A51A-45FE-A2F8-B84BC077160D}"/>
    <cellStyle name="Verknüpfte Zelle 6 2" xfId="9832" xr:uid="{BAEE3FA4-8D5C-4F2C-B880-AFB2EB7F5C28}"/>
    <cellStyle name="Verknüpfte Zelle 6_Nucléaire" xfId="13056" xr:uid="{C2540B7A-9597-4F35-8765-EA9F5FB679DE}"/>
    <cellStyle name="Verknüpfte Zelle 7" xfId="9833" xr:uid="{F35C0BD7-9DD4-46D4-8009-221212EE2B7E}"/>
    <cellStyle name="Verknüpfte Zelle 8" xfId="9834" xr:uid="{7B83056E-2135-4E51-BED2-618F8BF67693}"/>
    <cellStyle name="Verknüpfte Zelle_Nucléaire" xfId="13054" xr:uid="{6C81BD1C-8192-4DC6-A2AB-298FEAB25D91}"/>
    <cellStyle name="Warnender Text" xfId="1550" xr:uid="{4394A162-F0C7-46BD-A25F-5AE059641BC7}"/>
    <cellStyle name="Warnender Text 2" xfId="862" xr:uid="{04178891-EACE-4B6E-B4B4-F110E369AFE1}"/>
    <cellStyle name="Warnender Text 2 2" xfId="9836" xr:uid="{9F0A36DB-A043-49E8-BA79-5FC5E0FCA353}"/>
    <cellStyle name="Warnender Text 2 3" xfId="9835" xr:uid="{B7B10692-A38E-461F-93DE-09CDC24AFA54}"/>
    <cellStyle name="Warnender Text 2_Nucléaire" xfId="13058" xr:uid="{7B403B09-5BA8-4EEC-B853-499D3929241E}"/>
    <cellStyle name="Warnender Text 3" xfId="9837" xr:uid="{7BAB66AD-D9F4-4A70-94AE-16E080B02AF8}"/>
    <cellStyle name="Warnender Text 4" xfId="9838" xr:uid="{7225508D-EBB3-4D39-9EF0-EE8BD27555F4}"/>
    <cellStyle name="Warnender Text 5" xfId="9839" xr:uid="{3FB0DFBD-9769-4B79-BF43-DFE015860DEE}"/>
    <cellStyle name="Warnender Text 6" xfId="9840" xr:uid="{8445B1C9-ED64-498F-A4E2-AE321A2904F6}"/>
    <cellStyle name="Warnender Text 6 2" xfId="9841" xr:uid="{3E8ED428-E45B-4F38-9192-0D243CE5AE5F}"/>
    <cellStyle name="Warnender Text 6_Nucléaire" xfId="13059" xr:uid="{E9F8A2C4-F8DE-4B6F-8722-120F9F4B6AF0}"/>
    <cellStyle name="Warnender Text 7" xfId="9842" xr:uid="{82FB42B4-A44F-4795-9265-D945D87A77BA}"/>
    <cellStyle name="Warnender Text 8" xfId="9843" xr:uid="{C3E315D7-99F9-4341-AF72-BD7CD2D64682}"/>
    <cellStyle name="Warnender Text_Nucléaire" xfId="13057" xr:uid="{F40E49CC-6A42-48CA-B9D1-728A83262A67}"/>
    <cellStyle name="Warning Text" xfId="17" builtinId="11" customBuiltin="1"/>
    <cellStyle name="Warning Text 2" xfId="9844" xr:uid="{C3E40DC6-6A84-4368-846E-9D46C84E014F}"/>
    <cellStyle name="Zelle überprüfen" xfId="1551" xr:uid="{8AB394F9-7572-410E-BB81-B7D809EBC5B6}"/>
    <cellStyle name="Zelle überprüfen 2" xfId="861" xr:uid="{81F13E27-BA0C-4A06-A2BB-FF93DB750EBD}"/>
    <cellStyle name="Zelle überprüfen 2 2" xfId="9846" xr:uid="{C65214A1-BA40-41CA-9291-9DEA87B5E376}"/>
    <cellStyle name="Zelle überprüfen 2 3" xfId="9845" xr:uid="{BB28BDEC-5F50-4F1F-962C-32A10258DFFE}"/>
    <cellStyle name="Zelle überprüfen 2 4" xfId="1555" xr:uid="{75D12E89-BFB2-4CCC-96A6-000F6373491A}"/>
    <cellStyle name="Zelle überprüfen 2_Nucléaire" xfId="13061" xr:uid="{771913E9-21E1-4EEB-9FC9-90162364713A}"/>
    <cellStyle name="Zelle überprüfen 3" xfId="9847" xr:uid="{A1CA84F7-E965-47D4-83F8-F3010F737191}"/>
    <cellStyle name="Zelle überprüfen 4" xfId="9848" xr:uid="{F1C348E1-0EF2-4EA9-8BF5-095E7FEA45B6}"/>
    <cellStyle name="Zelle überprüfen 5" xfId="9849" xr:uid="{41F08452-EDDF-4C44-BFA6-22268A35DF45}"/>
    <cellStyle name="Zelle überprüfen 6" xfId="9850" xr:uid="{8A0A0668-1ABD-461B-B1E4-15432E4A6DAF}"/>
    <cellStyle name="Zelle überprüfen 6 2" xfId="9851" xr:uid="{C3066E60-2F36-41D5-96E7-9E6905D19282}"/>
    <cellStyle name="Zelle überprüfen 6_Nucléaire" xfId="13062" xr:uid="{C613ECD0-010B-46A3-B3E6-9AF46F016D35}"/>
    <cellStyle name="Zelle überprüfen 7" xfId="9852" xr:uid="{416C8966-A6E1-467C-B367-EEBB0F7D64FA}"/>
    <cellStyle name="Zelle überprüfen 8" xfId="9853" xr:uid="{77340EFF-B5DF-4CD5-8245-8A4C1AB0B097}"/>
    <cellStyle name="Zelle überprüfen_Nucléaire" xfId="13060" xr:uid="{15D4AF4B-7F3B-4827-AC11-DD2A13626043}"/>
  </cellStyles>
  <dxfs count="3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
      <font>
        <b/>
        <i val="0"/>
      </font>
      <fill>
        <patternFill>
          <bgColor rgb="FFD7D7D7"/>
        </patternFill>
      </fill>
    </dxf>
    <dxf>
      <font>
        <b val="0"/>
        <i val="0"/>
      </font>
      <fill>
        <patternFill patternType="none">
          <bgColor indexed="65"/>
        </patternFill>
      </fill>
    </dxf>
  </dxfs>
  <tableStyles count="3" defaultTableStyle="TableStyleMedium2" defaultPivotStyle="PivotStyleMedium9">
    <tableStyle name="MySqlDefault" pivot="0" table="0" count="2" xr9:uid="{F90E025B-8605-4505-9228-95314CB40CD4}">
      <tableStyleElement type="wholeTable" dxfId="34"/>
      <tableStyleElement type="headerRow" dxfId="33"/>
    </tableStyle>
    <tableStyle name="TableStyleQueryPreview" pivot="0" count="3" xr9:uid="{448D20D8-4D18-4CBF-BE90-74EEE691AB0D}">
      <tableStyleElement type="wholeTable" dxfId="32"/>
      <tableStyleElement type="headerRow" dxfId="31"/>
      <tableStyleElement type="firstRowStripe" dxfId="30"/>
    </tableStyle>
    <tableStyle name="TableStyleQueryResult" pivot="0" count="3" xr9:uid="{BD710667-C435-49E5-AF62-E02199B16051}">
      <tableStyleElement type="wholeTable" dxfId="29"/>
      <tableStyleElement type="headerRow" dxfId="28"/>
      <tableStyleElement type="firstRowStripe" dxfId="27"/>
    </tableStyle>
  </tableStyles>
  <colors>
    <mruColors>
      <color rgb="FF99FF33"/>
      <color rgb="FFCC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1.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sharedStrings" Target="sharedStrings.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'overview thermal'!$G$5</c:f>
              <c:strCache>
                <c:ptCount val="1"/>
                <c:pt idx="0">
                  <c:v>Nuclear</c:v>
                </c:pt>
              </c:strCache>
            </c:strRef>
          </c:tx>
          <c:spPr>
            <a:solidFill>
              <a:srgbClr val="FFC000"/>
            </a:solidFill>
            <a:ln>
              <a:noFill/>
            </a:ln>
            <a:effectLst/>
          </c:spPr>
          <c:cat>
            <c:numRef>
              <c:f>'overview thermal'!$H$4:$S$4</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f>'overview thermal'!$H$5:$S$5</c:f>
              <c:numCache>
                <c:formatCode>0</c:formatCode>
                <c:ptCount val="12"/>
                <c:pt idx="0">
                  <c:v>3929</c:v>
                </c:pt>
                <c:pt idx="1">
                  <c:v>3929</c:v>
                </c:pt>
                <c:pt idx="2">
                  <c:v>0</c:v>
                </c:pt>
                <c:pt idx="3">
                  <c:v>2077</c:v>
                </c:pt>
                <c:pt idx="4">
                  <c:v>2077</c:v>
                </c:pt>
                <c:pt idx="5">
                  <c:v>2077</c:v>
                </c:pt>
                <c:pt idx="6">
                  <c:v>2077</c:v>
                </c:pt>
                <c:pt idx="7">
                  <c:v>2077</c:v>
                </c:pt>
                <c:pt idx="8">
                  <c:v>2077</c:v>
                </c:pt>
                <c:pt idx="9">
                  <c:v>2077</c:v>
                </c:pt>
                <c:pt idx="10">
                  <c:v>2077</c:v>
                </c:pt>
                <c:pt idx="11">
                  <c:v>2077</c:v>
                </c:pt>
              </c:numCache>
            </c:numRef>
          </c:val>
          <c:extLst>
            <c:ext xmlns:c16="http://schemas.microsoft.com/office/drawing/2014/chart" uri="{C3380CC4-5D6E-409C-BE32-E72D297353CC}">
              <c16:uniqueId val="{00000000-BA07-46F0-93E5-0C07F62AE6E3}"/>
            </c:ext>
          </c:extLst>
        </c:ser>
        <c:ser>
          <c:idx val="1"/>
          <c:order val="1"/>
          <c:tx>
            <c:strRef>
              <c:f>'overview thermal'!$G$6</c:f>
              <c:strCache>
                <c:ptCount val="1"/>
                <c:pt idx="0">
                  <c:v>Gas</c:v>
                </c:pt>
              </c:strCache>
            </c:strRef>
          </c:tx>
          <c:spPr>
            <a:solidFill>
              <a:schemeClr val="accent1"/>
            </a:solidFill>
            <a:ln>
              <a:noFill/>
            </a:ln>
            <a:effectLst/>
          </c:spPr>
          <c:cat>
            <c:numRef>
              <c:f>'overview thermal'!$H$4:$S$4</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f>'overview thermal'!$H$6:$S$6</c:f>
              <c:numCache>
                <c:formatCode>0</c:formatCode>
                <c:ptCount val="12"/>
                <c:pt idx="0">
                  <c:v>5711.7000000000007</c:v>
                </c:pt>
                <c:pt idx="1">
                  <c:v>5573.7000000000007</c:v>
                </c:pt>
                <c:pt idx="2">
                  <c:v>7093.7000000000007</c:v>
                </c:pt>
                <c:pt idx="3">
                  <c:v>7093.7000000000007</c:v>
                </c:pt>
                <c:pt idx="4">
                  <c:v>7093.7000000000007</c:v>
                </c:pt>
                <c:pt idx="5">
                  <c:v>7093.7000000000007</c:v>
                </c:pt>
                <c:pt idx="6">
                  <c:v>7093.7000000000007</c:v>
                </c:pt>
                <c:pt idx="7">
                  <c:v>7093.7000000000007</c:v>
                </c:pt>
                <c:pt idx="8">
                  <c:v>7093.7000000000007</c:v>
                </c:pt>
                <c:pt idx="9">
                  <c:v>7093.7000000000007</c:v>
                </c:pt>
                <c:pt idx="10">
                  <c:v>7093.7000000000007</c:v>
                </c:pt>
                <c:pt idx="11">
                  <c:v>7093.7000000000007</c:v>
                </c:pt>
              </c:numCache>
            </c:numRef>
          </c:val>
          <c:extLst>
            <c:ext xmlns:c16="http://schemas.microsoft.com/office/drawing/2014/chart" uri="{C3380CC4-5D6E-409C-BE32-E72D297353CC}">
              <c16:uniqueId val="{00000001-BA07-46F0-93E5-0C07F62AE6E3}"/>
            </c:ext>
          </c:extLst>
        </c:ser>
        <c:ser>
          <c:idx val="2"/>
          <c:order val="2"/>
          <c:tx>
            <c:strRef>
              <c:f>'overview thermal'!$G$7</c:f>
              <c:strCache>
                <c:ptCount val="1"/>
                <c:pt idx="0">
                  <c:v>Biomass</c:v>
                </c:pt>
              </c:strCache>
            </c:strRef>
          </c:tx>
          <c:spPr>
            <a:solidFill>
              <a:schemeClr val="accent3"/>
            </a:solidFill>
            <a:ln>
              <a:noFill/>
            </a:ln>
            <a:effectLst/>
          </c:spPr>
          <c:cat>
            <c:numRef>
              <c:f>'overview thermal'!$H$4:$S$4</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f>'overview thermal'!$H$7:$S$7</c:f>
              <c:numCache>
                <c:formatCode>0</c:formatCode>
                <c:ptCount val="12"/>
                <c:pt idx="0">
                  <c:v>68</c:v>
                </c:pt>
                <c:pt idx="1">
                  <c:v>68</c:v>
                </c:pt>
                <c:pt idx="2">
                  <c:v>68</c:v>
                </c:pt>
                <c:pt idx="3">
                  <c:v>68</c:v>
                </c:pt>
                <c:pt idx="4">
                  <c:v>68</c:v>
                </c:pt>
                <c:pt idx="5">
                  <c:v>68</c:v>
                </c:pt>
                <c:pt idx="6">
                  <c:v>68</c:v>
                </c:pt>
                <c:pt idx="7">
                  <c:v>68</c:v>
                </c:pt>
                <c:pt idx="8">
                  <c:v>68</c:v>
                </c:pt>
                <c:pt idx="9">
                  <c:v>68</c:v>
                </c:pt>
                <c:pt idx="10">
                  <c:v>68</c:v>
                </c:pt>
                <c:pt idx="11">
                  <c:v>68</c:v>
                </c:pt>
              </c:numCache>
            </c:numRef>
          </c:val>
          <c:extLst>
            <c:ext xmlns:c16="http://schemas.microsoft.com/office/drawing/2014/chart" uri="{C3380CC4-5D6E-409C-BE32-E72D297353CC}">
              <c16:uniqueId val="{00000002-BA07-46F0-93E5-0C07F62AE6E3}"/>
            </c:ext>
          </c:extLst>
        </c:ser>
        <c:ser>
          <c:idx val="3"/>
          <c:order val="3"/>
          <c:tx>
            <c:strRef>
              <c:f>'overview thermal'!$G$8</c:f>
              <c:strCache>
                <c:ptCount val="1"/>
                <c:pt idx="0">
                  <c:v>Waste</c:v>
                </c:pt>
              </c:strCache>
            </c:strRef>
          </c:tx>
          <c:spPr>
            <a:solidFill>
              <a:schemeClr val="accent4"/>
            </a:solidFill>
            <a:ln>
              <a:noFill/>
            </a:ln>
            <a:effectLst/>
          </c:spPr>
          <c:cat>
            <c:numRef>
              <c:f>'overview thermal'!$H$4:$S$4</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f>'overview thermal'!$H$8:$S$8</c:f>
              <c:numCache>
                <c:formatCode>0</c:formatCode>
                <c:ptCount val="12"/>
                <c:pt idx="0">
                  <c:v>286.39999999999998</c:v>
                </c:pt>
                <c:pt idx="1">
                  <c:v>286.39999999999998</c:v>
                </c:pt>
                <c:pt idx="2">
                  <c:v>286.39999999999998</c:v>
                </c:pt>
                <c:pt idx="3">
                  <c:v>286.39999999999998</c:v>
                </c:pt>
                <c:pt idx="4">
                  <c:v>286.39999999999998</c:v>
                </c:pt>
                <c:pt idx="5">
                  <c:v>286.39999999999998</c:v>
                </c:pt>
                <c:pt idx="6">
                  <c:v>286.39999999999998</c:v>
                </c:pt>
                <c:pt idx="7">
                  <c:v>286.39999999999998</c:v>
                </c:pt>
                <c:pt idx="8">
                  <c:v>286.39999999999998</c:v>
                </c:pt>
                <c:pt idx="9">
                  <c:v>286.39999999999998</c:v>
                </c:pt>
                <c:pt idx="10">
                  <c:v>286.39999999999998</c:v>
                </c:pt>
                <c:pt idx="11">
                  <c:v>286.39999999999998</c:v>
                </c:pt>
              </c:numCache>
            </c:numRef>
          </c:val>
          <c:extLst>
            <c:ext xmlns:c16="http://schemas.microsoft.com/office/drawing/2014/chart" uri="{C3380CC4-5D6E-409C-BE32-E72D297353CC}">
              <c16:uniqueId val="{00000003-BA07-46F0-93E5-0C07F62AE6E3}"/>
            </c:ext>
          </c:extLst>
        </c:ser>
        <c:ser>
          <c:idx val="4"/>
          <c:order val="4"/>
          <c:tx>
            <c:strRef>
              <c:f>'overview thermal'!$G$9</c:f>
              <c:strCache>
                <c:ptCount val="1"/>
                <c:pt idx="0">
                  <c:v>Oil</c:v>
                </c:pt>
              </c:strCache>
            </c:strRef>
          </c:tx>
          <c:spPr>
            <a:solidFill>
              <a:schemeClr val="accent5"/>
            </a:solidFill>
            <a:ln>
              <a:noFill/>
            </a:ln>
            <a:effectLst/>
          </c:spPr>
          <c:cat>
            <c:numRef>
              <c:f>'overview thermal'!$H$4:$S$4</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f>'overview thermal'!$H$9:$S$9</c:f>
              <c:numCache>
                <c:formatCode>0</c:formatCode>
                <c:ptCount val="12"/>
                <c:pt idx="0">
                  <c:v>140</c:v>
                </c:pt>
                <c:pt idx="1">
                  <c:v>140</c:v>
                </c:pt>
                <c:pt idx="2">
                  <c:v>140</c:v>
                </c:pt>
                <c:pt idx="3">
                  <c:v>140</c:v>
                </c:pt>
                <c:pt idx="4">
                  <c:v>140</c:v>
                </c:pt>
                <c:pt idx="5">
                  <c:v>140</c:v>
                </c:pt>
                <c:pt idx="6">
                  <c:v>140</c:v>
                </c:pt>
                <c:pt idx="7">
                  <c:v>140</c:v>
                </c:pt>
                <c:pt idx="8">
                  <c:v>140</c:v>
                </c:pt>
                <c:pt idx="9">
                  <c:v>140</c:v>
                </c:pt>
                <c:pt idx="10">
                  <c:v>140</c:v>
                </c:pt>
                <c:pt idx="11">
                  <c:v>140</c:v>
                </c:pt>
              </c:numCache>
            </c:numRef>
          </c:val>
          <c:extLst>
            <c:ext xmlns:c16="http://schemas.microsoft.com/office/drawing/2014/chart" uri="{C3380CC4-5D6E-409C-BE32-E72D297353CC}">
              <c16:uniqueId val="{00000004-BA07-46F0-93E5-0C07F62AE6E3}"/>
            </c:ext>
          </c:extLst>
        </c:ser>
        <c:dLbls>
          <c:showLegendKey val="0"/>
          <c:showVal val="0"/>
          <c:showCatName val="0"/>
          <c:showSerName val="0"/>
          <c:showPercent val="0"/>
          <c:showBubbleSize val="0"/>
        </c:dLbls>
        <c:axId val="652899464"/>
        <c:axId val="652899136"/>
      </c:areaChart>
      <c:catAx>
        <c:axId val="6528994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899136"/>
        <c:crosses val="autoZero"/>
        <c:auto val="1"/>
        <c:lblAlgn val="ctr"/>
        <c:lblOffset val="100"/>
        <c:noMultiLvlLbl val="0"/>
      </c:catAx>
      <c:valAx>
        <c:axId val="652899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8994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09855183489768E-2"/>
          <c:y val="0.11418277914334017"/>
          <c:w val="0.86009195759941981"/>
          <c:h val="0.68575910195051548"/>
        </c:manualLayout>
      </c:layout>
      <c:barChart>
        <c:barDir val="col"/>
        <c:grouping val="stacked"/>
        <c:varyColors val="0"/>
        <c:ser>
          <c:idx val="0"/>
          <c:order val="0"/>
          <c:tx>
            <c:strRef>
              <c:f>'2.1. Tot. elec. demand charts'!$E$68</c:f>
              <c:strCache>
                <c:ptCount val="1"/>
                <c:pt idx="0">
                  <c:v>BEV</c:v>
                </c:pt>
              </c:strCache>
            </c:strRef>
          </c:tx>
          <c:spPr>
            <a:solidFill>
              <a:schemeClr val="accent1">
                <a:lumMod val="40000"/>
                <a:lumOff val="60000"/>
              </a:schemeClr>
            </a:solidFill>
            <a:ln>
              <a:noFill/>
            </a:ln>
            <a:effectLst/>
          </c:spPr>
          <c:invertIfNegative val="0"/>
          <c:cat>
            <c:numRef>
              <c:f>'2.1. Tot. elec. demand charts'!$C$69:$C$83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charts'!$E$98:$E$112</c:f>
              <c:numCache>
                <c:formatCode>0</c:formatCode>
                <c:ptCount val="15"/>
                <c:pt idx="0">
                  <c:v>3.12</c:v>
                </c:pt>
                <c:pt idx="1">
                  <c:v>6.19</c:v>
                </c:pt>
                <c:pt idx="2">
                  <c:v>10.75</c:v>
                </c:pt>
                <c:pt idx="3">
                  <c:v>17.649999999999999</c:v>
                </c:pt>
                <c:pt idx="4">
                  <c:v>27.94</c:v>
                </c:pt>
                <c:pt idx="5">
                  <c:v>42.83</c:v>
                </c:pt>
                <c:pt idx="6">
                  <c:v>63.43</c:v>
                </c:pt>
                <c:pt idx="7">
                  <c:v>90.29</c:v>
                </c:pt>
                <c:pt idx="8">
                  <c:v>123.09</c:v>
                </c:pt>
                <c:pt idx="9">
                  <c:v>160.69999999999999</c:v>
                </c:pt>
                <c:pt idx="10">
                  <c:v>201.56</c:v>
                </c:pt>
                <c:pt idx="11">
                  <c:v>244.07</c:v>
                </c:pt>
                <c:pt idx="12">
                  <c:v>286.95</c:v>
                </c:pt>
                <c:pt idx="13">
                  <c:v>329.28</c:v>
                </c:pt>
                <c:pt idx="14">
                  <c:v>371.81</c:v>
                </c:pt>
              </c:numCache>
            </c:numRef>
          </c:val>
          <c:extLst>
            <c:ext xmlns:c16="http://schemas.microsoft.com/office/drawing/2014/chart" uri="{C3380CC4-5D6E-409C-BE32-E72D297353CC}">
              <c16:uniqueId val="{00000000-5A4A-4394-B6DE-28A288FCFD62}"/>
            </c:ext>
          </c:extLst>
        </c:ser>
        <c:ser>
          <c:idx val="1"/>
          <c:order val="2"/>
          <c:tx>
            <c:strRef>
              <c:f>'2.1. Tot. elec. demand charts'!$F$68</c:f>
              <c:strCache>
                <c:ptCount val="1"/>
                <c:pt idx="0">
                  <c:v>PHEV</c:v>
                </c:pt>
              </c:strCache>
            </c:strRef>
          </c:tx>
          <c:spPr>
            <a:solidFill>
              <a:schemeClr val="accent6">
                <a:lumMod val="40000"/>
                <a:lumOff val="60000"/>
              </a:schemeClr>
            </a:solidFill>
            <a:ln>
              <a:noFill/>
            </a:ln>
            <a:effectLst/>
          </c:spPr>
          <c:invertIfNegative val="0"/>
          <c:cat>
            <c:numRef>
              <c:f>'2.1. Tot. elec. demand charts'!$C$69:$C$83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charts'!$F$98:$F$112</c:f>
              <c:numCache>
                <c:formatCode>0</c:formatCode>
                <c:ptCount val="15"/>
                <c:pt idx="0">
                  <c:v>0.78</c:v>
                </c:pt>
                <c:pt idx="1">
                  <c:v>2.0499999999999998</c:v>
                </c:pt>
                <c:pt idx="2">
                  <c:v>4.03</c:v>
                </c:pt>
                <c:pt idx="3">
                  <c:v>6.85</c:v>
                </c:pt>
                <c:pt idx="4">
                  <c:v>10.48</c:v>
                </c:pt>
                <c:pt idx="5">
                  <c:v>14.69</c:v>
                </c:pt>
                <c:pt idx="6">
                  <c:v>19.23</c:v>
                </c:pt>
                <c:pt idx="7">
                  <c:v>23.86</c:v>
                </c:pt>
                <c:pt idx="8">
                  <c:v>28.43</c:v>
                </c:pt>
                <c:pt idx="9">
                  <c:v>32.94</c:v>
                </c:pt>
                <c:pt idx="10">
                  <c:v>36.049999999999997</c:v>
                </c:pt>
                <c:pt idx="11">
                  <c:v>37.75</c:v>
                </c:pt>
                <c:pt idx="12">
                  <c:v>38.14</c:v>
                </c:pt>
                <c:pt idx="13">
                  <c:v>37.57</c:v>
                </c:pt>
                <c:pt idx="14">
                  <c:v>35.54</c:v>
                </c:pt>
              </c:numCache>
            </c:numRef>
          </c:val>
          <c:extLst>
            <c:ext xmlns:c16="http://schemas.microsoft.com/office/drawing/2014/chart" uri="{C3380CC4-5D6E-409C-BE32-E72D297353CC}">
              <c16:uniqueId val="{00000001-5A4A-4394-B6DE-28A288FCFD62}"/>
            </c:ext>
          </c:extLst>
        </c:ser>
        <c:dLbls>
          <c:showLegendKey val="0"/>
          <c:showVal val="0"/>
          <c:showCatName val="0"/>
          <c:showSerName val="0"/>
          <c:showPercent val="0"/>
          <c:showBubbleSize val="0"/>
        </c:dLbls>
        <c:gapWidth val="219"/>
        <c:overlap val="100"/>
        <c:axId val="831915352"/>
        <c:axId val="831918632"/>
      </c:barChart>
      <c:lineChart>
        <c:grouping val="standard"/>
        <c:varyColors val="0"/>
        <c:ser>
          <c:idx val="2"/>
          <c:order val="1"/>
          <c:tx>
            <c:strRef>
              <c:f>'2.1. Tot. elec. demand charts'!$U$67</c:f>
              <c:strCache>
                <c:ptCount val="1"/>
                <c:pt idx="0">
                  <c:v>Equivalent Units (PHEV counted based on their electric mode)</c:v>
                </c:pt>
              </c:strCache>
            </c:strRef>
          </c:tx>
          <c:spPr>
            <a:ln w="28575" cap="rnd">
              <a:solidFill>
                <a:schemeClr val="tx1"/>
              </a:solidFill>
              <a:round/>
            </a:ln>
            <a:effectLst/>
          </c:spPr>
          <c:marker>
            <c:symbol val="circle"/>
            <c:size val="5"/>
            <c:spPr>
              <a:solidFill>
                <a:schemeClr val="accent3"/>
              </a:solidFill>
              <a:ln w="9525">
                <a:solidFill>
                  <a:schemeClr val="tx1"/>
                </a:solidFill>
              </a:ln>
              <a:effectLst/>
            </c:spPr>
          </c:marker>
          <c:cat>
            <c:numRef>
              <c:f>'2.1. Tot. elec. demand charts'!$C$69:$C$81</c:f>
              <c:numCache>
                <c:formatCode>General</c:formatCode>
                <c:ptCount val="13"/>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numCache>
            </c:numRef>
          </c:cat>
          <c:val>
            <c:numRef>
              <c:f>'2.1. Tot. elec. demand charts'!$G$98:$G$112</c:f>
              <c:numCache>
                <c:formatCode>0</c:formatCode>
                <c:ptCount val="15"/>
                <c:pt idx="0">
                  <c:v>3.51</c:v>
                </c:pt>
                <c:pt idx="1">
                  <c:v>7.21</c:v>
                </c:pt>
                <c:pt idx="2">
                  <c:v>12.77</c:v>
                </c:pt>
                <c:pt idx="3">
                  <c:v>21.07</c:v>
                </c:pt>
                <c:pt idx="4">
                  <c:v>33.17</c:v>
                </c:pt>
                <c:pt idx="5">
                  <c:v>50.18</c:v>
                </c:pt>
                <c:pt idx="6">
                  <c:v>73.05</c:v>
                </c:pt>
                <c:pt idx="7">
                  <c:v>102.22</c:v>
                </c:pt>
                <c:pt idx="8">
                  <c:v>137.30000000000001</c:v>
                </c:pt>
                <c:pt idx="9">
                  <c:v>177.17</c:v>
                </c:pt>
                <c:pt idx="10">
                  <c:v>219.58</c:v>
                </c:pt>
                <c:pt idx="11">
                  <c:v>262.95</c:v>
                </c:pt>
                <c:pt idx="12">
                  <c:v>306.02</c:v>
                </c:pt>
                <c:pt idx="13">
                  <c:v>348.06</c:v>
                </c:pt>
                <c:pt idx="14">
                  <c:v>389.58</c:v>
                </c:pt>
              </c:numCache>
            </c:numRef>
          </c:val>
          <c:smooth val="0"/>
          <c:extLst>
            <c:ext xmlns:c16="http://schemas.microsoft.com/office/drawing/2014/chart" uri="{C3380CC4-5D6E-409C-BE32-E72D297353CC}">
              <c16:uniqueId val="{00000002-5A4A-4394-B6DE-28A288FCFD62}"/>
            </c:ext>
          </c:extLst>
        </c:ser>
        <c:dLbls>
          <c:showLegendKey val="0"/>
          <c:showVal val="0"/>
          <c:showCatName val="0"/>
          <c:showSerName val="0"/>
          <c:showPercent val="0"/>
          <c:showBubbleSize val="0"/>
        </c:dLbls>
        <c:marker val="1"/>
        <c:smooth val="0"/>
        <c:axId val="831915352"/>
        <c:axId val="831918632"/>
      </c:lineChart>
      <c:lineChart>
        <c:grouping val="standard"/>
        <c:varyColors val="0"/>
        <c:ser>
          <c:idx val="3"/>
          <c:order val="3"/>
          <c:tx>
            <c:strRef>
              <c:f>'2.1. Tot. elec. demand charts'!$H$97</c:f>
              <c:strCache>
                <c:ptCount val="1"/>
                <c:pt idx="0">
                  <c:v>equivalent % of stock</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'2.1. Tot. elec. demand charts'!$C$69:$C$83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charts'!$H$98:$H$112</c:f>
              <c:numCache>
                <c:formatCode>0%</c:formatCode>
                <c:ptCount val="15"/>
                <c:pt idx="0">
                  <c:v>0</c:v>
                </c:pt>
                <c:pt idx="1">
                  <c:v>0.01</c:v>
                </c:pt>
                <c:pt idx="2">
                  <c:v>0.01</c:v>
                </c:pt>
                <c:pt idx="3">
                  <c:v>0.02</c:v>
                </c:pt>
                <c:pt idx="4">
                  <c:v>0.04</c:v>
                </c:pt>
                <c:pt idx="5">
                  <c:v>0.06</c:v>
                </c:pt>
                <c:pt idx="6">
                  <c:v>0.08</c:v>
                </c:pt>
                <c:pt idx="7">
                  <c:v>0.11</c:v>
                </c:pt>
                <c:pt idx="8">
                  <c:v>0.15</c:v>
                </c:pt>
                <c:pt idx="9">
                  <c:v>0.19</c:v>
                </c:pt>
                <c:pt idx="10">
                  <c:v>0.23</c:v>
                </c:pt>
                <c:pt idx="11">
                  <c:v>0.28000000000000003</c:v>
                </c:pt>
                <c:pt idx="12">
                  <c:v>0.32</c:v>
                </c:pt>
                <c:pt idx="13">
                  <c:v>0.36</c:v>
                </c:pt>
                <c:pt idx="14">
                  <c:v>0.4</c:v>
                </c:pt>
              </c:numCache>
            </c:numRef>
          </c:val>
          <c:smooth val="0"/>
          <c:extLst>
            <c:ext xmlns:c16="http://schemas.microsoft.com/office/drawing/2014/chart" uri="{C3380CC4-5D6E-409C-BE32-E72D297353CC}">
              <c16:uniqueId val="{00000003-5A4A-4394-B6DE-28A288FCFD62}"/>
            </c:ext>
          </c:extLst>
        </c:ser>
        <c:dLbls>
          <c:showLegendKey val="0"/>
          <c:showVal val="0"/>
          <c:showCatName val="0"/>
          <c:showSerName val="0"/>
          <c:showPercent val="0"/>
          <c:showBubbleSize val="0"/>
        </c:dLbls>
        <c:marker val="1"/>
        <c:smooth val="0"/>
        <c:axId val="779361344"/>
        <c:axId val="779359704"/>
      </c:lineChart>
      <c:catAx>
        <c:axId val="8319153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nl-BE" sz="900" b="1"/>
                  <a:t>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8632"/>
        <c:crosses val="autoZero"/>
        <c:auto val="1"/>
        <c:lblAlgn val="ctr"/>
        <c:lblOffset val="100"/>
        <c:noMultiLvlLbl val="0"/>
      </c:catAx>
      <c:valAx>
        <c:axId val="831918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 EV [k]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5352"/>
        <c:crosses val="autoZero"/>
        <c:crossBetween val="between"/>
      </c:valAx>
      <c:valAx>
        <c:axId val="779359704"/>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Share of Stock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361344"/>
        <c:crosses val="max"/>
        <c:crossBetween val="between"/>
      </c:valAx>
      <c:catAx>
        <c:axId val="779361344"/>
        <c:scaling>
          <c:orientation val="minMax"/>
        </c:scaling>
        <c:delete val="1"/>
        <c:axPos val="b"/>
        <c:numFmt formatCode="General" sourceLinked="1"/>
        <c:majorTickMark val="out"/>
        <c:minorTickMark val="none"/>
        <c:tickLblPos val="nextTo"/>
        <c:crossAx val="779359704"/>
        <c:crosses val="autoZero"/>
        <c:auto val="1"/>
        <c:lblAlgn val="ctr"/>
        <c:lblOffset val="100"/>
        <c:noMultiLvlLbl val="0"/>
      </c:catAx>
      <c:spPr>
        <a:noFill/>
        <a:ln>
          <a:noFill/>
        </a:ln>
        <a:effectLst/>
      </c:spPr>
    </c:plotArea>
    <c:legend>
      <c:legendPos val="b"/>
      <c:layout>
        <c:manualLayout>
          <c:xMode val="edge"/>
          <c:yMode val="edge"/>
          <c:x val="0.17625978091206398"/>
          <c:y val="0.92302809133980135"/>
          <c:w val="0.6600411248170579"/>
          <c:h val="7.21158650932549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75494701050745E-2"/>
          <c:y val="0.1141826118236046"/>
          <c:w val="0.87257444490842295"/>
          <c:h val="0.68575910195051548"/>
        </c:manualLayout>
      </c:layout>
      <c:barChart>
        <c:barDir val="col"/>
        <c:grouping val="stacked"/>
        <c:varyColors val="0"/>
        <c:ser>
          <c:idx val="0"/>
          <c:order val="0"/>
          <c:tx>
            <c:strRef>
              <c:f>'2.1. Tot. elec. demand charts'!$E$68</c:f>
              <c:strCache>
                <c:ptCount val="1"/>
                <c:pt idx="0">
                  <c:v>BEV</c:v>
                </c:pt>
              </c:strCache>
            </c:strRef>
          </c:tx>
          <c:spPr>
            <a:solidFill>
              <a:schemeClr val="accent1">
                <a:lumMod val="40000"/>
                <a:lumOff val="60000"/>
              </a:schemeClr>
            </a:solidFill>
            <a:ln>
              <a:noFill/>
            </a:ln>
            <a:effectLst/>
          </c:spPr>
          <c:invertIfNegative val="0"/>
          <c:cat>
            <c:numRef>
              <c:f>'2.1. Tot. elec. demand charts'!$C$69:$C$83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charts'!$E$135:$E$149</c:f>
              <c:numCache>
                <c:formatCode>0</c:formatCode>
                <c:ptCount val="15"/>
              </c:numCache>
            </c:numRef>
          </c:val>
          <c:extLst>
            <c:ext xmlns:c16="http://schemas.microsoft.com/office/drawing/2014/chart" uri="{C3380CC4-5D6E-409C-BE32-E72D297353CC}">
              <c16:uniqueId val="{00000000-3648-4438-8B85-43454DAB76DA}"/>
            </c:ext>
          </c:extLst>
        </c:ser>
        <c:ser>
          <c:idx val="1"/>
          <c:order val="2"/>
          <c:tx>
            <c:strRef>
              <c:f>'2.1. Tot. elec. demand charts'!$F$68</c:f>
              <c:strCache>
                <c:ptCount val="1"/>
                <c:pt idx="0">
                  <c:v>PHEV</c:v>
                </c:pt>
              </c:strCache>
            </c:strRef>
          </c:tx>
          <c:spPr>
            <a:solidFill>
              <a:schemeClr val="accent6">
                <a:lumMod val="40000"/>
                <a:lumOff val="60000"/>
              </a:schemeClr>
            </a:solidFill>
            <a:ln>
              <a:noFill/>
            </a:ln>
            <a:effectLst/>
          </c:spPr>
          <c:invertIfNegative val="0"/>
          <c:cat>
            <c:numRef>
              <c:f>'2.1. Tot. elec. demand charts'!$C$69:$C$83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charts'!$F$135:$F$149</c:f>
              <c:numCache>
                <c:formatCode>0</c:formatCode>
                <c:ptCount val="15"/>
              </c:numCache>
            </c:numRef>
          </c:val>
          <c:extLst>
            <c:ext xmlns:c16="http://schemas.microsoft.com/office/drawing/2014/chart" uri="{C3380CC4-5D6E-409C-BE32-E72D297353CC}">
              <c16:uniqueId val="{00000001-3648-4438-8B85-43454DAB76DA}"/>
            </c:ext>
          </c:extLst>
        </c:ser>
        <c:dLbls>
          <c:showLegendKey val="0"/>
          <c:showVal val="0"/>
          <c:showCatName val="0"/>
          <c:showSerName val="0"/>
          <c:showPercent val="0"/>
          <c:showBubbleSize val="0"/>
        </c:dLbls>
        <c:gapWidth val="219"/>
        <c:overlap val="100"/>
        <c:axId val="831915352"/>
        <c:axId val="831918632"/>
      </c:barChart>
      <c:lineChart>
        <c:grouping val="standard"/>
        <c:varyColors val="0"/>
        <c:ser>
          <c:idx val="2"/>
          <c:order val="1"/>
          <c:tx>
            <c:strRef>
              <c:f>'2.1. Tot. elec. demand charts'!$U$67</c:f>
              <c:strCache>
                <c:ptCount val="1"/>
                <c:pt idx="0">
                  <c:v>Equivalent Units (PHEV counted based on their electric mode)</c:v>
                </c:pt>
              </c:strCache>
            </c:strRef>
          </c:tx>
          <c:spPr>
            <a:ln w="28575" cap="rnd">
              <a:solidFill>
                <a:schemeClr val="tx1"/>
              </a:solidFill>
              <a:round/>
            </a:ln>
            <a:effectLst/>
          </c:spPr>
          <c:marker>
            <c:symbol val="circle"/>
            <c:size val="5"/>
            <c:spPr>
              <a:solidFill>
                <a:schemeClr val="accent3"/>
              </a:solidFill>
              <a:ln w="9525">
                <a:solidFill>
                  <a:schemeClr val="tx1"/>
                </a:solidFill>
              </a:ln>
              <a:effectLst/>
            </c:spPr>
          </c:marker>
          <c:cat>
            <c:numRef>
              <c:f>'2.1. Tot. elec. demand charts'!$C$69:$C$81</c:f>
              <c:numCache>
                <c:formatCode>General</c:formatCode>
                <c:ptCount val="13"/>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numCache>
            </c:numRef>
          </c:cat>
          <c:val>
            <c:numRef>
              <c:f>'2.1. Tot. elec. demand charts'!$G$135:$G$149</c:f>
              <c:numCache>
                <c:formatCode>0</c:formatCode>
                <c:ptCount val="15"/>
                <c:pt idx="0">
                  <c:v>1.7999999999999999E-2</c:v>
                </c:pt>
                <c:pt idx="1">
                  <c:v>3.1918692897643278E-2</c:v>
                </c:pt>
                <c:pt idx="2">
                  <c:v>5.3834768432905925E-2</c:v>
                </c:pt>
                <c:pt idx="3">
                  <c:v>8.9419649564325951E-2</c:v>
                </c:pt>
                <c:pt idx="4">
                  <c:v>0.14729156124129722</c:v>
                </c:pt>
                <c:pt idx="5">
                  <c:v>0.24347418923980924</c:v>
                </c:pt>
                <c:pt idx="6">
                  <c:v>0.4011284940841463</c:v>
                </c:pt>
                <c:pt idx="7">
                  <c:v>0.79050558104607782</c:v>
                </c:pt>
                <c:pt idx="8">
                  <c:v>2.1196739446444202</c:v>
                </c:pt>
                <c:pt idx="9">
                  <c:v>4.4658385380596721</c:v>
                </c:pt>
                <c:pt idx="10">
                  <c:v>7.434369131105699</c:v>
                </c:pt>
                <c:pt idx="11">
                  <c:v>11.021716956462301</c:v>
                </c:pt>
                <c:pt idx="12">
                  <c:v>15.214533669012848</c:v>
                </c:pt>
                <c:pt idx="13">
                  <c:v>19.958628452185259</c:v>
                </c:pt>
                <c:pt idx="14">
                  <c:v>25.195068974898568</c:v>
                </c:pt>
              </c:numCache>
            </c:numRef>
          </c:val>
          <c:smooth val="0"/>
          <c:extLst>
            <c:ext xmlns:c16="http://schemas.microsoft.com/office/drawing/2014/chart" uri="{C3380CC4-5D6E-409C-BE32-E72D297353CC}">
              <c16:uniqueId val="{00000002-3648-4438-8B85-43454DAB76DA}"/>
            </c:ext>
          </c:extLst>
        </c:ser>
        <c:dLbls>
          <c:showLegendKey val="0"/>
          <c:showVal val="0"/>
          <c:showCatName val="0"/>
          <c:showSerName val="0"/>
          <c:showPercent val="0"/>
          <c:showBubbleSize val="0"/>
        </c:dLbls>
        <c:marker val="1"/>
        <c:smooth val="0"/>
        <c:axId val="831915352"/>
        <c:axId val="831918632"/>
      </c:lineChart>
      <c:lineChart>
        <c:grouping val="standard"/>
        <c:varyColors val="0"/>
        <c:ser>
          <c:idx val="3"/>
          <c:order val="3"/>
          <c:tx>
            <c:strRef>
              <c:f>'2.1. Tot. elec. demand charts'!$H$134</c:f>
              <c:strCache>
                <c:ptCount val="1"/>
                <c:pt idx="0">
                  <c:v>equivalent % of stock</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'2.1. Tot. elec. demand charts'!$C$69:$C$83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charts'!$H$135:$H$149</c:f>
              <c:numCache>
                <c:formatCode>0.00%</c:formatCode>
                <c:ptCount val="15"/>
                <c:pt idx="0">
                  <c:v>0</c:v>
                </c:pt>
                <c:pt idx="1">
                  <c:v>0</c:v>
                </c:pt>
                <c:pt idx="2">
                  <c:v>0</c:v>
                </c:pt>
                <c:pt idx="3">
                  <c:v>1E-3</c:v>
                </c:pt>
                <c:pt idx="4">
                  <c:v>1E-3</c:v>
                </c:pt>
                <c:pt idx="5">
                  <c:v>2E-3</c:v>
                </c:pt>
                <c:pt idx="6">
                  <c:v>3.0000000000000001E-3</c:v>
                </c:pt>
                <c:pt idx="7">
                  <c:v>5.0000000000000001E-3</c:v>
                </c:pt>
                <c:pt idx="8">
                  <c:v>1.4999999999999999E-2</c:v>
                </c:pt>
                <c:pt idx="9">
                  <c:v>3.1E-2</c:v>
                </c:pt>
                <c:pt idx="10">
                  <c:v>5.1999999999999998E-2</c:v>
                </c:pt>
                <c:pt idx="11">
                  <c:v>7.6999999999999999E-2</c:v>
                </c:pt>
                <c:pt idx="12">
                  <c:v>0.106</c:v>
                </c:pt>
                <c:pt idx="13">
                  <c:v>0.13900000000000001</c:v>
                </c:pt>
                <c:pt idx="14">
                  <c:v>0.17499999999999999</c:v>
                </c:pt>
              </c:numCache>
            </c:numRef>
          </c:val>
          <c:smooth val="0"/>
          <c:extLst>
            <c:ext xmlns:c16="http://schemas.microsoft.com/office/drawing/2014/chart" uri="{C3380CC4-5D6E-409C-BE32-E72D297353CC}">
              <c16:uniqueId val="{00000003-3648-4438-8B85-43454DAB76DA}"/>
            </c:ext>
          </c:extLst>
        </c:ser>
        <c:dLbls>
          <c:showLegendKey val="0"/>
          <c:showVal val="0"/>
          <c:showCatName val="0"/>
          <c:showSerName val="0"/>
          <c:showPercent val="0"/>
          <c:showBubbleSize val="0"/>
        </c:dLbls>
        <c:marker val="1"/>
        <c:smooth val="0"/>
        <c:axId val="1113591600"/>
        <c:axId val="1113590944"/>
      </c:lineChart>
      <c:catAx>
        <c:axId val="8319153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nl-BE" sz="900" b="1"/>
                  <a:t>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8632"/>
        <c:crosses val="autoZero"/>
        <c:auto val="1"/>
        <c:lblAlgn val="ctr"/>
        <c:lblOffset val="100"/>
        <c:noMultiLvlLbl val="0"/>
      </c:catAx>
      <c:valAx>
        <c:axId val="831918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 EV [k]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5352"/>
        <c:crosses val="autoZero"/>
        <c:crossBetween val="between"/>
      </c:valAx>
      <c:valAx>
        <c:axId val="1113590944"/>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Sahre of total Stock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3591600"/>
        <c:crosses val="max"/>
        <c:crossBetween val="between"/>
      </c:valAx>
      <c:catAx>
        <c:axId val="1113591600"/>
        <c:scaling>
          <c:orientation val="minMax"/>
        </c:scaling>
        <c:delete val="1"/>
        <c:axPos val="b"/>
        <c:numFmt formatCode="General" sourceLinked="1"/>
        <c:majorTickMark val="out"/>
        <c:minorTickMark val="none"/>
        <c:tickLblPos val="nextTo"/>
        <c:crossAx val="1113590944"/>
        <c:crosses val="autoZero"/>
        <c:auto val="1"/>
        <c:lblAlgn val="ctr"/>
        <c:lblOffset val="100"/>
        <c:noMultiLvlLbl val="0"/>
      </c:catAx>
      <c:spPr>
        <a:noFill/>
        <a:ln>
          <a:noFill/>
        </a:ln>
        <a:effectLst/>
      </c:spPr>
    </c:plotArea>
    <c:legend>
      <c:legendPos val="b"/>
      <c:layout>
        <c:manualLayout>
          <c:xMode val="edge"/>
          <c:yMode val="edge"/>
          <c:x val="0.17625978091206398"/>
          <c:y val="0.92302809133980135"/>
          <c:w val="0.6600411248170579"/>
          <c:h val="7.21158650932549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3621150168124E-2"/>
          <c:y val="0.11418277914334017"/>
          <c:w val="0.82086128319969531"/>
          <c:h val="0.68575910195051548"/>
        </c:manualLayout>
      </c:layout>
      <c:barChart>
        <c:barDir val="col"/>
        <c:grouping val="stacked"/>
        <c:varyColors val="0"/>
        <c:ser>
          <c:idx val="0"/>
          <c:order val="0"/>
          <c:tx>
            <c:strRef>
              <c:f>'2.1. Tot. elec. demand charts'!$E$68</c:f>
              <c:strCache>
                <c:ptCount val="1"/>
                <c:pt idx="0">
                  <c:v>BEV</c:v>
                </c:pt>
              </c:strCache>
            </c:strRef>
          </c:tx>
          <c:spPr>
            <a:solidFill>
              <a:schemeClr val="accent1">
                <a:lumMod val="40000"/>
                <a:lumOff val="60000"/>
              </a:schemeClr>
            </a:solidFill>
            <a:ln>
              <a:noFill/>
            </a:ln>
            <a:effectLst/>
          </c:spPr>
          <c:invertIfNegative val="0"/>
          <c:cat>
            <c:numRef>
              <c:f>'2.1. Tot. elec. demand charts'!$C$69:$C$83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charts'!$E$164:$E$178</c:f>
              <c:numCache>
                <c:formatCode>0</c:formatCode>
                <c:ptCount val="15"/>
                <c:pt idx="0" formatCode="0.0">
                  <c:v>0.47</c:v>
                </c:pt>
                <c:pt idx="1">
                  <c:v>0.91</c:v>
                </c:pt>
                <c:pt idx="2">
                  <c:v>1.36</c:v>
                </c:pt>
                <c:pt idx="3">
                  <c:v>1.8</c:v>
                </c:pt>
                <c:pt idx="4">
                  <c:v>2.2400000000000002</c:v>
                </c:pt>
                <c:pt idx="5">
                  <c:v>2.68</c:v>
                </c:pt>
                <c:pt idx="6">
                  <c:v>3.12</c:v>
                </c:pt>
                <c:pt idx="7">
                  <c:v>3.56</c:v>
                </c:pt>
                <c:pt idx="8">
                  <c:v>4</c:v>
                </c:pt>
                <c:pt idx="9">
                  <c:v>4.4400000000000004</c:v>
                </c:pt>
                <c:pt idx="10">
                  <c:v>5.62</c:v>
                </c:pt>
                <c:pt idx="11">
                  <c:v>6.81</c:v>
                </c:pt>
                <c:pt idx="12">
                  <c:v>7.99</c:v>
                </c:pt>
                <c:pt idx="13">
                  <c:v>9.17</c:v>
                </c:pt>
                <c:pt idx="14">
                  <c:v>10.36</c:v>
                </c:pt>
              </c:numCache>
            </c:numRef>
          </c:val>
          <c:extLst>
            <c:ext xmlns:c16="http://schemas.microsoft.com/office/drawing/2014/chart" uri="{C3380CC4-5D6E-409C-BE32-E72D297353CC}">
              <c16:uniqueId val="{00000000-8D91-43C0-8C29-7318F9103484}"/>
            </c:ext>
          </c:extLst>
        </c:ser>
        <c:ser>
          <c:idx val="1"/>
          <c:order val="2"/>
          <c:tx>
            <c:strRef>
              <c:f>'2.1. Tot. elec. demand charts'!$F$68</c:f>
              <c:strCache>
                <c:ptCount val="1"/>
                <c:pt idx="0">
                  <c:v>PHEV</c:v>
                </c:pt>
              </c:strCache>
            </c:strRef>
          </c:tx>
          <c:spPr>
            <a:solidFill>
              <a:schemeClr val="accent6">
                <a:lumMod val="40000"/>
                <a:lumOff val="60000"/>
              </a:schemeClr>
            </a:solidFill>
            <a:ln>
              <a:noFill/>
            </a:ln>
            <a:effectLst/>
          </c:spPr>
          <c:invertIfNegative val="0"/>
          <c:cat>
            <c:numRef>
              <c:f>'2.1. Tot. elec. demand charts'!$C$69:$C$83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charts'!$F$135:$F$149</c:f>
              <c:numCache>
                <c:formatCode>0</c:formatCode>
                <c:ptCount val="15"/>
              </c:numCache>
            </c:numRef>
          </c:val>
          <c:extLst>
            <c:ext xmlns:c16="http://schemas.microsoft.com/office/drawing/2014/chart" uri="{C3380CC4-5D6E-409C-BE32-E72D297353CC}">
              <c16:uniqueId val="{00000001-8D91-43C0-8C29-7318F9103484}"/>
            </c:ext>
          </c:extLst>
        </c:ser>
        <c:dLbls>
          <c:showLegendKey val="0"/>
          <c:showVal val="0"/>
          <c:showCatName val="0"/>
          <c:showSerName val="0"/>
          <c:showPercent val="0"/>
          <c:showBubbleSize val="0"/>
        </c:dLbls>
        <c:gapWidth val="219"/>
        <c:overlap val="100"/>
        <c:axId val="831915352"/>
        <c:axId val="831918632"/>
      </c:barChart>
      <c:lineChart>
        <c:grouping val="standard"/>
        <c:varyColors val="0"/>
        <c:ser>
          <c:idx val="2"/>
          <c:order val="1"/>
          <c:tx>
            <c:strRef>
              <c:f>'2.1. Tot. elec. demand charts'!$U$67</c:f>
              <c:strCache>
                <c:ptCount val="1"/>
                <c:pt idx="0">
                  <c:v>Equivalent Units (PHEV counted based on their electric mode)</c:v>
                </c:pt>
              </c:strCache>
            </c:strRef>
          </c:tx>
          <c:spPr>
            <a:ln w="28575" cap="rnd">
              <a:solidFill>
                <a:schemeClr val="tx1"/>
              </a:solidFill>
              <a:round/>
            </a:ln>
            <a:effectLst/>
          </c:spPr>
          <c:marker>
            <c:symbol val="circle"/>
            <c:size val="5"/>
            <c:spPr>
              <a:solidFill>
                <a:schemeClr val="accent3"/>
              </a:solidFill>
              <a:ln w="9525">
                <a:solidFill>
                  <a:schemeClr val="tx1"/>
                </a:solidFill>
              </a:ln>
              <a:effectLst/>
            </c:spPr>
          </c:marker>
          <c:cat>
            <c:numRef>
              <c:f>'2.1. Tot. elec. demand charts'!$C$69:$C$81</c:f>
              <c:numCache>
                <c:formatCode>General</c:formatCode>
                <c:ptCount val="13"/>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numCache>
            </c:numRef>
          </c:cat>
          <c:val>
            <c:numRef>
              <c:f>'2.1. Tot. elec. demand charts'!$G$164:$G$178</c:f>
              <c:numCache>
                <c:formatCode>0</c:formatCode>
                <c:ptCount val="15"/>
                <c:pt idx="0" formatCode="0.0">
                  <c:v>0.47</c:v>
                </c:pt>
                <c:pt idx="1">
                  <c:v>0.91</c:v>
                </c:pt>
                <c:pt idx="2">
                  <c:v>1.36</c:v>
                </c:pt>
                <c:pt idx="3">
                  <c:v>1.8</c:v>
                </c:pt>
                <c:pt idx="4">
                  <c:v>2.2400000000000002</c:v>
                </c:pt>
                <c:pt idx="5">
                  <c:v>2.68</c:v>
                </c:pt>
                <c:pt idx="6">
                  <c:v>3.12</c:v>
                </c:pt>
                <c:pt idx="7">
                  <c:v>3.56</c:v>
                </c:pt>
                <c:pt idx="8">
                  <c:v>4</c:v>
                </c:pt>
                <c:pt idx="9">
                  <c:v>4.4400000000000004</c:v>
                </c:pt>
                <c:pt idx="10">
                  <c:v>5.62</c:v>
                </c:pt>
                <c:pt idx="11">
                  <c:v>6.81</c:v>
                </c:pt>
                <c:pt idx="12">
                  <c:v>7.99</c:v>
                </c:pt>
                <c:pt idx="13">
                  <c:v>9.17</c:v>
                </c:pt>
                <c:pt idx="14">
                  <c:v>10.36</c:v>
                </c:pt>
              </c:numCache>
            </c:numRef>
          </c:val>
          <c:smooth val="0"/>
          <c:extLst>
            <c:ext xmlns:c16="http://schemas.microsoft.com/office/drawing/2014/chart" uri="{C3380CC4-5D6E-409C-BE32-E72D297353CC}">
              <c16:uniqueId val="{00000002-8D91-43C0-8C29-7318F9103484}"/>
            </c:ext>
          </c:extLst>
        </c:ser>
        <c:dLbls>
          <c:showLegendKey val="0"/>
          <c:showVal val="0"/>
          <c:showCatName val="0"/>
          <c:showSerName val="0"/>
          <c:showPercent val="0"/>
          <c:showBubbleSize val="0"/>
        </c:dLbls>
        <c:marker val="1"/>
        <c:smooth val="0"/>
        <c:axId val="831915352"/>
        <c:axId val="831918632"/>
      </c:lineChart>
      <c:lineChart>
        <c:grouping val="standard"/>
        <c:varyColors val="0"/>
        <c:ser>
          <c:idx val="3"/>
          <c:order val="3"/>
          <c:tx>
            <c:strRef>
              <c:f>'2.1. Tot. elec. demand charts'!$H$163</c:f>
              <c:strCache>
                <c:ptCount val="1"/>
                <c:pt idx="0">
                  <c:v>equivalent % of stock</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'2.1. Tot. elec. demand charts'!$C$69:$C$83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charts'!$H$164:$H$178</c:f>
              <c:numCache>
                <c:formatCode>0%</c:formatCode>
                <c:ptCount val="15"/>
                <c:pt idx="0">
                  <c:v>2.9000000000000001E-2</c:v>
                </c:pt>
                <c:pt idx="1">
                  <c:v>5.6000000000000001E-2</c:v>
                </c:pt>
                <c:pt idx="2">
                  <c:v>8.3000000000000004E-2</c:v>
                </c:pt>
                <c:pt idx="3">
                  <c:v>0.111</c:v>
                </c:pt>
                <c:pt idx="4">
                  <c:v>0.13900000000000001</c:v>
                </c:pt>
                <c:pt idx="5">
                  <c:v>0.16800000000000001</c:v>
                </c:pt>
                <c:pt idx="6">
                  <c:v>0.19700000000000001</c:v>
                </c:pt>
                <c:pt idx="7">
                  <c:v>0.22700000000000001</c:v>
                </c:pt>
                <c:pt idx="8">
                  <c:v>0.25700000000000001</c:v>
                </c:pt>
                <c:pt idx="9">
                  <c:v>0.28699999999999998</c:v>
                </c:pt>
                <c:pt idx="10">
                  <c:v>0.36699999999999999</c:v>
                </c:pt>
                <c:pt idx="11">
                  <c:v>0.44800000000000001</c:v>
                </c:pt>
                <c:pt idx="12">
                  <c:v>0.53100000000000003</c:v>
                </c:pt>
                <c:pt idx="13">
                  <c:v>0.61499999999999999</c:v>
                </c:pt>
                <c:pt idx="14">
                  <c:v>0.7</c:v>
                </c:pt>
              </c:numCache>
            </c:numRef>
          </c:val>
          <c:smooth val="0"/>
          <c:extLst>
            <c:ext xmlns:c16="http://schemas.microsoft.com/office/drawing/2014/chart" uri="{C3380CC4-5D6E-409C-BE32-E72D297353CC}">
              <c16:uniqueId val="{00000003-8D91-43C0-8C29-7318F9103484}"/>
            </c:ext>
          </c:extLst>
        </c:ser>
        <c:dLbls>
          <c:showLegendKey val="0"/>
          <c:showVal val="0"/>
          <c:showCatName val="0"/>
          <c:showSerName val="0"/>
          <c:showPercent val="0"/>
          <c:showBubbleSize val="0"/>
        </c:dLbls>
        <c:marker val="1"/>
        <c:smooth val="0"/>
        <c:axId val="1096081392"/>
        <c:axId val="1096088280"/>
      </c:lineChart>
      <c:catAx>
        <c:axId val="8319153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nl-BE" sz="900" b="1"/>
                  <a:t>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8632"/>
        <c:crosses val="autoZero"/>
        <c:auto val="1"/>
        <c:lblAlgn val="ctr"/>
        <c:lblOffset val="100"/>
        <c:noMultiLvlLbl val="0"/>
      </c:catAx>
      <c:valAx>
        <c:axId val="831918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 EV [k]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5352"/>
        <c:crosses val="autoZero"/>
        <c:crossBetween val="between"/>
      </c:valAx>
      <c:valAx>
        <c:axId val="1096088280"/>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sz="1000" b="0" i="0" baseline="0">
                    <a:effectLst/>
                  </a:rPr>
                  <a:t>Sahre of total Stock [%]</a:t>
                </a:r>
                <a:endParaRPr lang="nl-B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6081392"/>
        <c:crosses val="max"/>
        <c:crossBetween val="between"/>
      </c:valAx>
      <c:catAx>
        <c:axId val="1096081392"/>
        <c:scaling>
          <c:orientation val="minMax"/>
        </c:scaling>
        <c:delete val="1"/>
        <c:axPos val="b"/>
        <c:numFmt formatCode="General" sourceLinked="1"/>
        <c:majorTickMark val="out"/>
        <c:minorTickMark val="none"/>
        <c:tickLblPos val="nextTo"/>
        <c:crossAx val="1096088280"/>
        <c:crosses val="autoZero"/>
        <c:auto val="1"/>
        <c:lblAlgn val="ctr"/>
        <c:lblOffset val="100"/>
        <c:noMultiLvlLbl val="0"/>
      </c:catAx>
      <c:spPr>
        <a:noFill/>
        <a:ln>
          <a:noFill/>
        </a:ln>
        <a:effectLst/>
      </c:spPr>
    </c:plotArea>
    <c:legend>
      <c:legendPos val="b"/>
      <c:layout>
        <c:manualLayout>
          <c:xMode val="edge"/>
          <c:yMode val="edge"/>
          <c:x val="0.17625978091206398"/>
          <c:y val="0.92302809133980135"/>
          <c:w val="0.6600411248170579"/>
          <c:h val="7.21158650932549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2591754706347E-2"/>
          <c:y val="0.1141826118236046"/>
          <c:w val="0.83334377050869857"/>
          <c:h val="0.64421616983136909"/>
        </c:manualLayout>
      </c:layout>
      <c:barChart>
        <c:barDir val="col"/>
        <c:grouping val="stacked"/>
        <c:varyColors val="0"/>
        <c:ser>
          <c:idx val="2"/>
          <c:order val="0"/>
          <c:tx>
            <c:strRef>
              <c:f>'2.1. Tot. elec. demand charts'!$F$199</c:f>
              <c:strCache>
                <c:ptCount val="1"/>
                <c:pt idx="0">
                  <c:v>AW HP</c:v>
                </c:pt>
              </c:strCache>
            </c:strRef>
          </c:tx>
          <c:spPr>
            <a:solidFill>
              <a:schemeClr val="accent3">
                <a:lumMod val="40000"/>
                <a:lumOff val="60000"/>
              </a:schemeClr>
            </a:solidFill>
            <a:ln>
              <a:noFill/>
            </a:ln>
            <a:effectLst/>
          </c:spPr>
          <c:invertIfNegative val="0"/>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charts'!$F$200:$F$214</c:f>
              <c:numCache>
                <c:formatCode>General</c:formatCode>
                <c:ptCount val="15"/>
                <c:pt idx="0">
                  <c:v>71</c:v>
                </c:pt>
                <c:pt idx="1">
                  <c:v>92</c:v>
                </c:pt>
                <c:pt idx="2">
                  <c:v>114</c:v>
                </c:pt>
                <c:pt idx="3">
                  <c:v>144</c:v>
                </c:pt>
                <c:pt idx="4">
                  <c:v>188</c:v>
                </c:pt>
                <c:pt idx="5">
                  <c:v>234</c:v>
                </c:pt>
                <c:pt idx="6">
                  <c:v>283</c:v>
                </c:pt>
                <c:pt idx="7">
                  <c:v>333</c:v>
                </c:pt>
                <c:pt idx="8">
                  <c:v>385</c:v>
                </c:pt>
                <c:pt idx="9">
                  <c:v>439</c:v>
                </c:pt>
                <c:pt idx="10">
                  <c:v>496</c:v>
                </c:pt>
                <c:pt idx="11">
                  <c:v>554</c:v>
                </c:pt>
                <c:pt idx="12">
                  <c:v>615</c:v>
                </c:pt>
                <c:pt idx="13">
                  <c:v>679</c:v>
                </c:pt>
                <c:pt idx="14">
                  <c:v>744</c:v>
                </c:pt>
              </c:numCache>
            </c:numRef>
          </c:val>
          <c:extLst>
            <c:ext xmlns:c16="http://schemas.microsoft.com/office/drawing/2014/chart" uri="{C3380CC4-5D6E-409C-BE32-E72D297353CC}">
              <c16:uniqueId val="{00000000-6292-477B-8349-B2A632862DE5}"/>
            </c:ext>
          </c:extLst>
        </c:ser>
        <c:ser>
          <c:idx val="1"/>
          <c:order val="1"/>
          <c:tx>
            <c:strRef>
              <c:f>'2.1. Tot. elec. demand charts'!$G$199</c:f>
              <c:strCache>
                <c:ptCount val="1"/>
                <c:pt idx="0">
                  <c:v>GW HP</c:v>
                </c:pt>
              </c:strCache>
            </c:strRef>
          </c:tx>
          <c:spPr>
            <a:solidFill>
              <a:schemeClr val="accent6">
                <a:lumMod val="40000"/>
                <a:lumOff val="60000"/>
              </a:schemeClr>
            </a:solidFill>
            <a:ln>
              <a:noFill/>
            </a:ln>
            <a:effectLst/>
          </c:spPr>
          <c:invertIfNegative val="0"/>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charts'!$G$200:$G$214</c:f>
              <c:numCache>
                <c:formatCode>General</c:formatCode>
                <c:ptCount val="15"/>
                <c:pt idx="0">
                  <c:v>21</c:v>
                </c:pt>
                <c:pt idx="1">
                  <c:v>27</c:v>
                </c:pt>
                <c:pt idx="2">
                  <c:v>32</c:v>
                </c:pt>
                <c:pt idx="3">
                  <c:v>39</c:v>
                </c:pt>
                <c:pt idx="4">
                  <c:v>49</c:v>
                </c:pt>
                <c:pt idx="5">
                  <c:v>60</c:v>
                </c:pt>
                <c:pt idx="6">
                  <c:v>71</c:v>
                </c:pt>
                <c:pt idx="7">
                  <c:v>82</c:v>
                </c:pt>
                <c:pt idx="8">
                  <c:v>93</c:v>
                </c:pt>
                <c:pt idx="9">
                  <c:v>105</c:v>
                </c:pt>
                <c:pt idx="10">
                  <c:v>117</c:v>
                </c:pt>
                <c:pt idx="11">
                  <c:v>129</c:v>
                </c:pt>
                <c:pt idx="12">
                  <c:v>141</c:v>
                </c:pt>
                <c:pt idx="13">
                  <c:v>154</c:v>
                </c:pt>
                <c:pt idx="14">
                  <c:v>167</c:v>
                </c:pt>
              </c:numCache>
            </c:numRef>
          </c:val>
          <c:extLst>
            <c:ext xmlns:c16="http://schemas.microsoft.com/office/drawing/2014/chart" uri="{C3380CC4-5D6E-409C-BE32-E72D297353CC}">
              <c16:uniqueId val="{00000001-6292-477B-8349-B2A632862DE5}"/>
            </c:ext>
          </c:extLst>
        </c:ser>
        <c:ser>
          <c:idx val="0"/>
          <c:order val="2"/>
          <c:tx>
            <c:strRef>
              <c:f>'2.1. Tot. elec. demand charts'!$E$199</c:f>
              <c:strCache>
                <c:ptCount val="1"/>
                <c:pt idx="0">
                  <c:v>AA HP</c:v>
                </c:pt>
              </c:strCache>
            </c:strRef>
          </c:tx>
          <c:spPr>
            <a:solidFill>
              <a:schemeClr val="accent1">
                <a:lumMod val="40000"/>
                <a:lumOff val="60000"/>
              </a:schemeClr>
            </a:solidFill>
            <a:ln>
              <a:noFill/>
            </a:ln>
            <a:effectLst/>
          </c:spPr>
          <c:invertIfNegative val="0"/>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charts'!$E$200:$E$214</c:f>
              <c:numCache>
                <c:formatCode>General</c:formatCode>
                <c:ptCount val="15"/>
                <c:pt idx="0">
                  <c:v>87</c:v>
                </c:pt>
                <c:pt idx="1">
                  <c:v>111</c:v>
                </c:pt>
                <c:pt idx="2">
                  <c:v>115</c:v>
                </c:pt>
                <c:pt idx="3">
                  <c:v>121</c:v>
                </c:pt>
                <c:pt idx="4">
                  <c:v>128</c:v>
                </c:pt>
                <c:pt idx="5">
                  <c:v>135</c:v>
                </c:pt>
                <c:pt idx="6">
                  <c:v>144</c:v>
                </c:pt>
                <c:pt idx="7">
                  <c:v>153</c:v>
                </c:pt>
                <c:pt idx="8">
                  <c:v>164</c:v>
                </c:pt>
                <c:pt idx="9">
                  <c:v>175</c:v>
                </c:pt>
                <c:pt idx="10">
                  <c:v>188</c:v>
                </c:pt>
                <c:pt idx="11">
                  <c:v>201</c:v>
                </c:pt>
                <c:pt idx="12">
                  <c:v>216</c:v>
                </c:pt>
                <c:pt idx="13">
                  <c:v>232</c:v>
                </c:pt>
                <c:pt idx="14">
                  <c:v>248</c:v>
                </c:pt>
              </c:numCache>
            </c:numRef>
          </c:val>
          <c:extLst>
            <c:ext xmlns:c16="http://schemas.microsoft.com/office/drawing/2014/chart" uri="{C3380CC4-5D6E-409C-BE32-E72D297353CC}">
              <c16:uniqueId val="{00000002-6292-477B-8349-B2A632862DE5}"/>
            </c:ext>
          </c:extLst>
        </c:ser>
        <c:ser>
          <c:idx val="3"/>
          <c:order val="3"/>
          <c:tx>
            <c:strRef>
              <c:f>'2.1. Tot. elec. demand charts'!$H$199</c:f>
              <c:strCache>
                <c:ptCount val="1"/>
                <c:pt idx="0">
                  <c:v>AA HP (secondary)*</c:v>
                </c:pt>
              </c:strCache>
            </c:strRef>
          </c:tx>
          <c:spPr>
            <a:solidFill>
              <a:schemeClr val="accent5">
                <a:lumMod val="40000"/>
                <a:lumOff val="60000"/>
              </a:schemeClr>
            </a:solidFill>
            <a:ln>
              <a:noFill/>
            </a:ln>
            <a:effectLst/>
          </c:spPr>
          <c:invertIfNegative val="0"/>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charts'!$H$200:$H$214</c:f>
              <c:numCache>
                <c:formatCode>General</c:formatCode>
                <c:ptCount val="15"/>
                <c:pt idx="0">
                  <c:v>330</c:v>
                </c:pt>
                <c:pt idx="1">
                  <c:v>419</c:v>
                </c:pt>
                <c:pt idx="2">
                  <c:v>428</c:v>
                </c:pt>
                <c:pt idx="3">
                  <c:v>439</c:v>
                </c:pt>
                <c:pt idx="4">
                  <c:v>450</c:v>
                </c:pt>
                <c:pt idx="5">
                  <c:v>463</c:v>
                </c:pt>
                <c:pt idx="6">
                  <c:v>478</c:v>
                </c:pt>
                <c:pt idx="7">
                  <c:v>493</c:v>
                </c:pt>
                <c:pt idx="8">
                  <c:v>510</c:v>
                </c:pt>
                <c:pt idx="9">
                  <c:v>528</c:v>
                </c:pt>
                <c:pt idx="10">
                  <c:v>548</c:v>
                </c:pt>
                <c:pt idx="11">
                  <c:v>569</c:v>
                </c:pt>
                <c:pt idx="12">
                  <c:v>592</c:v>
                </c:pt>
                <c:pt idx="13">
                  <c:v>616</c:v>
                </c:pt>
                <c:pt idx="14">
                  <c:v>641</c:v>
                </c:pt>
              </c:numCache>
            </c:numRef>
          </c:val>
          <c:extLst>
            <c:ext xmlns:c16="http://schemas.microsoft.com/office/drawing/2014/chart" uri="{C3380CC4-5D6E-409C-BE32-E72D297353CC}">
              <c16:uniqueId val="{00000003-6292-477B-8349-B2A632862DE5}"/>
            </c:ext>
          </c:extLst>
        </c:ser>
        <c:dLbls>
          <c:showLegendKey val="0"/>
          <c:showVal val="0"/>
          <c:showCatName val="0"/>
          <c:showSerName val="0"/>
          <c:showPercent val="0"/>
          <c:showBubbleSize val="0"/>
        </c:dLbls>
        <c:gapWidth val="219"/>
        <c:overlap val="100"/>
        <c:axId val="831915352"/>
        <c:axId val="831918632"/>
      </c:barChart>
      <c:lineChart>
        <c:grouping val="standard"/>
        <c:varyColors val="0"/>
        <c:ser>
          <c:idx val="4"/>
          <c:order val="4"/>
          <c:tx>
            <c:strRef>
              <c:f>'2.1. Tot. elec. demand charts'!$Y$199</c:f>
              <c:strCache>
                <c:ptCount val="1"/>
                <c:pt idx="0">
                  <c:v>Total</c:v>
                </c:pt>
              </c:strCache>
            </c:strRef>
          </c:tx>
          <c:spPr>
            <a:ln w="28575" cap="rnd">
              <a:solidFill>
                <a:schemeClr val="tx1"/>
              </a:solidFill>
              <a:round/>
            </a:ln>
            <a:effectLst/>
          </c:spPr>
          <c:marker>
            <c:symbol val="circle"/>
            <c:size val="5"/>
            <c:spPr>
              <a:solidFill>
                <a:schemeClr val="accent3"/>
              </a:solidFill>
              <a:ln w="9525">
                <a:solidFill>
                  <a:schemeClr val="tx1"/>
                </a:solidFill>
              </a:ln>
              <a:effectLst/>
            </c:spPr>
          </c:marker>
          <c:val>
            <c:numRef>
              <c:f>'2.1. Tot. elec. demand charts'!$Y$200:$Y$214</c:f>
              <c:numCache>
                <c:formatCode>General</c:formatCode>
                <c:ptCount val="15"/>
                <c:pt idx="0">
                  <c:v>509</c:v>
                </c:pt>
                <c:pt idx="1">
                  <c:v>648</c:v>
                </c:pt>
                <c:pt idx="2">
                  <c:v>690</c:v>
                </c:pt>
                <c:pt idx="3">
                  <c:v>743</c:v>
                </c:pt>
                <c:pt idx="4">
                  <c:v>815</c:v>
                </c:pt>
                <c:pt idx="5">
                  <c:v>893</c:v>
                </c:pt>
                <c:pt idx="6">
                  <c:v>975</c:v>
                </c:pt>
                <c:pt idx="7">
                  <c:v>1061</c:v>
                </c:pt>
                <c:pt idx="8">
                  <c:v>1152</c:v>
                </c:pt>
                <c:pt idx="9">
                  <c:v>1248</c:v>
                </c:pt>
                <c:pt idx="10">
                  <c:v>1348</c:v>
                </c:pt>
                <c:pt idx="11">
                  <c:v>1454</c:v>
                </c:pt>
                <c:pt idx="12">
                  <c:v>1564</c:v>
                </c:pt>
                <c:pt idx="13">
                  <c:v>1680</c:v>
                </c:pt>
                <c:pt idx="14">
                  <c:v>1801</c:v>
                </c:pt>
              </c:numCache>
            </c:numRef>
          </c:val>
          <c:smooth val="0"/>
          <c:extLst>
            <c:ext xmlns:c16="http://schemas.microsoft.com/office/drawing/2014/chart" uri="{C3380CC4-5D6E-409C-BE32-E72D297353CC}">
              <c16:uniqueId val="{00000004-6292-477B-8349-B2A632862DE5}"/>
            </c:ext>
          </c:extLst>
        </c:ser>
        <c:dLbls>
          <c:showLegendKey val="0"/>
          <c:showVal val="0"/>
          <c:showCatName val="0"/>
          <c:showSerName val="0"/>
          <c:showPercent val="0"/>
          <c:showBubbleSize val="0"/>
        </c:dLbls>
        <c:marker val="1"/>
        <c:smooth val="0"/>
        <c:axId val="831915352"/>
        <c:axId val="831918632"/>
      </c:lineChart>
      <c:lineChart>
        <c:grouping val="standard"/>
        <c:varyColors val="0"/>
        <c:ser>
          <c:idx val="5"/>
          <c:order val="5"/>
          <c:tx>
            <c:strRef>
              <c:f>'2.1. Tot. elec. demand charts'!$Z$199</c:f>
              <c:strCache>
                <c:ptCount val="1"/>
                <c:pt idx="0">
                  <c:v>equivalent % of stock</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charts'!$Z$200:$Z$214</c:f>
              <c:numCache>
                <c:formatCode>0%</c:formatCode>
                <c:ptCount val="15"/>
                <c:pt idx="0">
                  <c:v>8.4104630768784189E-2</c:v>
                </c:pt>
                <c:pt idx="1">
                  <c:v>0.1045173337319657</c:v>
                </c:pt>
                <c:pt idx="2">
                  <c:v>0.11053732632847747</c:v>
                </c:pt>
                <c:pt idx="3">
                  <c:v>0.11829385588733994</c:v>
                </c:pt>
                <c:pt idx="4">
                  <c:v>0.12914232109689477</c:v>
                </c:pt>
                <c:pt idx="5">
                  <c:v>0.14056177564784614</c:v>
                </c:pt>
                <c:pt idx="6">
                  <c:v>0.15255187817082397</c:v>
                </c:pt>
                <c:pt idx="7">
                  <c:v>0.16511252730961012</c:v>
                </c:pt>
                <c:pt idx="8">
                  <c:v>0.17824386945371359</c:v>
                </c:pt>
                <c:pt idx="9">
                  <c:v>0.1919487758469674</c:v>
                </c:pt>
                <c:pt idx="10">
                  <c:v>0.20622538901517476</c:v>
                </c:pt>
                <c:pt idx="11">
                  <c:v>0.22107453884228306</c:v>
                </c:pt>
                <c:pt idx="12">
                  <c:v>0.2364972851978567</c:v>
                </c:pt>
                <c:pt idx="13">
                  <c:v>0.25249492341918356</c:v>
                </c:pt>
                <c:pt idx="14">
                  <c:v>0.26906419479651572</c:v>
                </c:pt>
              </c:numCache>
            </c:numRef>
          </c:val>
          <c:smooth val="0"/>
          <c:extLst>
            <c:ext xmlns:c16="http://schemas.microsoft.com/office/drawing/2014/chart" uri="{C3380CC4-5D6E-409C-BE32-E72D297353CC}">
              <c16:uniqueId val="{00000005-6292-477B-8349-B2A632862DE5}"/>
            </c:ext>
          </c:extLst>
        </c:ser>
        <c:dLbls>
          <c:showLegendKey val="0"/>
          <c:showVal val="0"/>
          <c:showCatName val="0"/>
          <c:showSerName val="0"/>
          <c:showPercent val="0"/>
          <c:showBubbleSize val="0"/>
        </c:dLbls>
        <c:marker val="1"/>
        <c:smooth val="0"/>
        <c:axId val="846529344"/>
        <c:axId val="846529016"/>
      </c:lineChart>
      <c:catAx>
        <c:axId val="8319153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nl-BE" sz="900" b="1"/>
                  <a:t>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8632"/>
        <c:crosses val="autoZero"/>
        <c:auto val="1"/>
        <c:lblAlgn val="ctr"/>
        <c:lblOffset val="100"/>
        <c:noMultiLvlLbl val="0"/>
      </c:catAx>
      <c:valAx>
        <c:axId val="831918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 HP [k]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5352"/>
        <c:crosses val="autoZero"/>
        <c:crossBetween val="between"/>
      </c:valAx>
      <c:valAx>
        <c:axId val="846529016"/>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Share</a:t>
                </a:r>
                <a:r>
                  <a:rPr lang="nl-BE" baseline="0"/>
                  <a:t> of total Stock []</a:t>
                </a:r>
                <a:endParaRPr lang="nl-BE"/>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529344"/>
        <c:crosses val="max"/>
        <c:crossBetween val="between"/>
      </c:valAx>
      <c:catAx>
        <c:axId val="846529344"/>
        <c:scaling>
          <c:orientation val="minMax"/>
        </c:scaling>
        <c:delete val="1"/>
        <c:axPos val="b"/>
        <c:numFmt formatCode="General" sourceLinked="1"/>
        <c:majorTickMark val="out"/>
        <c:minorTickMark val="none"/>
        <c:tickLblPos val="nextTo"/>
        <c:crossAx val="846529016"/>
        <c:crosses val="autoZero"/>
        <c:auto val="1"/>
        <c:lblAlgn val="ctr"/>
        <c:lblOffset val="100"/>
        <c:noMultiLvlLbl val="0"/>
      </c:catAx>
      <c:spPr>
        <a:noFill/>
        <a:ln>
          <a:noFill/>
        </a:ln>
        <a:effectLst/>
      </c:spPr>
    </c:plotArea>
    <c:legend>
      <c:legendPos val="b"/>
      <c:layout>
        <c:manualLayout>
          <c:xMode val="edge"/>
          <c:yMode val="edge"/>
          <c:x val="0.17625978091206398"/>
          <c:y val="0.92302809133980135"/>
          <c:w val="0.70710664930444889"/>
          <c:h val="7.21158650932549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3621150168124E-2"/>
          <c:y val="0.11418277914334017"/>
          <c:w val="0.81551164578155122"/>
          <c:h val="0.68575910195051548"/>
        </c:manualLayout>
      </c:layout>
      <c:barChart>
        <c:barDir val="col"/>
        <c:grouping val="stacked"/>
        <c:varyColors val="0"/>
        <c:ser>
          <c:idx val="2"/>
          <c:order val="0"/>
          <c:tx>
            <c:strRef>
              <c:f>'2.1. Tot. elec. demand charts'!$F$199</c:f>
              <c:strCache>
                <c:ptCount val="1"/>
                <c:pt idx="0">
                  <c:v>AW HP</c:v>
                </c:pt>
              </c:strCache>
            </c:strRef>
          </c:tx>
          <c:spPr>
            <a:solidFill>
              <a:schemeClr val="accent3">
                <a:lumMod val="40000"/>
                <a:lumOff val="60000"/>
              </a:schemeClr>
            </a:solidFill>
            <a:ln>
              <a:noFill/>
            </a:ln>
            <a:effectLst/>
          </c:spPr>
          <c:invertIfNegative val="0"/>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charts'!$F$240:$F$254</c:f>
              <c:numCache>
                <c:formatCode>General</c:formatCode>
                <c:ptCount val="15"/>
                <c:pt idx="0">
                  <c:v>2</c:v>
                </c:pt>
                <c:pt idx="1">
                  <c:v>3</c:v>
                </c:pt>
                <c:pt idx="2">
                  <c:v>7</c:v>
                </c:pt>
                <c:pt idx="3">
                  <c:v>13</c:v>
                </c:pt>
                <c:pt idx="4">
                  <c:v>19</c:v>
                </c:pt>
                <c:pt idx="5">
                  <c:v>26</c:v>
                </c:pt>
                <c:pt idx="6">
                  <c:v>33</c:v>
                </c:pt>
                <c:pt idx="7">
                  <c:v>41</c:v>
                </c:pt>
                <c:pt idx="8">
                  <c:v>50</c:v>
                </c:pt>
                <c:pt idx="9">
                  <c:v>58</c:v>
                </c:pt>
                <c:pt idx="10">
                  <c:v>67</c:v>
                </c:pt>
                <c:pt idx="11">
                  <c:v>76</c:v>
                </c:pt>
                <c:pt idx="12">
                  <c:v>84</c:v>
                </c:pt>
                <c:pt idx="13">
                  <c:v>94</c:v>
                </c:pt>
                <c:pt idx="14">
                  <c:v>103</c:v>
                </c:pt>
              </c:numCache>
            </c:numRef>
          </c:val>
          <c:extLst>
            <c:ext xmlns:c16="http://schemas.microsoft.com/office/drawing/2014/chart" uri="{C3380CC4-5D6E-409C-BE32-E72D297353CC}">
              <c16:uniqueId val="{00000000-ED79-4FCC-AB50-CD8D93793CAC}"/>
            </c:ext>
          </c:extLst>
        </c:ser>
        <c:ser>
          <c:idx val="1"/>
          <c:order val="1"/>
          <c:tx>
            <c:strRef>
              <c:f>'2.1. Tot. elec. demand charts'!$G$199</c:f>
              <c:strCache>
                <c:ptCount val="1"/>
                <c:pt idx="0">
                  <c:v>GW HP</c:v>
                </c:pt>
              </c:strCache>
            </c:strRef>
          </c:tx>
          <c:spPr>
            <a:solidFill>
              <a:schemeClr val="accent6">
                <a:lumMod val="40000"/>
                <a:lumOff val="60000"/>
              </a:schemeClr>
            </a:solidFill>
            <a:ln>
              <a:noFill/>
            </a:ln>
            <a:effectLst/>
          </c:spPr>
          <c:invertIfNegative val="0"/>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charts'!$G$240:$G$254</c:f>
              <c:numCache>
                <c:formatCode>General</c:formatCode>
                <c:ptCount val="15"/>
                <c:pt idx="0">
                  <c:v>1</c:v>
                </c:pt>
                <c:pt idx="1">
                  <c:v>1</c:v>
                </c:pt>
                <c:pt idx="2">
                  <c:v>2</c:v>
                </c:pt>
                <c:pt idx="3">
                  <c:v>3</c:v>
                </c:pt>
                <c:pt idx="4">
                  <c:v>5</c:v>
                </c:pt>
                <c:pt idx="5">
                  <c:v>6</c:v>
                </c:pt>
                <c:pt idx="6">
                  <c:v>8</c:v>
                </c:pt>
                <c:pt idx="7">
                  <c:v>9</c:v>
                </c:pt>
                <c:pt idx="8">
                  <c:v>11</c:v>
                </c:pt>
                <c:pt idx="9">
                  <c:v>12</c:v>
                </c:pt>
                <c:pt idx="10">
                  <c:v>14</c:v>
                </c:pt>
                <c:pt idx="11">
                  <c:v>16</c:v>
                </c:pt>
                <c:pt idx="12">
                  <c:v>18</c:v>
                </c:pt>
                <c:pt idx="13">
                  <c:v>20</c:v>
                </c:pt>
                <c:pt idx="14">
                  <c:v>22</c:v>
                </c:pt>
              </c:numCache>
            </c:numRef>
          </c:val>
          <c:extLst>
            <c:ext xmlns:c16="http://schemas.microsoft.com/office/drawing/2014/chart" uri="{C3380CC4-5D6E-409C-BE32-E72D297353CC}">
              <c16:uniqueId val="{00000001-ED79-4FCC-AB50-CD8D93793CAC}"/>
            </c:ext>
          </c:extLst>
        </c:ser>
        <c:ser>
          <c:idx val="0"/>
          <c:order val="2"/>
          <c:tx>
            <c:strRef>
              <c:f>'2.1. Tot. elec. demand charts'!$E$199</c:f>
              <c:strCache>
                <c:ptCount val="1"/>
                <c:pt idx="0">
                  <c:v>AA HP</c:v>
                </c:pt>
              </c:strCache>
            </c:strRef>
          </c:tx>
          <c:spPr>
            <a:solidFill>
              <a:schemeClr val="accent1">
                <a:lumMod val="40000"/>
                <a:lumOff val="60000"/>
              </a:schemeClr>
            </a:solidFill>
            <a:ln>
              <a:noFill/>
            </a:ln>
            <a:effectLst/>
          </c:spPr>
          <c:invertIfNegative val="0"/>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charts'!$E$240:$E$254</c:f>
              <c:numCache>
                <c:formatCode>General</c:formatCode>
                <c:ptCount val="15"/>
                <c:pt idx="0">
                  <c:v>6</c:v>
                </c:pt>
                <c:pt idx="1">
                  <c:v>7</c:v>
                </c:pt>
                <c:pt idx="2">
                  <c:v>8</c:v>
                </c:pt>
                <c:pt idx="3">
                  <c:v>9</c:v>
                </c:pt>
                <c:pt idx="4">
                  <c:v>10</c:v>
                </c:pt>
                <c:pt idx="5">
                  <c:v>11</c:v>
                </c:pt>
                <c:pt idx="6">
                  <c:v>12</c:v>
                </c:pt>
                <c:pt idx="7">
                  <c:v>14</c:v>
                </c:pt>
                <c:pt idx="8">
                  <c:v>16</c:v>
                </c:pt>
                <c:pt idx="9">
                  <c:v>18</c:v>
                </c:pt>
                <c:pt idx="10">
                  <c:v>20</c:v>
                </c:pt>
                <c:pt idx="11">
                  <c:v>22</c:v>
                </c:pt>
                <c:pt idx="12">
                  <c:v>24</c:v>
                </c:pt>
                <c:pt idx="13">
                  <c:v>26</c:v>
                </c:pt>
                <c:pt idx="14">
                  <c:v>28</c:v>
                </c:pt>
              </c:numCache>
            </c:numRef>
          </c:val>
          <c:extLst>
            <c:ext xmlns:c16="http://schemas.microsoft.com/office/drawing/2014/chart" uri="{C3380CC4-5D6E-409C-BE32-E72D297353CC}">
              <c16:uniqueId val="{00000002-ED79-4FCC-AB50-CD8D93793CAC}"/>
            </c:ext>
          </c:extLst>
        </c:ser>
        <c:ser>
          <c:idx val="3"/>
          <c:order val="3"/>
          <c:tx>
            <c:strRef>
              <c:f>'2.1. Tot. elec. demand charts'!$H$199</c:f>
              <c:strCache>
                <c:ptCount val="1"/>
                <c:pt idx="0">
                  <c:v>AA HP (secondary)*</c:v>
                </c:pt>
              </c:strCache>
            </c:strRef>
          </c:tx>
          <c:spPr>
            <a:solidFill>
              <a:schemeClr val="accent5">
                <a:lumMod val="40000"/>
                <a:lumOff val="60000"/>
              </a:schemeClr>
            </a:solidFill>
            <a:ln>
              <a:noFill/>
            </a:ln>
            <a:effectLst/>
          </c:spPr>
          <c:invertIfNegative val="0"/>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charts'!$H$240:$H$254</c:f>
              <c:numCache>
                <c:formatCode>General</c:formatCode>
                <c:ptCount val="15"/>
                <c:pt idx="0">
                  <c:v>22</c:v>
                </c:pt>
                <c:pt idx="1">
                  <c:v>28</c:v>
                </c:pt>
                <c:pt idx="2">
                  <c:v>30</c:v>
                </c:pt>
                <c:pt idx="3">
                  <c:v>33</c:v>
                </c:pt>
                <c:pt idx="4">
                  <c:v>36</c:v>
                </c:pt>
                <c:pt idx="5">
                  <c:v>40</c:v>
                </c:pt>
                <c:pt idx="6">
                  <c:v>45</c:v>
                </c:pt>
                <c:pt idx="7">
                  <c:v>50</c:v>
                </c:pt>
                <c:pt idx="8">
                  <c:v>55</c:v>
                </c:pt>
                <c:pt idx="9">
                  <c:v>59</c:v>
                </c:pt>
                <c:pt idx="10">
                  <c:v>64</c:v>
                </c:pt>
                <c:pt idx="11">
                  <c:v>68</c:v>
                </c:pt>
                <c:pt idx="12">
                  <c:v>73</c:v>
                </c:pt>
                <c:pt idx="13">
                  <c:v>76</c:v>
                </c:pt>
                <c:pt idx="14">
                  <c:v>80</c:v>
                </c:pt>
              </c:numCache>
            </c:numRef>
          </c:val>
          <c:extLst>
            <c:ext xmlns:c16="http://schemas.microsoft.com/office/drawing/2014/chart" uri="{C3380CC4-5D6E-409C-BE32-E72D297353CC}">
              <c16:uniqueId val="{00000003-ED79-4FCC-AB50-CD8D93793CAC}"/>
            </c:ext>
          </c:extLst>
        </c:ser>
        <c:dLbls>
          <c:showLegendKey val="0"/>
          <c:showVal val="0"/>
          <c:showCatName val="0"/>
          <c:showSerName val="0"/>
          <c:showPercent val="0"/>
          <c:showBubbleSize val="0"/>
        </c:dLbls>
        <c:gapWidth val="219"/>
        <c:overlap val="100"/>
        <c:axId val="831915352"/>
        <c:axId val="831918632"/>
      </c:barChart>
      <c:lineChart>
        <c:grouping val="standard"/>
        <c:varyColors val="0"/>
        <c:ser>
          <c:idx val="4"/>
          <c:order val="4"/>
          <c:tx>
            <c:strRef>
              <c:f>'2.1. Tot. elec. demand charts'!$Y$199</c:f>
              <c:strCache>
                <c:ptCount val="1"/>
                <c:pt idx="0">
                  <c:v>Total</c:v>
                </c:pt>
              </c:strCache>
            </c:strRef>
          </c:tx>
          <c:spPr>
            <a:ln w="28575" cap="rnd">
              <a:solidFill>
                <a:schemeClr val="tx1"/>
              </a:solidFill>
              <a:round/>
            </a:ln>
            <a:effectLst/>
          </c:spPr>
          <c:marker>
            <c:symbol val="circle"/>
            <c:size val="5"/>
            <c:spPr>
              <a:solidFill>
                <a:schemeClr val="accent3"/>
              </a:solidFill>
              <a:ln w="9525">
                <a:solidFill>
                  <a:schemeClr val="tx1"/>
                </a:solidFill>
              </a:ln>
              <a:effectLst/>
            </c:spPr>
          </c:marker>
          <c:val>
            <c:numRef>
              <c:f>'2.1. Tot. elec. demand charts'!$I$240:$I$254</c:f>
              <c:numCache>
                <c:formatCode>0</c:formatCode>
                <c:ptCount val="15"/>
                <c:pt idx="0">
                  <c:v>31</c:v>
                </c:pt>
                <c:pt idx="1">
                  <c:v>39</c:v>
                </c:pt>
                <c:pt idx="2">
                  <c:v>47</c:v>
                </c:pt>
                <c:pt idx="3">
                  <c:v>58</c:v>
                </c:pt>
                <c:pt idx="4">
                  <c:v>70</c:v>
                </c:pt>
                <c:pt idx="5">
                  <c:v>83</c:v>
                </c:pt>
                <c:pt idx="6">
                  <c:v>98</c:v>
                </c:pt>
                <c:pt idx="7">
                  <c:v>114</c:v>
                </c:pt>
                <c:pt idx="8">
                  <c:v>132</c:v>
                </c:pt>
                <c:pt idx="9">
                  <c:v>147</c:v>
                </c:pt>
                <c:pt idx="10">
                  <c:v>165</c:v>
                </c:pt>
                <c:pt idx="11">
                  <c:v>182</c:v>
                </c:pt>
                <c:pt idx="12">
                  <c:v>199</c:v>
                </c:pt>
                <c:pt idx="13">
                  <c:v>216</c:v>
                </c:pt>
                <c:pt idx="14">
                  <c:v>233</c:v>
                </c:pt>
              </c:numCache>
            </c:numRef>
          </c:val>
          <c:smooth val="0"/>
          <c:extLst>
            <c:ext xmlns:c16="http://schemas.microsoft.com/office/drawing/2014/chart" uri="{C3380CC4-5D6E-409C-BE32-E72D297353CC}">
              <c16:uniqueId val="{00000004-ED79-4FCC-AB50-CD8D93793CAC}"/>
            </c:ext>
          </c:extLst>
        </c:ser>
        <c:dLbls>
          <c:showLegendKey val="0"/>
          <c:showVal val="0"/>
          <c:showCatName val="0"/>
          <c:showSerName val="0"/>
          <c:showPercent val="0"/>
          <c:showBubbleSize val="0"/>
        </c:dLbls>
        <c:marker val="1"/>
        <c:smooth val="0"/>
        <c:axId val="831915352"/>
        <c:axId val="831918632"/>
      </c:lineChart>
      <c:lineChart>
        <c:grouping val="standard"/>
        <c:varyColors val="0"/>
        <c:ser>
          <c:idx val="5"/>
          <c:order val="5"/>
          <c:tx>
            <c:strRef>
              <c:f>'2.1. Tot. elec. demand charts'!$J$239</c:f>
              <c:strCache>
                <c:ptCount val="1"/>
                <c:pt idx="0">
                  <c:v>equivalent % of stock</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charts'!$J$240:$J$254</c:f>
              <c:numCache>
                <c:formatCode>0%</c:formatCode>
                <c:ptCount val="15"/>
                <c:pt idx="0">
                  <c:v>3.9E-2</c:v>
                </c:pt>
                <c:pt idx="1">
                  <c:v>4.9000000000000002E-2</c:v>
                </c:pt>
                <c:pt idx="2">
                  <c:v>6.0999999999999999E-2</c:v>
                </c:pt>
                <c:pt idx="3">
                  <c:v>7.4999999999999997E-2</c:v>
                </c:pt>
                <c:pt idx="4">
                  <c:v>0.09</c:v>
                </c:pt>
                <c:pt idx="5">
                  <c:v>0.107</c:v>
                </c:pt>
                <c:pt idx="6">
                  <c:v>0.126</c:v>
                </c:pt>
                <c:pt idx="7">
                  <c:v>0.14699999999999999</c:v>
                </c:pt>
                <c:pt idx="8">
                  <c:v>0.17</c:v>
                </c:pt>
                <c:pt idx="9">
                  <c:v>0.192</c:v>
                </c:pt>
                <c:pt idx="10">
                  <c:v>0.214</c:v>
                </c:pt>
                <c:pt idx="11">
                  <c:v>0.23699999999999999</c:v>
                </c:pt>
                <c:pt idx="12">
                  <c:v>0.26</c:v>
                </c:pt>
                <c:pt idx="13">
                  <c:v>0.28299999999999997</c:v>
                </c:pt>
                <c:pt idx="14">
                  <c:v>0.307</c:v>
                </c:pt>
              </c:numCache>
            </c:numRef>
          </c:val>
          <c:smooth val="0"/>
          <c:extLst>
            <c:ext xmlns:c16="http://schemas.microsoft.com/office/drawing/2014/chart" uri="{C3380CC4-5D6E-409C-BE32-E72D297353CC}">
              <c16:uniqueId val="{00000005-ED79-4FCC-AB50-CD8D93793CAC}"/>
            </c:ext>
          </c:extLst>
        </c:ser>
        <c:dLbls>
          <c:showLegendKey val="0"/>
          <c:showVal val="0"/>
          <c:showCatName val="0"/>
          <c:showSerName val="0"/>
          <c:showPercent val="0"/>
          <c:showBubbleSize val="0"/>
        </c:dLbls>
        <c:marker val="1"/>
        <c:smooth val="0"/>
        <c:axId val="799529856"/>
        <c:axId val="973601248"/>
      </c:lineChart>
      <c:catAx>
        <c:axId val="8319153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nl-BE" sz="900" b="1"/>
                  <a:t>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8632"/>
        <c:crosses val="autoZero"/>
        <c:auto val="1"/>
        <c:lblAlgn val="ctr"/>
        <c:lblOffset val="100"/>
        <c:noMultiLvlLbl val="0"/>
      </c:catAx>
      <c:valAx>
        <c:axId val="831918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 HP [k]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5352"/>
        <c:crosses val="autoZero"/>
        <c:crossBetween val="between"/>
      </c:valAx>
      <c:valAx>
        <c:axId val="973601248"/>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Sahre of total Stock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529856"/>
        <c:crosses val="max"/>
        <c:crossBetween val="between"/>
      </c:valAx>
      <c:catAx>
        <c:axId val="799529856"/>
        <c:scaling>
          <c:orientation val="minMax"/>
        </c:scaling>
        <c:delete val="1"/>
        <c:axPos val="b"/>
        <c:numFmt formatCode="General" sourceLinked="1"/>
        <c:majorTickMark val="out"/>
        <c:minorTickMark val="none"/>
        <c:tickLblPos val="nextTo"/>
        <c:crossAx val="973601248"/>
        <c:crosses val="autoZero"/>
        <c:auto val="1"/>
        <c:lblAlgn val="ctr"/>
        <c:lblOffset val="100"/>
        <c:noMultiLvlLbl val="0"/>
      </c:catAx>
      <c:spPr>
        <a:noFill/>
        <a:ln>
          <a:noFill/>
        </a:ln>
        <a:effectLst/>
      </c:spPr>
    </c:plotArea>
    <c:legend>
      <c:legendPos val="b"/>
      <c:layout>
        <c:manualLayout>
          <c:xMode val="edge"/>
          <c:yMode val="edge"/>
          <c:x val="0.17625978091206398"/>
          <c:y val="0.92302809133980135"/>
          <c:w val="0.70710664930444889"/>
          <c:h val="7.21158650932549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69362143243324E-2"/>
          <c:y val="4.7680791944847284E-2"/>
          <c:w val="0.87423333359384836"/>
          <c:h val="0.71901205642325439"/>
        </c:manualLayout>
      </c:layout>
      <c:areaChart>
        <c:grouping val="stacked"/>
        <c:varyColors val="0"/>
        <c:ser>
          <c:idx val="1"/>
          <c:order val="0"/>
          <c:tx>
            <c:strRef>
              <c:f>'2.1. Tot. elec. demand charts'!$E$274</c:f>
              <c:strCache>
                <c:ptCount val="1"/>
                <c:pt idx="0">
                  <c:v>Industry - Low</c:v>
                </c:pt>
              </c:strCache>
            </c:strRef>
          </c:tx>
          <c:spPr>
            <a:noFill/>
          </c:spPr>
          <c:dLbls>
            <c:delete val="1"/>
          </c:dLbls>
          <c:cat>
            <c:numRef>
              <c:f>'2.1. Tot. elec. demand charts'!$C$275:$C$289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charts'!$E$275:$E$289</c:f>
              <c:numCache>
                <c:formatCode>0</c:formatCode>
                <c:ptCount val="15"/>
                <c:pt idx="0">
                  <c:v>0</c:v>
                </c:pt>
                <c:pt idx="1">
                  <c:v>0</c:v>
                </c:pt>
                <c:pt idx="2">
                  <c:v>0</c:v>
                </c:pt>
                <c:pt idx="3">
                  <c:v>0</c:v>
                </c:pt>
                <c:pt idx="4">
                  <c:v>0</c:v>
                </c:pt>
                <c:pt idx="5">
                  <c:v>0.1</c:v>
                </c:pt>
                <c:pt idx="6">
                  <c:v>0.4</c:v>
                </c:pt>
                <c:pt idx="7">
                  <c:v>2.4</c:v>
                </c:pt>
                <c:pt idx="8">
                  <c:v>6</c:v>
                </c:pt>
                <c:pt idx="9" formatCode="0.0">
                  <c:v>9</c:v>
                </c:pt>
                <c:pt idx="10">
                  <c:v>10.6</c:v>
                </c:pt>
                <c:pt idx="11">
                  <c:v>11.9</c:v>
                </c:pt>
                <c:pt idx="12">
                  <c:v>12.8</c:v>
                </c:pt>
                <c:pt idx="13">
                  <c:v>13.4</c:v>
                </c:pt>
                <c:pt idx="14" formatCode="0.0">
                  <c:v>14.5</c:v>
                </c:pt>
              </c:numCache>
            </c:numRef>
          </c:val>
          <c:extLst>
            <c:ext xmlns:c16="http://schemas.microsoft.com/office/drawing/2014/chart" uri="{C3380CC4-5D6E-409C-BE32-E72D297353CC}">
              <c16:uniqueId val="{00000000-8745-439B-8B6D-36849115B249}"/>
            </c:ext>
          </c:extLst>
        </c:ser>
        <c:ser>
          <c:idx val="5"/>
          <c:order val="1"/>
          <c:tx>
            <c:strRef>
              <c:f>'2.1. Tot. elec. demand charts'!$B$272</c:f>
              <c:strCache>
                <c:ptCount val="1"/>
                <c:pt idx="0">
                  <c:v>Additional electrification in industry</c:v>
                </c:pt>
              </c:strCache>
            </c:strRef>
          </c:tx>
          <c:spPr>
            <a:solidFill>
              <a:schemeClr val="bg1">
                <a:lumMod val="85000"/>
              </a:schemeClr>
            </a:solidFill>
            <a:ln w="28575">
              <a:noFill/>
            </a:ln>
          </c:spPr>
          <c:dLbls>
            <c:delete val="1"/>
          </c:dLbls>
          <c:cat>
            <c:numRef>
              <c:f>'2.1. Tot. elec. demand charts'!$C$275:$C$289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charts'!$H$275:$H$289</c:f>
              <c:numCache>
                <c:formatCode>0</c:formatCode>
                <c:ptCount val="15"/>
                <c:pt idx="0">
                  <c:v>0</c:v>
                </c:pt>
                <c:pt idx="1">
                  <c:v>0</c:v>
                </c:pt>
                <c:pt idx="2">
                  <c:v>1.1000000000000001</c:v>
                </c:pt>
                <c:pt idx="3">
                  <c:v>2.1</c:v>
                </c:pt>
                <c:pt idx="4">
                  <c:v>3.8</c:v>
                </c:pt>
                <c:pt idx="5">
                  <c:v>6.2</c:v>
                </c:pt>
                <c:pt idx="6">
                  <c:v>9.1</c:v>
                </c:pt>
                <c:pt idx="7">
                  <c:v>10.4</c:v>
                </c:pt>
                <c:pt idx="8">
                  <c:v>10</c:v>
                </c:pt>
                <c:pt idx="9">
                  <c:v>10.100000000000001</c:v>
                </c:pt>
                <c:pt idx="10">
                  <c:v>10.6</c:v>
                </c:pt>
                <c:pt idx="11">
                  <c:v>11.299999999999999</c:v>
                </c:pt>
                <c:pt idx="12">
                  <c:v>12.5</c:v>
                </c:pt>
                <c:pt idx="13">
                  <c:v>13.9</c:v>
                </c:pt>
                <c:pt idx="14">
                  <c:v>14.899999999999999</c:v>
                </c:pt>
              </c:numCache>
            </c:numRef>
          </c:val>
          <c:extLst>
            <c:ext xmlns:c16="http://schemas.microsoft.com/office/drawing/2014/chart" uri="{C3380CC4-5D6E-409C-BE32-E72D297353CC}">
              <c16:uniqueId val="{00000001-8745-439B-8B6D-36849115B249}"/>
            </c:ext>
          </c:extLst>
        </c:ser>
        <c:dLbls>
          <c:showLegendKey val="0"/>
          <c:showVal val="1"/>
          <c:showCatName val="0"/>
          <c:showSerName val="0"/>
          <c:showPercent val="0"/>
          <c:showBubbleSize val="0"/>
        </c:dLbls>
        <c:axId val="752692968"/>
        <c:axId val="752696904"/>
      </c:areaChart>
      <c:lineChart>
        <c:grouping val="standard"/>
        <c:varyColors val="0"/>
        <c:ser>
          <c:idx val="0"/>
          <c:order val="2"/>
          <c:tx>
            <c:strRef>
              <c:f>'2.1. Tot. elec. demand charts'!$E$274</c:f>
              <c:strCache>
                <c:ptCount val="1"/>
                <c:pt idx="0">
                  <c:v>Industry - Low</c:v>
                </c:pt>
              </c:strCache>
            </c:strRef>
          </c:tx>
          <c:spPr>
            <a:ln>
              <a:solidFill>
                <a:srgbClr val="92D050"/>
              </a:solidFill>
            </a:ln>
          </c:spPr>
          <c:marker>
            <c:spPr>
              <a:solidFill>
                <a:srgbClr val="92D050"/>
              </a:solidFill>
              <a:ln>
                <a:solidFill>
                  <a:srgbClr val="92D050"/>
                </a:solidFill>
              </a:ln>
            </c:spPr>
          </c:marker>
          <c:dLbls>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45-439B-8B6D-36849115B249}"/>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45-439B-8B6D-36849115B2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 Tot. elec. demand charts'!$C$275:$C$289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charts'!$E$275:$E$289</c:f>
              <c:numCache>
                <c:formatCode>0</c:formatCode>
                <c:ptCount val="15"/>
                <c:pt idx="0">
                  <c:v>0</c:v>
                </c:pt>
                <c:pt idx="1">
                  <c:v>0</c:v>
                </c:pt>
                <c:pt idx="2">
                  <c:v>0</c:v>
                </c:pt>
                <c:pt idx="3">
                  <c:v>0</c:v>
                </c:pt>
                <c:pt idx="4">
                  <c:v>0</c:v>
                </c:pt>
                <c:pt idx="5">
                  <c:v>0.1</c:v>
                </c:pt>
                <c:pt idx="6">
                  <c:v>0.4</c:v>
                </c:pt>
                <c:pt idx="7">
                  <c:v>2.4</c:v>
                </c:pt>
                <c:pt idx="8">
                  <c:v>6</c:v>
                </c:pt>
                <c:pt idx="9" formatCode="0.0">
                  <c:v>9</c:v>
                </c:pt>
                <c:pt idx="10">
                  <c:v>10.6</c:v>
                </c:pt>
                <c:pt idx="11">
                  <c:v>11.9</c:v>
                </c:pt>
                <c:pt idx="12">
                  <c:v>12.8</c:v>
                </c:pt>
                <c:pt idx="13">
                  <c:v>13.4</c:v>
                </c:pt>
                <c:pt idx="14" formatCode="0.0">
                  <c:v>14.5</c:v>
                </c:pt>
              </c:numCache>
            </c:numRef>
          </c:val>
          <c:smooth val="0"/>
          <c:extLst>
            <c:ext xmlns:c16="http://schemas.microsoft.com/office/drawing/2014/chart" uri="{C3380CC4-5D6E-409C-BE32-E72D297353CC}">
              <c16:uniqueId val="{00000004-8745-439B-8B6D-36849115B249}"/>
            </c:ext>
          </c:extLst>
        </c:ser>
        <c:ser>
          <c:idx val="2"/>
          <c:order val="3"/>
          <c:tx>
            <c:strRef>
              <c:f>'2.1. Tot. elec. demand charts'!$F$274</c:f>
              <c:strCache>
                <c:ptCount val="1"/>
                <c:pt idx="0">
                  <c:v>Industry - High</c:v>
                </c:pt>
              </c:strCache>
            </c:strRef>
          </c:tx>
          <c:spPr>
            <a:ln>
              <a:solidFill>
                <a:schemeClr val="accent6"/>
              </a:solidFill>
            </a:ln>
          </c:spPr>
          <c:marker>
            <c:spPr>
              <a:solidFill>
                <a:schemeClr val="accent6"/>
              </a:solidFill>
              <a:ln>
                <a:solidFill>
                  <a:schemeClr val="accent6"/>
                </a:solidFill>
              </a:ln>
            </c:spPr>
          </c:marker>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45-439B-8B6D-36849115B249}"/>
                </c:ext>
              </c:extLst>
            </c:dLbl>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45-439B-8B6D-36849115B2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 Tot. elec. demand charts'!$C$275:$C$289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charts'!$F$275:$F$289</c:f>
              <c:numCache>
                <c:formatCode>0</c:formatCode>
                <c:ptCount val="15"/>
                <c:pt idx="0">
                  <c:v>0</c:v>
                </c:pt>
                <c:pt idx="1">
                  <c:v>0</c:v>
                </c:pt>
                <c:pt idx="2">
                  <c:v>1.1000000000000001</c:v>
                </c:pt>
                <c:pt idx="3">
                  <c:v>2.1</c:v>
                </c:pt>
                <c:pt idx="4">
                  <c:v>3.8</c:v>
                </c:pt>
                <c:pt idx="5">
                  <c:v>6.3</c:v>
                </c:pt>
                <c:pt idx="6">
                  <c:v>9.5</c:v>
                </c:pt>
                <c:pt idx="7">
                  <c:v>12.8</c:v>
                </c:pt>
                <c:pt idx="8">
                  <c:v>16</c:v>
                </c:pt>
                <c:pt idx="9" formatCode="0.0">
                  <c:v>19.100000000000001</c:v>
                </c:pt>
                <c:pt idx="10">
                  <c:v>21.2</c:v>
                </c:pt>
                <c:pt idx="11">
                  <c:v>23.2</c:v>
                </c:pt>
                <c:pt idx="12">
                  <c:v>25.3</c:v>
                </c:pt>
                <c:pt idx="13">
                  <c:v>27.3</c:v>
                </c:pt>
                <c:pt idx="14" formatCode="0.0">
                  <c:v>29.4</c:v>
                </c:pt>
              </c:numCache>
            </c:numRef>
          </c:val>
          <c:smooth val="0"/>
          <c:extLst>
            <c:ext xmlns:c16="http://schemas.microsoft.com/office/drawing/2014/chart" uri="{C3380CC4-5D6E-409C-BE32-E72D297353CC}">
              <c16:uniqueId val="{00000007-8745-439B-8B6D-36849115B249}"/>
            </c:ext>
          </c:extLst>
        </c:ser>
        <c:ser>
          <c:idx val="3"/>
          <c:order val="4"/>
          <c:tx>
            <c:strRef>
              <c:f>'2.1. Tot. elec. demand charts'!$G$273:$G$274</c:f>
              <c:strCache>
                <c:ptCount val="2"/>
                <c:pt idx="0">
                  <c:v>Range</c:v>
                </c:pt>
                <c:pt idx="1">
                  <c:v>Final Trajectory</c:v>
                </c:pt>
              </c:strCache>
            </c:strRef>
          </c:tx>
          <c:cat>
            <c:numRef>
              <c:f>'2.1. Tot. elec. demand charts'!$C$275:$C$289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charts'!$G$275:$G$289</c:f>
              <c:numCache>
                <c:formatCode>0</c:formatCode>
                <c:ptCount val="15"/>
                <c:pt idx="2">
                  <c:v>0.3</c:v>
                </c:pt>
                <c:pt idx="3">
                  <c:v>0.6</c:v>
                </c:pt>
                <c:pt idx="4">
                  <c:v>2.2999999999999998</c:v>
                </c:pt>
                <c:pt idx="5">
                  <c:v>4.9000000000000004</c:v>
                </c:pt>
                <c:pt idx="6">
                  <c:v>6.6</c:v>
                </c:pt>
                <c:pt idx="7">
                  <c:v>9.1999999999999993</c:v>
                </c:pt>
                <c:pt idx="8">
                  <c:v>10.9</c:v>
                </c:pt>
                <c:pt idx="9">
                  <c:v>12.7</c:v>
                </c:pt>
                <c:pt idx="10">
                  <c:v>14.9</c:v>
                </c:pt>
                <c:pt idx="11">
                  <c:v>17</c:v>
                </c:pt>
                <c:pt idx="12">
                  <c:v>19</c:v>
                </c:pt>
                <c:pt idx="13">
                  <c:v>20.6</c:v>
                </c:pt>
                <c:pt idx="14">
                  <c:v>22.3</c:v>
                </c:pt>
              </c:numCache>
            </c:numRef>
          </c:val>
          <c:smooth val="0"/>
          <c:extLst>
            <c:ext xmlns:c16="http://schemas.microsoft.com/office/drawing/2014/chart" uri="{C3380CC4-5D6E-409C-BE32-E72D297353CC}">
              <c16:uniqueId val="{00000008-8745-439B-8B6D-36849115B249}"/>
            </c:ext>
          </c:extLst>
        </c:ser>
        <c:dLbls>
          <c:showLegendKey val="0"/>
          <c:showVal val="0"/>
          <c:showCatName val="0"/>
          <c:showSerName val="0"/>
          <c:showPercent val="0"/>
          <c:showBubbleSize val="0"/>
        </c:dLbls>
        <c:marker val="1"/>
        <c:smooth val="0"/>
        <c:axId val="752692968"/>
        <c:axId val="752696904"/>
      </c:lineChart>
      <c:catAx>
        <c:axId val="752692968"/>
        <c:scaling>
          <c:orientation val="minMax"/>
        </c:scaling>
        <c:delete val="0"/>
        <c:axPos val="b"/>
        <c:title>
          <c:tx>
            <c:rich>
              <a:bodyPr/>
              <a:lstStyle/>
              <a:p>
                <a:pPr>
                  <a:defRPr sz="900">
                    <a:solidFill>
                      <a:schemeClr val="tx1">
                        <a:lumMod val="65000"/>
                        <a:lumOff val="35000"/>
                      </a:schemeClr>
                    </a:solidFill>
                  </a:defRPr>
                </a:pPr>
                <a:r>
                  <a:rPr lang="nl-BE" sz="900">
                    <a:solidFill>
                      <a:schemeClr val="tx1">
                        <a:lumMod val="65000"/>
                        <a:lumOff val="35000"/>
                      </a:schemeClr>
                    </a:solidFill>
                  </a:rPr>
                  <a:t>Year</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2696904"/>
        <c:crosses val="autoZero"/>
        <c:auto val="1"/>
        <c:lblAlgn val="ctr"/>
        <c:lblOffset val="100"/>
        <c:noMultiLvlLbl val="0"/>
      </c:catAx>
      <c:valAx>
        <c:axId val="752696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900">
                    <a:solidFill>
                      <a:schemeClr val="tx1">
                        <a:lumMod val="65000"/>
                        <a:lumOff val="35000"/>
                      </a:schemeClr>
                    </a:solidFill>
                  </a:defRPr>
                </a:pPr>
                <a:r>
                  <a:rPr lang="nl-BE" sz="900">
                    <a:solidFill>
                      <a:schemeClr val="tx1">
                        <a:lumMod val="65000"/>
                        <a:lumOff val="35000"/>
                      </a:schemeClr>
                    </a:solidFill>
                  </a:rPr>
                  <a:t>[TWh]</a:t>
                </a:r>
              </a:p>
            </c:rich>
          </c:tx>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2692968"/>
        <c:crosses val="autoZero"/>
        <c:crossBetween val="between"/>
      </c:valAx>
    </c:plotArea>
    <c:legend>
      <c:legendPos val="b"/>
      <c:legendEntry>
        <c:idx val="0"/>
        <c:delete val="1"/>
      </c:legendEntry>
      <c:overlay val="0"/>
    </c:legend>
    <c:plotVisOnly val="1"/>
    <c:dispBlanksAs val="span"/>
    <c:showDLblsOverMax val="0"/>
  </c:chart>
  <c:spPr>
    <a:ln>
      <a:noFill/>
    </a:ln>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69362143243324E-2"/>
          <c:y val="4.7680791944847284E-2"/>
          <c:w val="0.87423333359384836"/>
          <c:h val="0.71540609343155726"/>
        </c:manualLayout>
      </c:layout>
      <c:areaChart>
        <c:grouping val="stacked"/>
        <c:varyColors val="0"/>
        <c:ser>
          <c:idx val="1"/>
          <c:order val="0"/>
          <c:tx>
            <c:strRef>
              <c:f>'2.1. Tot. elec. demand charts'!$E$274</c:f>
              <c:strCache>
                <c:ptCount val="1"/>
                <c:pt idx="0">
                  <c:v>Industry - Low</c:v>
                </c:pt>
              </c:strCache>
            </c:strRef>
          </c:tx>
          <c:spPr>
            <a:noFill/>
          </c:spPr>
          <c:dLbls>
            <c:delete val="1"/>
          </c:dLbls>
          <c:cat>
            <c:numRef>
              <c:f>'2.1. Tot. elec. demand charts'!$C$301:$C$315</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charts'!$E$301:$E$315</c:f>
              <c:numCache>
                <c:formatCode>0</c:formatCode>
                <c:ptCount val="15"/>
                <c:pt idx="0">
                  <c:v>0</c:v>
                </c:pt>
                <c:pt idx="1">
                  <c:v>0</c:v>
                </c:pt>
                <c:pt idx="2">
                  <c:v>0</c:v>
                </c:pt>
                <c:pt idx="3">
                  <c:v>0</c:v>
                </c:pt>
                <c:pt idx="4">
                  <c:v>0.1</c:v>
                </c:pt>
                <c:pt idx="5">
                  <c:v>0.2</c:v>
                </c:pt>
                <c:pt idx="6">
                  <c:v>0.5</c:v>
                </c:pt>
                <c:pt idx="7">
                  <c:v>1</c:v>
                </c:pt>
                <c:pt idx="8">
                  <c:v>1.5</c:v>
                </c:pt>
                <c:pt idx="9">
                  <c:v>2</c:v>
                </c:pt>
                <c:pt idx="10">
                  <c:v>2.4</c:v>
                </c:pt>
                <c:pt idx="11">
                  <c:v>2.8</c:v>
                </c:pt>
                <c:pt idx="12">
                  <c:v>3.2</c:v>
                </c:pt>
                <c:pt idx="13">
                  <c:v>3.6</c:v>
                </c:pt>
                <c:pt idx="14">
                  <c:v>4</c:v>
                </c:pt>
              </c:numCache>
            </c:numRef>
          </c:val>
          <c:extLst>
            <c:ext xmlns:c16="http://schemas.microsoft.com/office/drawing/2014/chart" uri="{C3380CC4-5D6E-409C-BE32-E72D297353CC}">
              <c16:uniqueId val="{00000000-2C08-4B34-A3EC-4486DE53D882}"/>
            </c:ext>
          </c:extLst>
        </c:ser>
        <c:ser>
          <c:idx val="5"/>
          <c:order val="1"/>
          <c:tx>
            <c:strRef>
              <c:f>'2.1. Tot. elec. demand charts'!$B$292</c:f>
              <c:strCache>
                <c:ptCount val="1"/>
                <c:pt idx="0">
                  <c:v>Additional electrification due to data centers</c:v>
                </c:pt>
              </c:strCache>
            </c:strRef>
          </c:tx>
          <c:spPr>
            <a:solidFill>
              <a:schemeClr val="bg1">
                <a:lumMod val="85000"/>
              </a:schemeClr>
            </a:solidFill>
            <a:ln w="28575">
              <a:noFill/>
            </a:ln>
          </c:spPr>
          <c:dLbls>
            <c:delete val="1"/>
          </c:dLbls>
          <c:cat>
            <c:numRef>
              <c:f>'2.1. Tot. elec. demand charts'!$C$301:$C$315</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charts'!$H$301:$H$315</c:f>
              <c:numCache>
                <c:formatCode>0</c:formatCode>
                <c:ptCount val="15"/>
                <c:pt idx="0">
                  <c:v>0</c:v>
                </c:pt>
                <c:pt idx="1">
                  <c:v>0</c:v>
                </c:pt>
                <c:pt idx="2">
                  <c:v>0.2</c:v>
                </c:pt>
                <c:pt idx="3">
                  <c:v>0.3</c:v>
                </c:pt>
                <c:pt idx="4">
                  <c:v>0.5</c:v>
                </c:pt>
                <c:pt idx="5">
                  <c:v>0.8</c:v>
                </c:pt>
                <c:pt idx="6">
                  <c:v>1</c:v>
                </c:pt>
                <c:pt idx="7">
                  <c:v>1</c:v>
                </c:pt>
                <c:pt idx="8">
                  <c:v>1</c:v>
                </c:pt>
                <c:pt idx="9">
                  <c:v>1</c:v>
                </c:pt>
                <c:pt idx="10">
                  <c:v>1.2000000000000002</c:v>
                </c:pt>
                <c:pt idx="11">
                  <c:v>1.4000000000000004</c:v>
                </c:pt>
                <c:pt idx="12">
                  <c:v>1.5999999999999996</c:v>
                </c:pt>
                <c:pt idx="13">
                  <c:v>1.8000000000000003</c:v>
                </c:pt>
                <c:pt idx="14">
                  <c:v>2</c:v>
                </c:pt>
              </c:numCache>
            </c:numRef>
          </c:val>
          <c:extLst>
            <c:ext xmlns:c16="http://schemas.microsoft.com/office/drawing/2014/chart" uri="{C3380CC4-5D6E-409C-BE32-E72D297353CC}">
              <c16:uniqueId val="{00000001-2C08-4B34-A3EC-4486DE53D882}"/>
            </c:ext>
          </c:extLst>
        </c:ser>
        <c:dLbls>
          <c:showLegendKey val="0"/>
          <c:showVal val="1"/>
          <c:showCatName val="0"/>
          <c:showSerName val="0"/>
          <c:showPercent val="0"/>
          <c:showBubbleSize val="0"/>
        </c:dLbls>
        <c:axId val="752692968"/>
        <c:axId val="752696904"/>
      </c:areaChart>
      <c:lineChart>
        <c:grouping val="standard"/>
        <c:varyColors val="0"/>
        <c:ser>
          <c:idx val="0"/>
          <c:order val="2"/>
          <c:tx>
            <c:strRef>
              <c:f>'2.1. Tot. elec. demand charts'!$E$300</c:f>
              <c:strCache>
                <c:ptCount val="1"/>
                <c:pt idx="0">
                  <c:v>Data Center - Low</c:v>
                </c:pt>
              </c:strCache>
            </c:strRef>
          </c:tx>
          <c:spPr>
            <a:ln>
              <a:solidFill>
                <a:srgbClr val="92D050"/>
              </a:solidFill>
            </a:ln>
          </c:spPr>
          <c:marker>
            <c:spPr>
              <a:solidFill>
                <a:srgbClr val="92D050"/>
              </a:solidFill>
              <a:ln>
                <a:solidFill>
                  <a:srgbClr val="92D050"/>
                </a:solidFill>
              </a:ln>
            </c:spPr>
          </c:marker>
          <c:dLbls>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08-4B34-A3EC-4486DE53D882}"/>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08-4B34-A3EC-4486DE53D88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 Tot. elec. demand charts'!$C$301:$C$315</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charts'!$E$301:$E$315</c:f>
              <c:numCache>
                <c:formatCode>0</c:formatCode>
                <c:ptCount val="15"/>
                <c:pt idx="0">
                  <c:v>0</c:v>
                </c:pt>
                <c:pt idx="1">
                  <c:v>0</c:v>
                </c:pt>
                <c:pt idx="2">
                  <c:v>0</c:v>
                </c:pt>
                <c:pt idx="3">
                  <c:v>0</c:v>
                </c:pt>
                <c:pt idx="4">
                  <c:v>0.1</c:v>
                </c:pt>
                <c:pt idx="5">
                  <c:v>0.2</c:v>
                </c:pt>
                <c:pt idx="6">
                  <c:v>0.5</c:v>
                </c:pt>
                <c:pt idx="7">
                  <c:v>1</c:v>
                </c:pt>
                <c:pt idx="8">
                  <c:v>1.5</c:v>
                </c:pt>
                <c:pt idx="9">
                  <c:v>2</c:v>
                </c:pt>
                <c:pt idx="10">
                  <c:v>2.4</c:v>
                </c:pt>
                <c:pt idx="11">
                  <c:v>2.8</c:v>
                </c:pt>
                <c:pt idx="12">
                  <c:v>3.2</c:v>
                </c:pt>
                <c:pt idx="13">
                  <c:v>3.6</c:v>
                </c:pt>
                <c:pt idx="14">
                  <c:v>4</c:v>
                </c:pt>
              </c:numCache>
            </c:numRef>
          </c:val>
          <c:smooth val="0"/>
          <c:extLst>
            <c:ext xmlns:c16="http://schemas.microsoft.com/office/drawing/2014/chart" uri="{C3380CC4-5D6E-409C-BE32-E72D297353CC}">
              <c16:uniqueId val="{00000004-2C08-4B34-A3EC-4486DE53D882}"/>
            </c:ext>
          </c:extLst>
        </c:ser>
        <c:ser>
          <c:idx val="2"/>
          <c:order val="3"/>
          <c:tx>
            <c:strRef>
              <c:f>'2.1. Tot. elec. demand charts'!$F$300</c:f>
              <c:strCache>
                <c:ptCount val="1"/>
                <c:pt idx="0">
                  <c:v>Data Center - High</c:v>
                </c:pt>
              </c:strCache>
            </c:strRef>
          </c:tx>
          <c:spPr>
            <a:ln>
              <a:solidFill>
                <a:schemeClr val="accent6"/>
              </a:solidFill>
            </a:ln>
          </c:spPr>
          <c:marker>
            <c:spPr>
              <a:solidFill>
                <a:schemeClr val="accent6"/>
              </a:solidFill>
              <a:ln>
                <a:solidFill>
                  <a:schemeClr val="accent6"/>
                </a:solidFill>
              </a:ln>
            </c:spPr>
          </c:marker>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08-4B34-A3EC-4486DE53D882}"/>
                </c:ext>
              </c:extLst>
            </c:dLbl>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08-4B34-A3EC-4486DE53D88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 Tot. elec. demand charts'!$C$301:$C$315</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charts'!$F$301:$F$315</c:f>
              <c:numCache>
                <c:formatCode>0</c:formatCode>
                <c:ptCount val="15"/>
                <c:pt idx="0">
                  <c:v>0</c:v>
                </c:pt>
                <c:pt idx="1">
                  <c:v>0</c:v>
                </c:pt>
                <c:pt idx="2">
                  <c:v>0.2</c:v>
                </c:pt>
                <c:pt idx="3">
                  <c:v>0.3</c:v>
                </c:pt>
                <c:pt idx="4">
                  <c:v>0.6</c:v>
                </c:pt>
                <c:pt idx="5">
                  <c:v>1</c:v>
                </c:pt>
                <c:pt idx="6">
                  <c:v>1.5</c:v>
                </c:pt>
                <c:pt idx="7">
                  <c:v>2</c:v>
                </c:pt>
                <c:pt idx="8">
                  <c:v>2.5</c:v>
                </c:pt>
                <c:pt idx="9">
                  <c:v>3</c:v>
                </c:pt>
                <c:pt idx="10">
                  <c:v>3.6</c:v>
                </c:pt>
                <c:pt idx="11">
                  <c:v>4.2</c:v>
                </c:pt>
                <c:pt idx="12">
                  <c:v>4.8</c:v>
                </c:pt>
                <c:pt idx="13">
                  <c:v>5.4</c:v>
                </c:pt>
                <c:pt idx="14">
                  <c:v>6</c:v>
                </c:pt>
              </c:numCache>
            </c:numRef>
          </c:val>
          <c:smooth val="0"/>
          <c:extLst>
            <c:ext xmlns:c16="http://schemas.microsoft.com/office/drawing/2014/chart" uri="{C3380CC4-5D6E-409C-BE32-E72D297353CC}">
              <c16:uniqueId val="{00000007-2C08-4B34-A3EC-4486DE53D882}"/>
            </c:ext>
          </c:extLst>
        </c:ser>
        <c:ser>
          <c:idx val="3"/>
          <c:order val="4"/>
          <c:tx>
            <c:strRef>
              <c:f>'2.1. Tot. elec. demand charts'!$G$299:$G$300</c:f>
              <c:strCache>
                <c:ptCount val="2"/>
                <c:pt idx="0">
                  <c:v>Range</c:v>
                </c:pt>
                <c:pt idx="1">
                  <c:v>Final Trajectory</c:v>
                </c:pt>
              </c:strCache>
            </c:strRef>
          </c:tx>
          <c:cat>
            <c:numRef>
              <c:f>'2.1. Tot. elec. demand charts'!$C$301:$C$315</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charts'!$G$301:$G$315</c:f>
              <c:numCache>
                <c:formatCode>0</c:formatCode>
                <c:ptCount val="15"/>
                <c:pt idx="2">
                  <c:v>0.1</c:v>
                </c:pt>
                <c:pt idx="3">
                  <c:v>0.7</c:v>
                </c:pt>
                <c:pt idx="4">
                  <c:v>0.8</c:v>
                </c:pt>
                <c:pt idx="5">
                  <c:v>1.3</c:v>
                </c:pt>
                <c:pt idx="6">
                  <c:v>1.7</c:v>
                </c:pt>
                <c:pt idx="7">
                  <c:v>2</c:v>
                </c:pt>
                <c:pt idx="8">
                  <c:v>2.4</c:v>
                </c:pt>
                <c:pt idx="9">
                  <c:v>2.7</c:v>
                </c:pt>
                <c:pt idx="10">
                  <c:v>3.1</c:v>
                </c:pt>
                <c:pt idx="11">
                  <c:v>3.5</c:v>
                </c:pt>
                <c:pt idx="12">
                  <c:v>3.9</c:v>
                </c:pt>
                <c:pt idx="13">
                  <c:v>4.4000000000000004</c:v>
                </c:pt>
                <c:pt idx="14">
                  <c:v>5</c:v>
                </c:pt>
              </c:numCache>
            </c:numRef>
          </c:val>
          <c:smooth val="0"/>
          <c:extLst>
            <c:ext xmlns:c16="http://schemas.microsoft.com/office/drawing/2014/chart" uri="{C3380CC4-5D6E-409C-BE32-E72D297353CC}">
              <c16:uniqueId val="{00000008-2C08-4B34-A3EC-4486DE53D882}"/>
            </c:ext>
          </c:extLst>
        </c:ser>
        <c:dLbls>
          <c:showLegendKey val="0"/>
          <c:showVal val="0"/>
          <c:showCatName val="0"/>
          <c:showSerName val="0"/>
          <c:showPercent val="0"/>
          <c:showBubbleSize val="0"/>
        </c:dLbls>
        <c:marker val="1"/>
        <c:smooth val="0"/>
        <c:axId val="752692968"/>
        <c:axId val="752696904"/>
      </c:lineChart>
      <c:catAx>
        <c:axId val="752692968"/>
        <c:scaling>
          <c:orientation val="minMax"/>
        </c:scaling>
        <c:delete val="0"/>
        <c:axPos val="b"/>
        <c:title>
          <c:tx>
            <c:rich>
              <a:bodyPr/>
              <a:lstStyle/>
              <a:p>
                <a:pPr>
                  <a:defRPr sz="900">
                    <a:solidFill>
                      <a:schemeClr val="tx1">
                        <a:lumMod val="65000"/>
                        <a:lumOff val="35000"/>
                      </a:schemeClr>
                    </a:solidFill>
                  </a:defRPr>
                </a:pPr>
                <a:r>
                  <a:rPr lang="nl-BE" sz="900">
                    <a:solidFill>
                      <a:schemeClr val="tx1">
                        <a:lumMod val="65000"/>
                        <a:lumOff val="35000"/>
                      </a:schemeClr>
                    </a:solidFill>
                  </a:rPr>
                  <a:t>Year</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2696904"/>
        <c:crosses val="autoZero"/>
        <c:auto val="1"/>
        <c:lblAlgn val="ctr"/>
        <c:lblOffset val="100"/>
        <c:noMultiLvlLbl val="0"/>
      </c:catAx>
      <c:valAx>
        <c:axId val="752696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900">
                    <a:solidFill>
                      <a:schemeClr val="tx1">
                        <a:lumMod val="65000"/>
                        <a:lumOff val="35000"/>
                      </a:schemeClr>
                    </a:solidFill>
                  </a:defRPr>
                </a:pPr>
                <a:r>
                  <a:rPr lang="nl-BE" sz="900">
                    <a:solidFill>
                      <a:schemeClr val="tx1">
                        <a:lumMod val="65000"/>
                        <a:lumOff val="35000"/>
                      </a:schemeClr>
                    </a:solidFill>
                  </a:rPr>
                  <a:t>[TWh]</a:t>
                </a:r>
              </a:p>
            </c:rich>
          </c:tx>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2692968"/>
        <c:crosses val="autoZero"/>
        <c:crossBetween val="between"/>
      </c:valAx>
    </c:plotArea>
    <c:legend>
      <c:legendPos val="b"/>
      <c:legendEntry>
        <c:idx val="0"/>
        <c:delete val="1"/>
      </c:legendEntry>
      <c:overlay val="0"/>
    </c:legend>
    <c:plotVisOnly val="1"/>
    <c:dispBlanksAs val="span"/>
    <c:showDLblsOverMax val="0"/>
  </c:chart>
  <c:spPr>
    <a:ln>
      <a:noFill/>
    </a:ln>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2000"/>
              <a:t>Electric Vehicles</a:t>
            </a:r>
            <a:r>
              <a:rPr lang="en-US" sz="2000" baseline="0"/>
              <a:t> - </a:t>
            </a:r>
            <a:r>
              <a:rPr lang="en-US" sz="2000"/>
              <a:t>Equivalent Units in Mio </a:t>
            </a:r>
            <a:br>
              <a:rPr lang="en-US" sz="2000"/>
            </a:br>
            <a:r>
              <a:rPr lang="en-US" sz="1800"/>
              <a:t>(</a:t>
            </a:r>
            <a:r>
              <a:rPr lang="en-US" sz="1400"/>
              <a:t>PHEV counted based on their electric mode)</a:t>
            </a:r>
            <a:endParaRPr lang="en-US" sz="1800"/>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'2.1. Tot. elec. demand charts'!$U$68</c:f>
              <c:strCache>
                <c:ptCount val="1"/>
                <c:pt idx="0">
                  <c:v>Passenger car</c:v>
                </c:pt>
              </c:strCache>
            </c:strRef>
          </c:tx>
          <c:spPr>
            <a:solidFill>
              <a:schemeClr val="accent5"/>
            </a:solidFill>
            <a:ln>
              <a:noFill/>
            </a:ln>
            <a:effectLst/>
          </c:spPr>
          <c:cat>
            <c:numRef>
              <c:f>'2.1. Tot. elec. demand charts'!$T$69:$T$83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charts'!$U$69:$U$83</c:f>
              <c:numCache>
                <c:formatCode>0.00</c:formatCode>
                <c:ptCount val="15"/>
                <c:pt idx="0">
                  <c:v>6.8999999999999992E-2</c:v>
                </c:pt>
                <c:pt idx="1">
                  <c:v>0.1202</c:v>
                </c:pt>
                <c:pt idx="2">
                  <c:v>0.19870000000000002</c:v>
                </c:pt>
                <c:pt idx="3">
                  <c:v>0.29720000000000002</c:v>
                </c:pt>
                <c:pt idx="4">
                  <c:v>0.48309999999999997</c:v>
                </c:pt>
                <c:pt idx="5">
                  <c:v>0.74120000000000008</c:v>
                </c:pt>
                <c:pt idx="6">
                  <c:v>0.99669999999999992</c:v>
                </c:pt>
                <c:pt idx="7">
                  <c:v>1.2696000000000001</c:v>
                </c:pt>
                <c:pt idx="8">
                  <c:v>1.5131000000000001</c:v>
                </c:pt>
                <c:pt idx="9">
                  <c:v>1.6953</c:v>
                </c:pt>
                <c:pt idx="10">
                  <c:v>1.8700999999999999</c:v>
                </c:pt>
                <c:pt idx="11">
                  <c:v>2.0449000000000002</c:v>
                </c:pt>
                <c:pt idx="12">
                  <c:v>2.2162999999999999</c:v>
                </c:pt>
                <c:pt idx="13">
                  <c:v>2.4036999999999997</c:v>
                </c:pt>
                <c:pt idx="14">
                  <c:v>2.5764</c:v>
                </c:pt>
              </c:numCache>
            </c:numRef>
          </c:val>
          <c:extLst>
            <c:ext xmlns:c16="http://schemas.microsoft.com/office/drawing/2014/chart" uri="{C3380CC4-5D6E-409C-BE32-E72D297353CC}">
              <c16:uniqueId val="{00000000-05CF-49B8-99BF-6EF40E72DFFD}"/>
            </c:ext>
          </c:extLst>
        </c:ser>
        <c:ser>
          <c:idx val="1"/>
          <c:order val="1"/>
          <c:tx>
            <c:strRef>
              <c:f>'2.1. Tot. elec. demand charts'!$V$68</c:f>
              <c:strCache>
                <c:ptCount val="1"/>
                <c:pt idx="0">
                  <c:v>LDV</c:v>
                </c:pt>
              </c:strCache>
            </c:strRef>
          </c:tx>
          <c:spPr>
            <a:solidFill>
              <a:schemeClr val="accent5">
                <a:lumMod val="40000"/>
                <a:lumOff val="60000"/>
              </a:schemeClr>
            </a:solidFill>
            <a:ln>
              <a:noFill/>
            </a:ln>
            <a:effectLst/>
          </c:spPr>
          <c:cat>
            <c:numRef>
              <c:f>'2.1. Tot. elec. demand charts'!$T$69:$T$83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charts'!$V$69:$V$83</c:f>
              <c:numCache>
                <c:formatCode>0.00</c:formatCode>
                <c:ptCount val="15"/>
                <c:pt idx="0">
                  <c:v>3.5099999999999997E-3</c:v>
                </c:pt>
                <c:pt idx="1">
                  <c:v>7.2100000000000003E-3</c:v>
                </c:pt>
                <c:pt idx="2">
                  <c:v>1.277E-2</c:v>
                </c:pt>
                <c:pt idx="3">
                  <c:v>2.1070000000000002E-2</c:v>
                </c:pt>
                <c:pt idx="4">
                  <c:v>3.3170000000000005E-2</c:v>
                </c:pt>
                <c:pt idx="5">
                  <c:v>5.0180000000000002E-2</c:v>
                </c:pt>
                <c:pt idx="6">
                  <c:v>7.3050000000000004E-2</c:v>
                </c:pt>
                <c:pt idx="7">
                  <c:v>0.10222000000000001</c:v>
                </c:pt>
                <c:pt idx="8">
                  <c:v>0.13730000000000001</c:v>
                </c:pt>
                <c:pt idx="9">
                  <c:v>0.17716999999999999</c:v>
                </c:pt>
                <c:pt idx="10">
                  <c:v>0.21958000000000003</c:v>
                </c:pt>
                <c:pt idx="11">
                  <c:v>0.26294999999999996</c:v>
                </c:pt>
                <c:pt idx="12">
                  <c:v>0.30601999999999996</c:v>
                </c:pt>
                <c:pt idx="13">
                  <c:v>0.34805999999999998</c:v>
                </c:pt>
                <c:pt idx="14">
                  <c:v>0.38957999999999998</c:v>
                </c:pt>
              </c:numCache>
            </c:numRef>
          </c:val>
          <c:extLst>
            <c:ext xmlns:c16="http://schemas.microsoft.com/office/drawing/2014/chart" uri="{C3380CC4-5D6E-409C-BE32-E72D297353CC}">
              <c16:uniqueId val="{00000001-05CF-49B8-99BF-6EF40E72DFFD}"/>
            </c:ext>
          </c:extLst>
        </c:ser>
        <c:ser>
          <c:idx val="2"/>
          <c:order val="2"/>
          <c:tx>
            <c:strRef>
              <c:f>'2.1. Tot. elec. demand charts'!$W$68</c:f>
              <c:strCache>
                <c:ptCount val="1"/>
                <c:pt idx="0">
                  <c:v>HDV+bus</c:v>
                </c:pt>
              </c:strCache>
            </c:strRef>
          </c:tx>
          <c:spPr>
            <a:solidFill>
              <a:schemeClr val="accent5">
                <a:lumMod val="50000"/>
              </a:schemeClr>
            </a:solidFill>
            <a:ln>
              <a:noFill/>
            </a:ln>
            <a:effectLst/>
          </c:spPr>
          <c:cat>
            <c:numRef>
              <c:f>'2.1. Tot. elec. demand charts'!$T$69:$T$83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charts'!$W$69:$W$83</c:f>
              <c:numCache>
                <c:formatCode>0.00</c:formatCode>
                <c:ptCount val="15"/>
                <c:pt idx="0">
                  <c:v>4.8799999999999999E-4</c:v>
                </c:pt>
                <c:pt idx="1">
                  <c:v>9.4191869289764326E-4</c:v>
                </c:pt>
                <c:pt idx="2">
                  <c:v>1.4138347684329059E-3</c:v>
                </c:pt>
                <c:pt idx="3">
                  <c:v>1.889419649564326E-3</c:v>
                </c:pt>
                <c:pt idx="4">
                  <c:v>2.3872915612412975E-3</c:v>
                </c:pt>
                <c:pt idx="5">
                  <c:v>2.9234741892398093E-3</c:v>
                </c:pt>
                <c:pt idx="6">
                  <c:v>3.5211284940841461E-3</c:v>
                </c:pt>
                <c:pt idx="7">
                  <c:v>4.3505055810460777E-3</c:v>
                </c:pt>
                <c:pt idx="8">
                  <c:v>6.1196739446444208E-3</c:v>
                </c:pt>
                <c:pt idx="9">
                  <c:v>8.9058385380596725E-3</c:v>
                </c:pt>
                <c:pt idx="10">
                  <c:v>1.3054369131105699E-2</c:v>
                </c:pt>
                <c:pt idx="11">
                  <c:v>1.7831716956462299E-2</c:v>
                </c:pt>
                <c:pt idx="12">
                  <c:v>2.3204533669012848E-2</c:v>
                </c:pt>
                <c:pt idx="13">
                  <c:v>2.9128628452185258E-2</c:v>
                </c:pt>
                <c:pt idx="14">
                  <c:v>3.5555068974898567E-2</c:v>
                </c:pt>
              </c:numCache>
            </c:numRef>
          </c:val>
          <c:extLst>
            <c:ext xmlns:c16="http://schemas.microsoft.com/office/drawing/2014/chart" uri="{C3380CC4-5D6E-409C-BE32-E72D297353CC}">
              <c16:uniqueId val="{00000002-05CF-49B8-99BF-6EF40E72DFFD}"/>
            </c:ext>
          </c:extLst>
        </c:ser>
        <c:dLbls>
          <c:showLegendKey val="0"/>
          <c:showVal val="0"/>
          <c:showCatName val="0"/>
          <c:showSerName val="0"/>
          <c:showPercent val="0"/>
          <c:showBubbleSize val="0"/>
        </c:dLbls>
        <c:axId val="1313780536"/>
        <c:axId val="1313781848"/>
      </c:areaChart>
      <c:lineChart>
        <c:grouping val="standard"/>
        <c:varyColors val="0"/>
        <c:ser>
          <c:idx val="3"/>
          <c:order val="3"/>
          <c:tx>
            <c:strRef>
              <c:f>'2.1. Tot. elec. demand charts'!$AA$68</c:f>
              <c:strCache>
                <c:ptCount val="1"/>
                <c:pt idx="0">
                  <c:v>Total</c:v>
                </c:pt>
              </c:strCache>
            </c:strRef>
          </c:tx>
          <c:spPr>
            <a:ln w="28575" cap="rnd">
              <a:noFill/>
              <a:round/>
            </a:ln>
            <a:effectLst/>
          </c:spPr>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5CF-49B8-99BF-6EF40E72DFFD}"/>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5CF-49B8-99BF-6EF40E72DFFD}"/>
                </c:ext>
              </c:extLst>
            </c:dLbl>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5CF-49B8-99BF-6EF40E72DFF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 Tot. elec. demand charts'!$AA$69:$AA$83</c:f>
              <c:numCache>
                <c:formatCode>0.00</c:formatCode>
                <c:ptCount val="15"/>
                <c:pt idx="0">
                  <c:v>7.2997999999999993E-2</c:v>
                </c:pt>
                <c:pt idx="1">
                  <c:v>0.12835191869289764</c:v>
                </c:pt>
                <c:pt idx="2">
                  <c:v>0.21288383476843292</c:v>
                </c:pt>
                <c:pt idx="3">
                  <c:v>0.32015941964956435</c:v>
                </c:pt>
                <c:pt idx="4">
                  <c:v>0.5186572915612413</c:v>
                </c:pt>
                <c:pt idx="5">
                  <c:v>0.79430347418923986</c:v>
                </c:pt>
                <c:pt idx="6">
                  <c:v>1.0732711284940841</c:v>
                </c:pt>
                <c:pt idx="7">
                  <c:v>1.376170505581046</c:v>
                </c:pt>
                <c:pt idx="8">
                  <c:v>1.6565196739446446</c:v>
                </c:pt>
                <c:pt idx="9">
                  <c:v>1.8813758385380597</c:v>
                </c:pt>
                <c:pt idx="10">
                  <c:v>2.1027343691311056</c:v>
                </c:pt>
                <c:pt idx="11">
                  <c:v>2.3256817169564625</c:v>
                </c:pt>
                <c:pt idx="12">
                  <c:v>2.5455245336690124</c:v>
                </c:pt>
                <c:pt idx="13">
                  <c:v>2.780888628452185</c:v>
                </c:pt>
                <c:pt idx="14">
                  <c:v>3.0015350689748987</c:v>
                </c:pt>
              </c:numCache>
            </c:numRef>
          </c:val>
          <c:smooth val="0"/>
          <c:extLst>
            <c:ext xmlns:c16="http://schemas.microsoft.com/office/drawing/2014/chart" uri="{C3380CC4-5D6E-409C-BE32-E72D297353CC}">
              <c16:uniqueId val="{00000005-05CF-49B8-99BF-6EF40E72DFFD}"/>
            </c:ext>
          </c:extLst>
        </c:ser>
        <c:dLbls>
          <c:showLegendKey val="0"/>
          <c:showVal val="0"/>
          <c:showCatName val="0"/>
          <c:showSerName val="0"/>
          <c:showPercent val="0"/>
          <c:showBubbleSize val="0"/>
        </c:dLbls>
        <c:marker val="1"/>
        <c:smooth val="0"/>
        <c:axId val="1313780536"/>
        <c:axId val="1313781848"/>
      </c:lineChart>
      <c:catAx>
        <c:axId val="131378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13781848"/>
        <c:crosses val="autoZero"/>
        <c:auto val="1"/>
        <c:lblAlgn val="ctr"/>
        <c:lblOffset val="100"/>
        <c:noMultiLvlLbl val="0"/>
      </c:catAx>
      <c:valAx>
        <c:axId val="1313781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 EV</a:t>
                </a:r>
                <a:r>
                  <a:rPr lang="en-US" sz="1600" baseline="0"/>
                  <a:t> [Mio]</a:t>
                </a:r>
                <a:endParaRPr lang="en-US" sz="1600"/>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3137805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2000"/>
              <a:t>Electric Vehicles</a:t>
            </a:r>
            <a:r>
              <a:rPr lang="en-US" sz="2000" baseline="0"/>
              <a:t> - </a:t>
            </a:r>
            <a:r>
              <a:rPr lang="en-US" sz="2000"/>
              <a:t>Equivalent Units in Mio </a:t>
            </a:r>
            <a:br>
              <a:rPr lang="en-US" sz="2000"/>
            </a:br>
            <a:r>
              <a:rPr lang="en-US" sz="1800"/>
              <a:t>(</a:t>
            </a:r>
            <a:r>
              <a:rPr lang="en-US" sz="1400"/>
              <a:t>PHEV counted based on their electric mode)</a:t>
            </a:r>
            <a:endParaRPr lang="en-US" sz="1800"/>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4"/>
          <c:order val="0"/>
          <c:tx>
            <c:strRef>
              <c:f>'2.1. Tot. elec. demand charts'!$AC$68</c:f>
              <c:strCache>
                <c:ptCount val="1"/>
                <c:pt idx="0">
                  <c:v>Company equivalent</c:v>
                </c:pt>
              </c:strCache>
            </c:strRef>
          </c:tx>
          <c:spPr>
            <a:solidFill>
              <a:schemeClr val="accent5"/>
            </a:solidFill>
            <a:ln w="25400">
              <a:noFill/>
            </a:ln>
            <a:effectLst/>
          </c:spPr>
          <c:val>
            <c:numRef>
              <c:f>'2.1. Tot. elec. demand charts'!$AC$69:$AC$83</c:f>
              <c:numCache>
                <c:formatCode>General</c:formatCode>
                <c:ptCount val="15"/>
                <c:pt idx="0">
                  <c:v>6.4299999999999996E-2</c:v>
                </c:pt>
                <c:pt idx="1">
                  <c:v>0.1008</c:v>
                </c:pt>
                <c:pt idx="2">
                  <c:v>0.15990000000000001</c:v>
                </c:pt>
                <c:pt idx="3">
                  <c:v>0.23900000000000002</c:v>
                </c:pt>
                <c:pt idx="4">
                  <c:v>0.38550000000000001</c:v>
                </c:pt>
                <c:pt idx="5">
                  <c:v>0.58420000000000005</c:v>
                </c:pt>
                <c:pt idx="6">
                  <c:v>0.76029999999999998</c:v>
                </c:pt>
                <c:pt idx="7">
                  <c:v>0.92380000000000007</c:v>
                </c:pt>
                <c:pt idx="8">
                  <c:v>1.0473000000000001</c:v>
                </c:pt>
                <c:pt idx="9">
                  <c:v>1.0995000000000001</c:v>
                </c:pt>
                <c:pt idx="10">
                  <c:v>1.1442999999999999</c:v>
                </c:pt>
                <c:pt idx="11">
                  <c:v>1.1691</c:v>
                </c:pt>
                <c:pt idx="12">
                  <c:v>1.1952</c:v>
                </c:pt>
                <c:pt idx="13">
                  <c:v>1.2225999999999999</c:v>
                </c:pt>
                <c:pt idx="14">
                  <c:v>1.24</c:v>
                </c:pt>
              </c:numCache>
            </c:numRef>
          </c:val>
          <c:extLst>
            <c:ext xmlns:c16="http://schemas.microsoft.com/office/drawing/2014/chart" uri="{C3380CC4-5D6E-409C-BE32-E72D297353CC}">
              <c16:uniqueId val="{00000007-3C08-4589-8FCF-9BB526CBA5D0}"/>
            </c:ext>
          </c:extLst>
        </c:ser>
        <c:ser>
          <c:idx val="0"/>
          <c:order val="1"/>
          <c:tx>
            <c:strRef>
              <c:f>'2.1. Tot. elec. demand charts'!$AD$68</c:f>
              <c:strCache>
                <c:ptCount val="1"/>
                <c:pt idx="0">
                  <c:v>Private Equivalent</c:v>
                </c:pt>
              </c:strCache>
            </c:strRef>
          </c:tx>
          <c:spPr>
            <a:solidFill>
              <a:schemeClr val="accent5">
                <a:lumMod val="75000"/>
              </a:schemeClr>
            </a:solidFill>
            <a:ln>
              <a:noFill/>
            </a:ln>
            <a:effectLst/>
          </c:spPr>
          <c:cat>
            <c:numRef>
              <c:f>'2.1. Tot. elec. demand charts'!$T$69:$T$83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charts'!$AD$69:$AD$83</c:f>
              <c:numCache>
                <c:formatCode>General</c:formatCode>
                <c:ptCount val="15"/>
                <c:pt idx="0">
                  <c:v>4.7000000000000002E-3</c:v>
                </c:pt>
                <c:pt idx="1">
                  <c:v>1.9400000000000001E-2</c:v>
                </c:pt>
                <c:pt idx="2">
                  <c:v>3.8800000000000001E-2</c:v>
                </c:pt>
                <c:pt idx="3">
                  <c:v>5.8199999999999995E-2</c:v>
                </c:pt>
                <c:pt idx="4">
                  <c:v>9.7599999999999992E-2</c:v>
                </c:pt>
                <c:pt idx="5">
                  <c:v>0.157</c:v>
                </c:pt>
                <c:pt idx="6">
                  <c:v>0.2364</c:v>
                </c:pt>
                <c:pt idx="7">
                  <c:v>0.3458</c:v>
                </c:pt>
                <c:pt idx="8">
                  <c:v>0.46579999999999999</c:v>
                </c:pt>
                <c:pt idx="9">
                  <c:v>0.5958</c:v>
                </c:pt>
                <c:pt idx="10">
                  <c:v>0.7258</c:v>
                </c:pt>
                <c:pt idx="11">
                  <c:v>0.87580000000000002</c:v>
                </c:pt>
                <c:pt idx="12">
                  <c:v>1.0210999999999999</c:v>
                </c:pt>
                <c:pt idx="13">
                  <c:v>1.1811</c:v>
                </c:pt>
                <c:pt idx="14">
                  <c:v>1.3364</c:v>
                </c:pt>
              </c:numCache>
            </c:numRef>
          </c:val>
          <c:extLst>
            <c:ext xmlns:c16="http://schemas.microsoft.com/office/drawing/2014/chart" uri="{C3380CC4-5D6E-409C-BE32-E72D297353CC}">
              <c16:uniqueId val="{00000000-3C08-4589-8FCF-9BB526CBA5D0}"/>
            </c:ext>
          </c:extLst>
        </c:ser>
        <c:ser>
          <c:idx val="1"/>
          <c:order val="2"/>
          <c:tx>
            <c:strRef>
              <c:f>'2.1. Tot. elec. demand charts'!$V$68</c:f>
              <c:strCache>
                <c:ptCount val="1"/>
                <c:pt idx="0">
                  <c:v>LDV</c:v>
                </c:pt>
              </c:strCache>
            </c:strRef>
          </c:tx>
          <c:spPr>
            <a:solidFill>
              <a:schemeClr val="accent5">
                <a:lumMod val="40000"/>
                <a:lumOff val="60000"/>
              </a:schemeClr>
            </a:solidFill>
            <a:ln>
              <a:noFill/>
            </a:ln>
            <a:effectLst/>
          </c:spPr>
          <c:cat>
            <c:numRef>
              <c:f>'2.1. Tot. elec. demand charts'!$T$69:$T$83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charts'!$V$69:$V$83</c:f>
              <c:numCache>
                <c:formatCode>0.00</c:formatCode>
                <c:ptCount val="15"/>
                <c:pt idx="0">
                  <c:v>3.5099999999999997E-3</c:v>
                </c:pt>
                <c:pt idx="1">
                  <c:v>7.2100000000000003E-3</c:v>
                </c:pt>
                <c:pt idx="2">
                  <c:v>1.277E-2</c:v>
                </c:pt>
                <c:pt idx="3">
                  <c:v>2.1070000000000002E-2</c:v>
                </c:pt>
                <c:pt idx="4">
                  <c:v>3.3170000000000005E-2</c:v>
                </c:pt>
                <c:pt idx="5">
                  <c:v>5.0180000000000002E-2</c:v>
                </c:pt>
                <c:pt idx="6">
                  <c:v>7.3050000000000004E-2</c:v>
                </c:pt>
                <c:pt idx="7">
                  <c:v>0.10222000000000001</c:v>
                </c:pt>
                <c:pt idx="8">
                  <c:v>0.13730000000000001</c:v>
                </c:pt>
                <c:pt idx="9">
                  <c:v>0.17716999999999999</c:v>
                </c:pt>
                <c:pt idx="10">
                  <c:v>0.21958000000000003</c:v>
                </c:pt>
                <c:pt idx="11">
                  <c:v>0.26294999999999996</c:v>
                </c:pt>
                <c:pt idx="12">
                  <c:v>0.30601999999999996</c:v>
                </c:pt>
                <c:pt idx="13">
                  <c:v>0.34805999999999998</c:v>
                </c:pt>
                <c:pt idx="14">
                  <c:v>0.38957999999999998</c:v>
                </c:pt>
              </c:numCache>
            </c:numRef>
          </c:val>
          <c:extLst>
            <c:ext xmlns:c16="http://schemas.microsoft.com/office/drawing/2014/chart" uri="{C3380CC4-5D6E-409C-BE32-E72D297353CC}">
              <c16:uniqueId val="{00000001-3C08-4589-8FCF-9BB526CBA5D0}"/>
            </c:ext>
          </c:extLst>
        </c:ser>
        <c:ser>
          <c:idx val="2"/>
          <c:order val="3"/>
          <c:tx>
            <c:strRef>
              <c:f>'2.1. Tot. elec. demand charts'!$W$68</c:f>
              <c:strCache>
                <c:ptCount val="1"/>
                <c:pt idx="0">
                  <c:v>HDV+bus</c:v>
                </c:pt>
              </c:strCache>
            </c:strRef>
          </c:tx>
          <c:spPr>
            <a:solidFill>
              <a:schemeClr val="accent5">
                <a:lumMod val="50000"/>
              </a:schemeClr>
            </a:solidFill>
            <a:ln>
              <a:noFill/>
            </a:ln>
            <a:effectLst/>
          </c:spPr>
          <c:cat>
            <c:numRef>
              <c:f>'2.1. Tot. elec. demand charts'!$T$69:$T$83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charts'!$W$69:$W$83</c:f>
              <c:numCache>
                <c:formatCode>0.00</c:formatCode>
                <c:ptCount val="15"/>
                <c:pt idx="0">
                  <c:v>4.8799999999999999E-4</c:v>
                </c:pt>
                <c:pt idx="1">
                  <c:v>9.4191869289764326E-4</c:v>
                </c:pt>
                <c:pt idx="2">
                  <c:v>1.4138347684329059E-3</c:v>
                </c:pt>
                <c:pt idx="3">
                  <c:v>1.889419649564326E-3</c:v>
                </c:pt>
                <c:pt idx="4">
                  <c:v>2.3872915612412975E-3</c:v>
                </c:pt>
                <c:pt idx="5">
                  <c:v>2.9234741892398093E-3</c:v>
                </c:pt>
                <c:pt idx="6">
                  <c:v>3.5211284940841461E-3</c:v>
                </c:pt>
                <c:pt idx="7">
                  <c:v>4.3505055810460777E-3</c:v>
                </c:pt>
                <c:pt idx="8">
                  <c:v>6.1196739446444208E-3</c:v>
                </c:pt>
                <c:pt idx="9">
                  <c:v>8.9058385380596725E-3</c:v>
                </c:pt>
                <c:pt idx="10">
                  <c:v>1.3054369131105699E-2</c:v>
                </c:pt>
                <c:pt idx="11">
                  <c:v>1.7831716956462299E-2</c:v>
                </c:pt>
                <c:pt idx="12">
                  <c:v>2.3204533669012848E-2</c:v>
                </c:pt>
                <c:pt idx="13">
                  <c:v>2.9128628452185258E-2</c:v>
                </c:pt>
                <c:pt idx="14">
                  <c:v>3.5555068974898567E-2</c:v>
                </c:pt>
              </c:numCache>
            </c:numRef>
          </c:val>
          <c:extLst>
            <c:ext xmlns:c16="http://schemas.microsoft.com/office/drawing/2014/chart" uri="{C3380CC4-5D6E-409C-BE32-E72D297353CC}">
              <c16:uniqueId val="{00000002-3C08-4589-8FCF-9BB526CBA5D0}"/>
            </c:ext>
          </c:extLst>
        </c:ser>
        <c:dLbls>
          <c:showLegendKey val="0"/>
          <c:showVal val="0"/>
          <c:showCatName val="0"/>
          <c:showSerName val="0"/>
          <c:showPercent val="0"/>
          <c:showBubbleSize val="0"/>
        </c:dLbls>
        <c:axId val="1313780536"/>
        <c:axId val="1313781848"/>
      </c:areaChart>
      <c:lineChart>
        <c:grouping val="standard"/>
        <c:varyColors val="0"/>
        <c:ser>
          <c:idx val="3"/>
          <c:order val="4"/>
          <c:tx>
            <c:strRef>
              <c:f>'2.1. Tot. elec. demand charts'!$AA$68</c:f>
              <c:strCache>
                <c:ptCount val="1"/>
                <c:pt idx="0">
                  <c:v>Total</c:v>
                </c:pt>
              </c:strCache>
            </c:strRef>
          </c:tx>
          <c:spPr>
            <a:ln w="28575" cap="rnd">
              <a:noFill/>
              <a:round/>
            </a:ln>
            <a:effectLst/>
          </c:spPr>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08-4589-8FCF-9BB526CBA5D0}"/>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08-4589-8FCF-9BB526CBA5D0}"/>
                </c:ext>
              </c:extLst>
            </c:dLbl>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08-4589-8FCF-9BB526CBA5D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 Tot. elec. demand charts'!$AA$69:$AA$83</c:f>
              <c:numCache>
                <c:formatCode>0.00</c:formatCode>
                <c:ptCount val="15"/>
                <c:pt idx="0">
                  <c:v>7.2997999999999993E-2</c:v>
                </c:pt>
                <c:pt idx="1">
                  <c:v>0.12835191869289764</c:v>
                </c:pt>
                <c:pt idx="2">
                  <c:v>0.21288383476843292</c:v>
                </c:pt>
                <c:pt idx="3">
                  <c:v>0.32015941964956435</c:v>
                </c:pt>
                <c:pt idx="4">
                  <c:v>0.5186572915612413</c:v>
                </c:pt>
                <c:pt idx="5">
                  <c:v>0.79430347418923986</c:v>
                </c:pt>
                <c:pt idx="6">
                  <c:v>1.0732711284940841</c:v>
                </c:pt>
                <c:pt idx="7">
                  <c:v>1.376170505581046</c:v>
                </c:pt>
                <c:pt idx="8">
                  <c:v>1.6565196739446446</c:v>
                </c:pt>
                <c:pt idx="9">
                  <c:v>1.8813758385380597</c:v>
                </c:pt>
                <c:pt idx="10">
                  <c:v>2.1027343691311056</c:v>
                </c:pt>
                <c:pt idx="11">
                  <c:v>2.3256817169564625</c:v>
                </c:pt>
                <c:pt idx="12">
                  <c:v>2.5455245336690124</c:v>
                </c:pt>
                <c:pt idx="13">
                  <c:v>2.780888628452185</c:v>
                </c:pt>
                <c:pt idx="14">
                  <c:v>3.0015350689748987</c:v>
                </c:pt>
              </c:numCache>
            </c:numRef>
          </c:val>
          <c:smooth val="0"/>
          <c:extLst>
            <c:ext xmlns:c16="http://schemas.microsoft.com/office/drawing/2014/chart" uri="{C3380CC4-5D6E-409C-BE32-E72D297353CC}">
              <c16:uniqueId val="{00000006-3C08-4589-8FCF-9BB526CBA5D0}"/>
            </c:ext>
          </c:extLst>
        </c:ser>
        <c:dLbls>
          <c:showLegendKey val="0"/>
          <c:showVal val="0"/>
          <c:showCatName val="0"/>
          <c:showSerName val="0"/>
          <c:showPercent val="0"/>
          <c:showBubbleSize val="0"/>
        </c:dLbls>
        <c:marker val="1"/>
        <c:smooth val="0"/>
        <c:axId val="1313780536"/>
        <c:axId val="1313781848"/>
      </c:lineChart>
      <c:catAx>
        <c:axId val="131378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13781848"/>
        <c:crosses val="autoZero"/>
        <c:auto val="1"/>
        <c:lblAlgn val="ctr"/>
        <c:lblOffset val="100"/>
        <c:noMultiLvlLbl val="0"/>
      </c:catAx>
      <c:valAx>
        <c:axId val="1313781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 EV</a:t>
                </a:r>
                <a:r>
                  <a:rPr lang="en-US" sz="1600" baseline="0"/>
                  <a:t> [Mio]</a:t>
                </a:r>
                <a:endParaRPr lang="en-US" sz="1600"/>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3137805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'2.1. Tot. elec. demand charts'!$E$198:$E$199</c:f>
              <c:strCache>
                <c:ptCount val="2"/>
                <c:pt idx="0">
                  <c:v>Residential</c:v>
                </c:pt>
                <c:pt idx="1">
                  <c:v>AA HP</c:v>
                </c:pt>
              </c:strCache>
            </c:strRef>
          </c:tx>
          <c:spPr>
            <a:solidFill>
              <a:schemeClr val="accent3">
                <a:lumMod val="75000"/>
              </a:schemeClr>
            </a:solidFill>
            <a:ln>
              <a:noFill/>
            </a:ln>
            <a:effectLst/>
          </c:spPr>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charts'!$E$200:$E$214</c:f>
              <c:numCache>
                <c:formatCode>General</c:formatCode>
                <c:ptCount val="15"/>
                <c:pt idx="0">
                  <c:v>87</c:v>
                </c:pt>
                <c:pt idx="1">
                  <c:v>111</c:v>
                </c:pt>
                <c:pt idx="2">
                  <c:v>115</c:v>
                </c:pt>
                <c:pt idx="3">
                  <c:v>121</c:v>
                </c:pt>
                <c:pt idx="4">
                  <c:v>128</c:v>
                </c:pt>
                <c:pt idx="5">
                  <c:v>135</c:v>
                </c:pt>
                <c:pt idx="6">
                  <c:v>144</c:v>
                </c:pt>
                <c:pt idx="7">
                  <c:v>153</c:v>
                </c:pt>
                <c:pt idx="8">
                  <c:v>164</c:v>
                </c:pt>
                <c:pt idx="9">
                  <c:v>175</c:v>
                </c:pt>
                <c:pt idx="10">
                  <c:v>188</c:v>
                </c:pt>
                <c:pt idx="11">
                  <c:v>201</c:v>
                </c:pt>
                <c:pt idx="12">
                  <c:v>216</c:v>
                </c:pt>
                <c:pt idx="13">
                  <c:v>232</c:v>
                </c:pt>
                <c:pt idx="14">
                  <c:v>248</c:v>
                </c:pt>
              </c:numCache>
            </c:numRef>
          </c:val>
          <c:extLst>
            <c:ext xmlns:c16="http://schemas.microsoft.com/office/drawing/2014/chart" uri="{C3380CC4-5D6E-409C-BE32-E72D297353CC}">
              <c16:uniqueId val="{00000000-D97C-4B59-B44D-565869343B15}"/>
            </c:ext>
          </c:extLst>
        </c:ser>
        <c:ser>
          <c:idx val="1"/>
          <c:order val="1"/>
          <c:tx>
            <c:strRef>
              <c:f>'2.1. Tot. elec. demand charts'!$F$198:$F$199</c:f>
              <c:strCache>
                <c:ptCount val="2"/>
                <c:pt idx="0">
                  <c:v>Residential</c:v>
                </c:pt>
                <c:pt idx="1">
                  <c:v>AW HP</c:v>
                </c:pt>
              </c:strCache>
            </c:strRef>
          </c:tx>
          <c:spPr>
            <a:solidFill>
              <a:schemeClr val="accent3">
                <a:lumMod val="60000"/>
                <a:lumOff val="40000"/>
              </a:schemeClr>
            </a:solidFill>
            <a:ln>
              <a:noFill/>
            </a:ln>
            <a:effectLst/>
          </c:spPr>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charts'!$F$200:$F$214</c:f>
              <c:numCache>
                <c:formatCode>General</c:formatCode>
                <c:ptCount val="15"/>
                <c:pt idx="0">
                  <c:v>71</c:v>
                </c:pt>
                <c:pt idx="1">
                  <c:v>92</c:v>
                </c:pt>
                <c:pt idx="2">
                  <c:v>114</c:v>
                </c:pt>
                <c:pt idx="3">
                  <c:v>144</c:v>
                </c:pt>
                <c:pt idx="4">
                  <c:v>188</c:v>
                </c:pt>
                <c:pt idx="5">
                  <c:v>234</c:v>
                </c:pt>
                <c:pt idx="6">
                  <c:v>283</c:v>
                </c:pt>
                <c:pt idx="7">
                  <c:v>333</c:v>
                </c:pt>
                <c:pt idx="8">
                  <c:v>385</c:v>
                </c:pt>
                <c:pt idx="9">
                  <c:v>439</c:v>
                </c:pt>
                <c:pt idx="10">
                  <c:v>496</c:v>
                </c:pt>
                <c:pt idx="11">
                  <c:v>554</c:v>
                </c:pt>
                <c:pt idx="12">
                  <c:v>615</c:v>
                </c:pt>
                <c:pt idx="13">
                  <c:v>679</c:v>
                </c:pt>
                <c:pt idx="14">
                  <c:v>744</c:v>
                </c:pt>
              </c:numCache>
            </c:numRef>
          </c:val>
          <c:extLst>
            <c:ext xmlns:c16="http://schemas.microsoft.com/office/drawing/2014/chart" uri="{C3380CC4-5D6E-409C-BE32-E72D297353CC}">
              <c16:uniqueId val="{00000001-D97C-4B59-B44D-565869343B15}"/>
            </c:ext>
          </c:extLst>
        </c:ser>
        <c:ser>
          <c:idx val="2"/>
          <c:order val="2"/>
          <c:tx>
            <c:strRef>
              <c:f>'2.1. Tot. elec. demand charts'!$G$198:$G$199</c:f>
              <c:strCache>
                <c:ptCount val="2"/>
                <c:pt idx="0">
                  <c:v>Residential</c:v>
                </c:pt>
                <c:pt idx="1">
                  <c:v>GW HP</c:v>
                </c:pt>
              </c:strCache>
            </c:strRef>
          </c:tx>
          <c:spPr>
            <a:solidFill>
              <a:schemeClr val="accent3">
                <a:lumMod val="20000"/>
                <a:lumOff val="80000"/>
              </a:schemeClr>
            </a:solidFill>
            <a:ln>
              <a:noFill/>
            </a:ln>
            <a:effectLst/>
          </c:spPr>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charts'!$G$200:$G$214</c:f>
              <c:numCache>
                <c:formatCode>General</c:formatCode>
                <c:ptCount val="15"/>
                <c:pt idx="0">
                  <c:v>21</c:v>
                </c:pt>
                <c:pt idx="1">
                  <c:v>27</c:v>
                </c:pt>
                <c:pt idx="2">
                  <c:v>32</c:v>
                </c:pt>
                <c:pt idx="3">
                  <c:v>39</c:v>
                </c:pt>
                <c:pt idx="4">
                  <c:v>49</c:v>
                </c:pt>
                <c:pt idx="5">
                  <c:v>60</c:v>
                </c:pt>
                <c:pt idx="6">
                  <c:v>71</c:v>
                </c:pt>
                <c:pt idx="7">
                  <c:v>82</c:v>
                </c:pt>
                <c:pt idx="8">
                  <c:v>93</c:v>
                </c:pt>
                <c:pt idx="9">
                  <c:v>105</c:v>
                </c:pt>
                <c:pt idx="10">
                  <c:v>117</c:v>
                </c:pt>
                <c:pt idx="11">
                  <c:v>129</c:v>
                </c:pt>
                <c:pt idx="12">
                  <c:v>141</c:v>
                </c:pt>
                <c:pt idx="13">
                  <c:v>154</c:v>
                </c:pt>
                <c:pt idx="14">
                  <c:v>167</c:v>
                </c:pt>
              </c:numCache>
            </c:numRef>
          </c:val>
          <c:extLst>
            <c:ext xmlns:c16="http://schemas.microsoft.com/office/drawing/2014/chart" uri="{C3380CC4-5D6E-409C-BE32-E72D297353CC}">
              <c16:uniqueId val="{00000002-D97C-4B59-B44D-565869343B15}"/>
            </c:ext>
          </c:extLst>
        </c:ser>
        <c:ser>
          <c:idx val="4"/>
          <c:order val="3"/>
          <c:tx>
            <c:strRef>
              <c:f>'2.1. Tot. elec. demand charts'!$I$198:$I$199</c:f>
              <c:strCache>
                <c:ptCount val="2"/>
                <c:pt idx="0">
                  <c:v>Tertiary</c:v>
                </c:pt>
                <c:pt idx="1">
                  <c:v>AA HP</c:v>
                </c:pt>
              </c:strCache>
            </c:strRef>
          </c:tx>
          <c:spPr>
            <a:solidFill>
              <a:schemeClr val="accent2">
                <a:lumMod val="75000"/>
              </a:schemeClr>
            </a:solidFill>
            <a:ln>
              <a:noFill/>
            </a:ln>
            <a:effectLst/>
          </c:spPr>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charts'!$I$200:$I$214</c:f>
              <c:numCache>
                <c:formatCode>General</c:formatCode>
                <c:ptCount val="15"/>
                <c:pt idx="0">
                  <c:v>6</c:v>
                </c:pt>
                <c:pt idx="1">
                  <c:v>7</c:v>
                </c:pt>
                <c:pt idx="2">
                  <c:v>8</c:v>
                </c:pt>
                <c:pt idx="3">
                  <c:v>9</c:v>
                </c:pt>
                <c:pt idx="4">
                  <c:v>10</c:v>
                </c:pt>
                <c:pt idx="5">
                  <c:v>11</c:v>
                </c:pt>
                <c:pt idx="6">
                  <c:v>12</c:v>
                </c:pt>
                <c:pt idx="7">
                  <c:v>14</c:v>
                </c:pt>
                <c:pt idx="8">
                  <c:v>16</c:v>
                </c:pt>
                <c:pt idx="9">
                  <c:v>18</c:v>
                </c:pt>
                <c:pt idx="10">
                  <c:v>20</c:v>
                </c:pt>
                <c:pt idx="11">
                  <c:v>22</c:v>
                </c:pt>
                <c:pt idx="12">
                  <c:v>24</c:v>
                </c:pt>
                <c:pt idx="13">
                  <c:v>26</c:v>
                </c:pt>
                <c:pt idx="14">
                  <c:v>28</c:v>
                </c:pt>
              </c:numCache>
            </c:numRef>
          </c:val>
          <c:extLst>
            <c:ext xmlns:c16="http://schemas.microsoft.com/office/drawing/2014/chart" uri="{C3380CC4-5D6E-409C-BE32-E72D297353CC}">
              <c16:uniqueId val="{00000004-D97C-4B59-B44D-565869343B15}"/>
            </c:ext>
          </c:extLst>
        </c:ser>
        <c:ser>
          <c:idx val="5"/>
          <c:order val="4"/>
          <c:tx>
            <c:strRef>
              <c:f>'2.1. Tot. elec. demand charts'!$J$198:$J$199</c:f>
              <c:strCache>
                <c:ptCount val="2"/>
                <c:pt idx="0">
                  <c:v>Tertiary</c:v>
                </c:pt>
                <c:pt idx="1">
                  <c:v>AW HP</c:v>
                </c:pt>
              </c:strCache>
            </c:strRef>
          </c:tx>
          <c:spPr>
            <a:solidFill>
              <a:schemeClr val="accent2">
                <a:lumMod val="60000"/>
                <a:lumOff val="40000"/>
              </a:schemeClr>
            </a:solidFill>
            <a:ln>
              <a:noFill/>
            </a:ln>
            <a:effectLst/>
          </c:spPr>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charts'!$J$200:$J$214</c:f>
              <c:numCache>
                <c:formatCode>General</c:formatCode>
                <c:ptCount val="15"/>
                <c:pt idx="0">
                  <c:v>2</c:v>
                </c:pt>
                <c:pt idx="1">
                  <c:v>3</c:v>
                </c:pt>
                <c:pt idx="2">
                  <c:v>7</c:v>
                </c:pt>
                <c:pt idx="3">
                  <c:v>13</c:v>
                </c:pt>
                <c:pt idx="4">
                  <c:v>19</c:v>
                </c:pt>
                <c:pt idx="5">
                  <c:v>26</c:v>
                </c:pt>
                <c:pt idx="6">
                  <c:v>33</c:v>
                </c:pt>
                <c:pt idx="7">
                  <c:v>41</c:v>
                </c:pt>
                <c:pt idx="8">
                  <c:v>50</c:v>
                </c:pt>
                <c:pt idx="9">
                  <c:v>58</c:v>
                </c:pt>
                <c:pt idx="10">
                  <c:v>67</c:v>
                </c:pt>
                <c:pt idx="11">
                  <c:v>76</c:v>
                </c:pt>
                <c:pt idx="12">
                  <c:v>84</c:v>
                </c:pt>
                <c:pt idx="13">
                  <c:v>94</c:v>
                </c:pt>
                <c:pt idx="14">
                  <c:v>103</c:v>
                </c:pt>
              </c:numCache>
            </c:numRef>
          </c:val>
          <c:extLst>
            <c:ext xmlns:c16="http://schemas.microsoft.com/office/drawing/2014/chart" uri="{C3380CC4-5D6E-409C-BE32-E72D297353CC}">
              <c16:uniqueId val="{00000005-D97C-4B59-B44D-565869343B15}"/>
            </c:ext>
          </c:extLst>
        </c:ser>
        <c:ser>
          <c:idx val="6"/>
          <c:order val="5"/>
          <c:tx>
            <c:strRef>
              <c:f>'2.1. Tot. elec. demand charts'!$K$198:$K$199</c:f>
              <c:strCache>
                <c:ptCount val="2"/>
                <c:pt idx="0">
                  <c:v>Tertiary</c:v>
                </c:pt>
                <c:pt idx="1">
                  <c:v>GW HP</c:v>
                </c:pt>
              </c:strCache>
            </c:strRef>
          </c:tx>
          <c:spPr>
            <a:solidFill>
              <a:schemeClr val="accent2">
                <a:lumMod val="20000"/>
                <a:lumOff val="80000"/>
              </a:schemeClr>
            </a:solidFill>
            <a:ln>
              <a:noFill/>
            </a:ln>
            <a:effectLst/>
          </c:spPr>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charts'!$K$200:$K$214</c:f>
              <c:numCache>
                <c:formatCode>General</c:formatCode>
                <c:ptCount val="15"/>
                <c:pt idx="0">
                  <c:v>1</c:v>
                </c:pt>
                <c:pt idx="1">
                  <c:v>1</c:v>
                </c:pt>
                <c:pt idx="2">
                  <c:v>2</c:v>
                </c:pt>
                <c:pt idx="3">
                  <c:v>3</c:v>
                </c:pt>
                <c:pt idx="4">
                  <c:v>5</c:v>
                </c:pt>
                <c:pt idx="5">
                  <c:v>6</c:v>
                </c:pt>
                <c:pt idx="6">
                  <c:v>8</c:v>
                </c:pt>
                <c:pt idx="7">
                  <c:v>9</c:v>
                </c:pt>
                <c:pt idx="8">
                  <c:v>11</c:v>
                </c:pt>
                <c:pt idx="9">
                  <c:v>12</c:v>
                </c:pt>
                <c:pt idx="10">
                  <c:v>14</c:v>
                </c:pt>
                <c:pt idx="11">
                  <c:v>16</c:v>
                </c:pt>
                <c:pt idx="12">
                  <c:v>18</c:v>
                </c:pt>
                <c:pt idx="13">
                  <c:v>20</c:v>
                </c:pt>
                <c:pt idx="14">
                  <c:v>22</c:v>
                </c:pt>
              </c:numCache>
            </c:numRef>
          </c:val>
          <c:extLst>
            <c:ext xmlns:c16="http://schemas.microsoft.com/office/drawing/2014/chart" uri="{C3380CC4-5D6E-409C-BE32-E72D297353CC}">
              <c16:uniqueId val="{00000006-D97C-4B59-B44D-565869343B15}"/>
            </c:ext>
          </c:extLst>
        </c:ser>
        <c:ser>
          <c:idx val="3"/>
          <c:order val="6"/>
          <c:tx>
            <c:strRef>
              <c:f>'2.1. Tot. elec. demand charts'!$H$198:$H$199</c:f>
              <c:strCache>
                <c:ptCount val="2"/>
                <c:pt idx="0">
                  <c:v>Residential</c:v>
                </c:pt>
                <c:pt idx="1">
                  <c:v>AA HP (secondary)*</c:v>
                </c:pt>
              </c:strCache>
            </c:strRef>
          </c:tx>
          <c:spPr>
            <a:pattFill prst="dkUpDiag">
              <a:fgClr>
                <a:schemeClr val="bg1">
                  <a:lumMod val="65000"/>
                </a:schemeClr>
              </a:fgClr>
              <a:bgClr>
                <a:schemeClr val="accent3">
                  <a:lumMod val="40000"/>
                  <a:lumOff val="60000"/>
                </a:schemeClr>
              </a:bgClr>
            </a:pattFill>
            <a:ln>
              <a:noFill/>
            </a:ln>
            <a:effectLst/>
          </c:spPr>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charts'!$H$200:$H$214</c:f>
              <c:numCache>
                <c:formatCode>General</c:formatCode>
                <c:ptCount val="15"/>
                <c:pt idx="0">
                  <c:v>330</c:v>
                </c:pt>
                <c:pt idx="1">
                  <c:v>419</c:v>
                </c:pt>
                <c:pt idx="2">
                  <c:v>428</c:v>
                </c:pt>
                <c:pt idx="3">
                  <c:v>439</c:v>
                </c:pt>
                <c:pt idx="4">
                  <c:v>450</c:v>
                </c:pt>
                <c:pt idx="5">
                  <c:v>463</c:v>
                </c:pt>
                <c:pt idx="6">
                  <c:v>478</c:v>
                </c:pt>
                <c:pt idx="7">
                  <c:v>493</c:v>
                </c:pt>
                <c:pt idx="8">
                  <c:v>510</c:v>
                </c:pt>
                <c:pt idx="9">
                  <c:v>528</c:v>
                </c:pt>
                <c:pt idx="10">
                  <c:v>548</c:v>
                </c:pt>
                <c:pt idx="11">
                  <c:v>569</c:v>
                </c:pt>
                <c:pt idx="12">
                  <c:v>592</c:v>
                </c:pt>
                <c:pt idx="13">
                  <c:v>616</c:v>
                </c:pt>
                <c:pt idx="14">
                  <c:v>641</c:v>
                </c:pt>
              </c:numCache>
            </c:numRef>
          </c:val>
          <c:extLst>
            <c:ext xmlns:c16="http://schemas.microsoft.com/office/drawing/2014/chart" uri="{C3380CC4-5D6E-409C-BE32-E72D297353CC}">
              <c16:uniqueId val="{00000003-D97C-4B59-B44D-565869343B15}"/>
            </c:ext>
          </c:extLst>
        </c:ser>
        <c:ser>
          <c:idx val="7"/>
          <c:order val="7"/>
          <c:tx>
            <c:strRef>
              <c:f>'2.1. Tot. elec. demand charts'!$L$198:$L$199</c:f>
              <c:strCache>
                <c:ptCount val="2"/>
                <c:pt idx="0">
                  <c:v>Tertiary</c:v>
                </c:pt>
                <c:pt idx="1">
                  <c:v>AA HP (secondary)*</c:v>
                </c:pt>
              </c:strCache>
            </c:strRef>
          </c:tx>
          <c:spPr>
            <a:pattFill prst="dkDnDiag">
              <a:fgClr>
                <a:schemeClr val="bg1">
                  <a:lumMod val="75000"/>
                </a:schemeClr>
              </a:fgClr>
              <a:bgClr>
                <a:schemeClr val="accent2">
                  <a:lumMod val="20000"/>
                  <a:lumOff val="80000"/>
                </a:schemeClr>
              </a:bgClr>
            </a:pattFill>
            <a:ln>
              <a:noFill/>
            </a:ln>
            <a:effectLst/>
          </c:spPr>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charts'!$L$200:$L$214</c:f>
              <c:numCache>
                <c:formatCode>General</c:formatCode>
                <c:ptCount val="15"/>
                <c:pt idx="0">
                  <c:v>22</c:v>
                </c:pt>
                <c:pt idx="1">
                  <c:v>28</c:v>
                </c:pt>
                <c:pt idx="2">
                  <c:v>30</c:v>
                </c:pt>
                <c:pt idx="3">
                  <c:v>33</c:v>
                </c:pt>
                <c:pt idx="4">
                  <c:v>36</c:v>
                </c:pt>
                <c:pt idx="5">
                  <c:v>40</c:v>
                </c:pt>
                <c:pt idx="6">
                  <c:v>45</c:v>
                </c:pt>
                <c:pt idx="7">
                  <c:v>50</c:v>
                </c:pt>
                <c:pt idx="8">
                  <c:v>55</c:v>
                </c:pt>
                <c:pt idx="9">
                  <c:v>59</c:v>
                </c:pt>
                <c:pt idx="10">
                  <c:v>64</c:v>
                </c:pt>
                <c:pt idx="11">
                  <c:v>68</c:v>
                </c:pt>
                <c:pt idx="12">
                  <c:v>73</c:v>
                </c:pt>
                <c:pt idx="13">
                  <c:v>76</c:v>
                </c:pt>
                <c:pt idx="14">
                  <c:v>80</c:v>
                </c:pt>
              </c:numCache>
            </c:numRef>
          </c:val>
          <c:extLst>
            <c:ext xmlns:c16="http://schemas.microsoft.com/office/drawing/2014/chart" uri="{C3380CC4-5D6E-409C-BE32-E72D297353CC}">
              <c16:uniqueId val="{00000007-D97C-4B59-B44D-565869343B15}"/>
            </c:ext>
          </c:extLst>
        </c:ser>
        <c:dLbls>
          <c:showLegendKey val="0"/>
          <c:showVal val="0"/>
          <c:showCatName val="0"/>
          <c:showSerName val="0"/>
          <c:showPercent val="0"/>
          <c:showBubbleSize val="0"/>
        </c:dLbls>
        <c:axId val="1156551288"/>
        <c:axId val="1156555880"/>
      </c:areaChart>
      <c:catAx>
        <c:axId val="11565512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56555880"/>
        <c:crosses val="autoZero"/>
        <c:auto val="1"/>
        <c:lblAlgn val="ctr"/>
        <c:lblOffset val="100"/>
        <c:noMultiLvlLbl val="0"/>
      </c:catAx>
      <c:valAx>
        <c:axId val="1156555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5655128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'overview thermal'!$G$5</c:f>
              <c:strCache>
                <c:ptCount val="1"/>
                <c:pt idx="0">
                  <c:v>Nuclear</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'overview thermal'!$H$4:$S$4</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f>'overview thermal'!$H$5:$S$5</c:f>
              <c:numCache>
                <c:formatCode>0</c:formatCode>
                <c:ptCount val="12"/>
                <c:pt idx="0">
                  <c:v>3929</c:v>
                </c:pt>
                <c:pt idx="1">
                  <c:v>3929</c:v>
                </c:pt>
                <c:pt idx="2">
                  <c:v>0</c:v>
                </c:pt>
                <c:pt idx="3">
                  <c:v>2077</c:v>
                </c:pt>
                <c:pt idx="4">
                  <c:v>2077</c:v>
                </c:pt>
                <c:pt idx="5">
                  <c:v>2077</c:v>
                </c:pt>
                <c:pt idx="6">
                  <c:v>2077</c:v>
                </c:pt>
                <c:pt idx="7">
                  <c:v>2077</c:v>
                </c:pt>
                <c:pt idx="8">
                  <c:v>2077</c:v>
                </c:pt>
                <c:pt idx="9">
                  <c:v>2077</c:v>
                </c:pt>
                <c:pt idx="10">
                  <c:v>2077</c:v>
                </c:pt>
                <c:pt idx="11">
                  <c:v>2077</c:v>
                </c:pt>
              </c:numCache>
            </c:numRef>
          </c:val>
          <c:extLst>
            <c:ext xmlns:c16="http://schemas.microsoft.com/office/drawing/2014/chart" uri="{C3380CC4-5D6E-409C-BE32-E72D297353CC}">
              <c16:uniqueId val="{00000000-CE76-4768-9EDC-13FA3D1B15C8}"/>
            </c:ext>
          </c:extLst>
        </c:ser>
        <c:ser>
          <c:idx val="1"/>
          <c:order val="1"/>
          <c:tx>
            <c:strRef>
              <c:f>'overview thermal'!$G$6</c:f>
              <c:strCache>
                <c:ptCount val="1"/>
                <c:pt idx="0">
                  <c:v>Gas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'overview thermal'!$H$4:$S$4</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f>'overview thermal'!$H$6:$S$6</c:f>
              <c:numCache>
                <c:formatCode>0</c:formatCode>
                <c:ptCount val="12"/>
                <c:pt idx="0">
                  <c:v>5711.7000000000007</c:v>
                </c:pt>
                <c:pt idx="1">
                  <c:v>5573.7000000000007</c:v>
                </c:pt>
                <c:pt idx="2">
                  <c:v>7093.7000000000007</c:v>
                </c:pt>
                <c:pt idx="3">
                  <c:v>7093.7000000000007</c:v>
                </c:pt>
                <c:pt idx="4">
                  <c:v>7093.7000000000007</c:v>
                </c:pt>
                <c:pt idx="5">
                  <c:v>7093.7000000000007</c:v>
                </c:pt>
                <c:pt idx="6">
                  <c:v>7093.7000000000007</c:v>
                </c:pt>
                <c:pt idx="7">
                  <c:v>7093.7000000000007</c:v>
                </c:pt>
                <c:pt idx="8">
                  <c:v>7093.7000000000007</c:v>
                </c:pt>
                <c:pt idx="9">
                  <c:v>7093.7000000000007</c:v>
                </c:pt>
                <c:pt idx="10">
                  <c:v>7093.7000000000007</c:v>
                </c:pt>
                <c:pt idx="11">
                  <c:v>7093.7000000000007</c:v>
                </c:pt>
              </c:numCache>
            </c:numRef>
          </c:val>
          <c:extLst>
            <c:ext xmlns:c16="http://schemas.microsoft.com/office/drawing/2014/chart" uri="{C3380CC4-5D6E-409C-BE32-E72D297353CC}">
              <c16:uniqueId val="{00000001-CE76-4768-9EDC-13FA3D1B15C8}"/>
            </c:ext>
          </c:extLst>
        </c:ser>
        <c:ser>
          <c:idx val="2"/>
          <c:order val="2"/>
          <c:tx>
            <c:strRef>
              <c:f>'overview thermal'!$G$7</c:f>
              <c:strCache>
                <c:ptCount val="1"/>
                <c:pt idx="0">
                  <c:v>Biomass</c:v>
                </c:pt>
              </c:strCache>
            </c:strRef>
          </c:tx>
          <c:spPr>
            <a:solidFill>
              <a:schemeClr val="accent3"/>
            </a:solidFill>
            <a:ln>
              <a:noFill/>
            </a:ln>
            <a:effectLst/>
          </c:spPr>
          <c:invertIfNegative val="0"/>
          <c:cat>
            <c:numRef>
              <c:f>'overview thermal'!$H$4:$S$4</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f>'overview thermal'!$H$7:$S$7</c:f>
              <c:numCache>
                <c:formatCode>0</c:formatCode>
                <c:ptCount val="12"/>
                <c:pt idx="0">
                  <c:v>68</c:v>
                </c:pt>
                <c:pt idx="1">
                  <c:v>68</c:v>
                </c:pt>
                <c:pt idx="2">
                  <c:v>68</c:v>
                </c:pt>
                <c:pt idx="3">
                  <c:v>68</c:v>
                </c:pt>
                <c:pt idx="4">
                  <c:v>68</c:v>
                </c:pt>
                <c:pt idx="5">
                  <c:v>68</c:v>
                </c:pt>
                <c:pt idx="6">
                  <c:v>68</c:v>
                </c:pt>
                <c:pt idx="7">
                  <c:v>68</c:v>
                </c:pt>
                <c:pt idx="8">
                  <c:v>68</c:v>
                </c:pt>
                <c:pt idx="9">
                  <c:v>68</c:v>
                </c:pt>
                <c:pt idx="10">
                  <c:v>68</c:v>
                </c:pt>
                <c:pt idx="11">
                  <c:v>68</c:v>
                </c:pt>
              </c:numCache>
            </c:numRef>
          </c:val>
          <c:extLst>
            <c:ext xmlns:c16="http://schemas.microsoft.com/office/drawing/2014/chart" uri="{C3380CC4-5D6E-409C-BE32-E72D297353CC}">
              <c16:uniqueId val="{00000002-CE76-4768-9EDC-13FA3D1B15C8}"/>
            </c:ext>
          </c:extLst>
        </c:ser>
        <c:ser>
          <c:idx val="3"/>
          <c:order val="3"/>
          <c:tx>
            <c:strRef>
              <c:f>'overview thermal'!$G$8</c:f>
              <c:strCache>
                <c:ptCount val="1"/>
                <c:pt idx="0">
                  <c:v>Waste</c:v>
                </c:pt>
              </c:strCache>
            </c:strRef>
          </c:tx>
          <c:spPr>
            <a:solidFill>
              <a:schemeClr val="accent4"/>
            </a:solidFill>
            <a:ln>
              <a:noFill/>
            </a:ln>
            <a:effectLst/>
          </c:spPr>
          <c:invertIfNegative val="0"/>
          <c:cat>
            <c:numRef>
              <c:f>'overview thermal'!$H$4:$S$4</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f>'overview thermal'!$H$8:$S$8</c:f>
              <c:numCache>
                <c:formatCode>0</c:formatCode>
                <c:ptCount val="12"/>
                <c:pt idx="0">
                  <c:v>286.39999999999998</c:v>
                </c:pt>
                <c:pt idx="1">
                  <c:v>286.39999999999998</c:v>
                </c:pt>
                <c:pt idx="2">
                  <c:v>286.39999999999998</c:v>
                </c:pt>
                <c:pt idx="3">
                  <c:v>286.39999999999998</c:v>
                </c:pt>
                <c:pt idx="4">
                  <c:v>286.39999999999998</c:v>
                </c:pt>
                <c:pt idx="5">
                  <c:v>286.39999999999998</c:v>
                </c:pt>
                <c:pt idx="6">
                  <c:v>286.39999999999998</c:v>
                </c:pt>
                <c:pt idx="7">
                  <c:v>286.39999999999998</c:v>
                </c:pt>
                <c:pt idx="8">
                  <c:v>286.39999999999998</c:v>
                </c:pt>
                <c:pt idx="9">
                  <c:v>286.39999999999998</c:v>
                </c:pt>
                <c:pt idx="10">
                  <c:v>286.39999999999998</c:v>
                </c:pt>
                <c:pt idx="11">
                  <c:v>286.39999999999998</c:v>
                </c:pt>
              </c:numCache>
            </c:numRef>
          </c:val>
          <c:extLst>
            <c:ext xmlns:c16="http://schemas.microsoft.com/office/drawing/2014/chart" uri="{C3380CC4-5D6E-409C-BE32-E72D297353CC}">
              <c16:uniqueId val="{00000003-CE76-4768-9EDC-13FA3D1B15C8}"/>
            </c:ext>
          </c:extLst>
        </c:ser>
        <c:ser>
          <c:idx val="4"/>
          <c:order val="4"/>
          <c:tx>
            <c:strRef>
              <c:f>'overview thermal'!$G$9</c:f>
              <c:strCache>
                <c:ptCount val="1"/>
                <c:pt idx="0">
                  <c:v>Oil</c:v>
                </c:pt>
              </c:strCache>
            </c:strRef>
          </c:tx>
          <c:spPr>
            <a:solidFill>
              <a:schemeClr val="accent5"/>
            </a:solidFill>
            <a:ln>
              <a:noFill/>
            </a:ln>
            <a:effectLst/>
          </c:spPr>
          <c:invertIfNegative val="0"/>
          <c:cat>
            <c:numRef>
              <c:f>'overview thermal'!$H$4:$S$4</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f>'overview thermal'!$H$9:$S$9</c:f>
              <c:numCache>
                <c:formatCode>0</c:formatCode>
                <c:ptCount val="12"/>
                <c:pt idx="0">
                  <c:v>140</c:v>
                </c:pt>
                <c:pt idx="1">
                  <c:v>140</c:v>
                </c:pt>
                <c:pt idx="2">
                  <c:v>140</c:v>
                </c:pt>
                <c:pt idx="3">
                  <c:v>140</c:v>
                </c:pt>
                <c:pt idx="4">
                  <c:v>140</c:v>
                </c:pt>
                <c:pt idx="5">
                  <c:v>140</c:v>
                </c:pt>
                <c:pt idx="6">
                  <c:v>140</c:v>
                </c:pt>
                <c:pt idx="7">
                  <c:v>140</c:v>
                </c:pt>
                <c:pt idx="8">
                  <c:v>140</c:v>
                </c:pt>
                <c:pt idx="9">
                  <c:v>140</c:v>
                </c:pt>
                <c:pt idx="10">
                  <c:v>140</c:v>
                </c:pt>
                <c:pt idx="11">
                  <c:v>140</c:v>
                </c:pt>
              </c:numCache>
            </c:numRef>
          </c:val>
          <c:extLst>
            <c:ext xmlns:c16="http://schemas.microsoft.com/office/drawing/2014/chart" uri="{C3380CC4-5D6E-409C-BE32-E72D297353CC}">
              <c16:uniqueId val="{00000004-CE76-4768-9EDC-13FA3D1B15C8}"/>
            </c:ext>
          </c:extLst>
        </c:ser>
        <c:dLbls>
          <c:showLegendKey val="0"/>
          <c:showVal val="0"/>
          <c:showCatName val="0"/>
          <c:showSerName val="0"/>
          <c:showPercent val="0"/>
          <c:showBubbleSize val="0"/>
        </c:dLbls>
        <c:gapWidth val="150"/>
        <c:overlap val="100"/>
        <c:axId val="652899464"/>
        <c:axId val="652899136"/>
      </c:barChart>
      <c:catAx>
        <c:axId val="6528994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899136"/>
        <c:crosses val="autoZero"/>
        <c:auto val="1"/>
        <c:lblAlgn val="ctr"/>
        <c:lblOffset val="100"/>
        <c:noMultiLvlLbl val="0"/>
      </c:catAx>
      <c:valAx>
        <c:axId val="652899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899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2000"/>
              <a:t>Heat Pumps (residential and</a:t>
            </a:r>
            <a:r>
              <a:rPr lang="en-US" sz="2000" baseline="0"/>
              <a:t> tertiary) units in Mio</a:t>
            </a:r>
            <a:endParaRPr lang="en-US" sz="2000"/>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'2.1. Tot. elec. demand charts'!$M$198:$M$199</c:f>
              <c:strCache>
                <c:ptCount val="2"/>
                <c:pt idx="0">
                  <c:v>Residential &amp; Tertiary</c:v>
                </c:pt>
                <c:pt idx="1">
                  <c:v>AA HP</c:v>
                </c:pt>
              </c:strCache>
            </c:strRef>
          </c:tx>
          <c:spPr>
            <a:solidFill>
              <a:schemeClr val="accent3">
                <a:lumMod val="75000"/>
              </a:schemeClr>
            </a:solidFill>
            <a:ln>
              <a:noFill/>
            </a:ln>
            <a:effectLst/>
          </c:spPr>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charts'!$M$200:$M$214</c:f>
              <c:numCache>
                <c:formatCode>General</c:formatCode>
                <c:ptCount val="15"/>
                <c:pt idx="0">
                  <c:v>9.2999999999999999E-2</c:v>
                </c:pt>
                <c:pt idx="1">
                  <c:v>0.11799999999999999</c:v>
                </c:pt>
                <c:pt idx="2">
                  <c:v>0.123</c:v>
                </c:pt>
                <c:pt idx="3">
                  <c:v>0.13</c:v>
                </c:pt>
                <c:pt idx="4">
                  <c:v>0.13800000000000001</c:v>
                </c:pt>
                <c:pt idx="5">
                  <c:v>0.14599999999999999</c:v>
                </c:pt>
                <c:pt idx="6">
                  <c:v>0.156</c:v>
                </c:pt>
                <c:pt idx="7">
                  <c:v>0.16700000000000001</c:v>
                </c:pt>
                <c:pt idx="8">
                  <c:v>0.18</c:v>
                </c:pt>
                <c:pt idx="9">
                  <c:v>0.193</c:v>
                </c:pt>
                <c:pt idx="10">
                  <c:v>0.20799999999999999</c:v>
                </c:pt>
                <c:pt idx="11">
                  <c:v>0.223</c:v>
                </c:pt>
                <c:pt idx="12">
                  <c:v>0.24</c:v>
                </c:pt>
                <c:pt idx="13">
                  <c:v>0.25800000000000001</c:v>
                </c:pt>
                <c:pt idx="14">
                  <c:v>0.27600000000000002</c:v>
                </c:pt>
              </c:numCache>
            </c:numRef>
          </c:val>
          <c:extLst>
            <c:ext xmlns:c16="http://schemas.microsoft.com/office/drawing/2014/chart" uri="{C3380CC4-5D6E-409C-BE32-E72D297353CC}">
              <c16:uniqueId val="{00000000-5016-4F3E-8C2A-03637CFC9FCC}"/>
            </c:ext>
          </c:extLst>
        </c:ser>
        <c:ser>
          <c:idx val="1"/>
          <c:order val="1"/>
          <c:tx>
            <c:strRef>
              <c:f>'2.1. Tot. elec. demand charts'!$N$198:$N$199</c:f>
              <c:strCache>
                <c:ptCount val="2"/>
                <c:pt idx="0">
                  <c:v>Residential &amp; Tertiary</c:v>
                </c:pt>
                <c:pt idx="1">
                  <c:v>AW HP</c:v>
                </c:pt>
              </c:strCache>
            </c:strRef>
          </c:tx>
          <c:spPr>
            <a:solidFill>
              <a:schemeClr val="accent3">
                <a:lumMod val="60000"/>
                <a:lumOff val="40000"/>
              </a:schemeClr>
            </a:solidFill>
            <a:ln>
              <a:noFill/>
            </a:ln>
            <a:effectLst/>
          </c:spPr>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charts'!$N$200:$N$214</c:f>
              <c:numCache>
                <c:formatCode>General</c:formatCode>
                <c:ptCount val="15"/>
                <c:pt idx="0">
                  <c:v>7.2999999999999995E-2</c:v>
                </c:pt>
                <c:pt idx="1">
                  <c:v>9.5000000000000001E-2</c:v>
                </c:pt>
                <c:pt idx="2">
                  <c:v>0.121</c:v>
                </c:pt>
                <c:pt idx="3">
                  <c:v>0.157</c:v>
                </c:pt>
                <c:pt idx="4">
                  <c:v>0.20699999999999999</c:v>
                </c:pt>
                <c:pt idx="5">
                  <c:v>0.26</c:v>
                </c:pt>
                <c:pt idx="6">
                  <c:v>0.316</c:v>
                </c:pt>
                <c:pt idx="7">
                  <c:v>0.374</c:v>
                </c:pt>
                <c:pt idx="8">
                  <c:v>0.435</c:v>
                </c:pt>
                <c:pt idx="9">
                  <c:v>0.497</c:v>
                </c:pt>
                <c:pt idx="10">
                  <c:v>0.56299999999999994</c:v>
                </c:pt>
                <c:pt idx="11">
                  <c:v>0.63</c:v>
                </c:pt>
                <c:pt idx="12">
                  <c:v>0.69899999999999995</c:v>
                </c:pt>
                <c:pt idx="13">
                  <c:v>0.77300000000000002</c:v>
                </c:pt>
                <c:pt idx="14">
                  <c:v>0.84699999999999998</c:v>
                </c:pt>
              </c:numCache>
            </c:numRef>
          </c:val>
          <c:extLst>
            <c:ext xmlns:c16="http://schemas.microsoft.com/office/drawing/2014/chart" uri="{C3380CC4-5D6E-409C-BE32-E72D297353CC}">
              <c16:uniqueId val="{00000001-5016-4F3E-8C2A-03637CFC9FCC}"/>
            </c:ext>
          </c:extLst>
        </c:ser>
        <c:ser>
          <c:idx val="2"/>
          <c:order val="2"/>
          <c:tx>
            <c:strRef>
              <c:f>'2.1. Tot. elec. demand charts'!$O$198:$O$199</c:f>
              <c:strCache>
                <c:ptCount val="2"/>
                <c:pt idx="0">
                  <c:v>Residential &amp; Tertiary</c:v>
                </c:pt>
                <c:pt idx="1">
                  <c:v>GW HP</c:v>
                </c:pt>
              </c:strCache>
            </c:strRef>
          </c:tx>
          <c:spPr>
            <a:solidFill>
              <a:schemeClr val="accent3"/>
            </a:solidFill>
            <a:ln>
              <a:noFill/>
            </a:ln>
            <a:effectLst/>
          </c:spPr>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charts'!$O$200:$O$214</c:f>
              <c:numCache>
                <c:formatCode>General</c:formatCode>
                <c:ptCount val="15"/>
                <c:pt idx="0">
                  <c:v>2.1999999999999999E-2</c:v>
                </c:pt>
                <c:pt idx="1">
                  <c:v>2.8000000000000001E-2</c:v>
                </c:pt>
                <c:pt idx="2">
                  <c:v>3.4000000000000002E-2</c:v>
                </c:pt>
                <c:pt idx="3">
                  <c:v>4.2000000000000003E-2</c:v>
                </c:pt>
                <c:pt idx="4">
                  <c:v>5.3999999999999999E-2</c:v>
                </c:pt>
                <c:pt idx="5">
                  <c:v>6.6000000000000003E-2</c:v>
                </c:pt>
                <c:pt idx="6">
                  <c:v>7.9000000000000001E-2</c:v>
                </c:pt>
                <c:pt idx="7">
                  <c:v>9.0999999999999998E-2</c:v>
                </c:pt>
                <c:pt idx="8">
                  <c:v>0.104</c:v>
                </c:pt>
                <c:pt idx="9">
                  <c:v>0.11700000000000001</c:v>
                </c:pt>
                <c:pt idx="10">
                  <c:v>0.13100000000000001</c:v>
                </c:pt>
                <c:pt idx="11">
                  <c:v>0.14499999999999999</c:v>
                </c:pt>
                <c:pt idx="12">
                  <c:v>0.159</c:v>
                </c:pt>
                <c:pt idx="13">
                  <c:v>0.17399999999999999</c:v>
                </c:pt>
                <c:pt idx="14">
                  <c:v>0.189</c:v>
                </c:pt>
              </c:numCache>
            </c:numRef>
          </c:val>
          <c:extLst>
            <c:ext xmlns:c16="http://schemas.microsoft.com/office/drawing/2014/chart" uri="{C3380CC4-5D6E-409C-BE32-E72D297353CC}">
              <c16:uniqueId val="{00000002-5016-4F3E-8C2A-03637CFC9FCC}"/>
            </c:ext>
          </c:extLst>
        </c:ser>
        <c:ser>
          <c:idx val="3"/>
          <c:order val="3"/>
          <c:tx>
            <c:strRef>
              <c:f>'2.1. Tot. elec. demand charts'!$P$198:$P$199</c:f>
              <c:strCache>
                <c:ptCount val="2"/>
                <c:pt idx="0">
                  <c:v>Residential &amp; Tertiary</c:v>
                </c:pt>
                <c:pt idx="1">
                  <c:v>AA HP (secondary)*</c:v>
                </c:pt>
              </c:strCache>
            </c:strRef>
          </c:tx>
          <c:spPr>
            <a:pattFill prst="dkUpDiag">
              <a:fgClr>
                <a:schemeClr val="bg1">
                  <a:lumMod val="65000"/>
                </a:schemeClr>
              </a:fgClr>
              <a:bgClr>
                <a:schemeClr val="accent3">
                  <a:lumMod val="40000"/>
                  <a:lumOff val="60000"/>
                </a:schemeClr>
              </a:bgClr>
            </a:pattFill>
            <a:ln>
              <a:noFill/>
            </a:ln>
            <a:effectLst/>
          </c:spPr>
          <c:cat>
            <c:numRef>
              <c:f>'2.1. Tot. elec. demand charts'!$C$200:$C$214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charts'!$P$200:$P$214</c:f>
              <c:numCache>
                <c:formatCode>General</c:formatCode>
                <c:ptCount val="15"/>
                <c:pt idx="0">
                  <c:v>0.35199999999999998</c:v>
                </c:pt>
                <c:pt idx="1">
                  <c:v>0.44700000000000001</c:v>
                </c:pt>
                <c:pt idx="2">
                  <c:v>0.45800000000000002</c:v>
                </c:pt>
                <c:pt idx="3">
                  <c:v>0.47199999999999998</c:v>
                </c:pt>
                <c:pt idx="4">
                  <c:v>0.48599999999999999</c:v>
                </c:pt>
                <c:pt idx="5">
                  <c:v>0.503</c:v>
                </c:pt>
                <c:pt idx="6">
                  <c:v>0.52300000000000002</c:v>
                </c:pt>
                <c:pt idx="7">
                  <c:v>0.54300000000000004</c:v>
                </c:pt>
                <c:pt idx="8">
                  <c:v>0.56499999999999995</c:v>
                </c:pt>
                <c:pt idx="9">
                  <c:v>0.58699999999999997</c:v>
                </c:pt>
                <c:pt idx="10">
                  <c:v>0.61199999999999999</c:v>
                </c:pt>
                <c:pt idx="11">
                  <c:v>0.63700000000000001</c:v>
                </c:pt>
                <c:pt idx="12">
                  <c:v>0.66500000000000004</c:v>
                </c:pt>
                <c:pt idx="13">
                  <c:v>0.69199999999999995</c:v>
                </c:pt>
                <c:pt idx="14">
                  <c:v>0.72099999999999997</c:v>
                </c:pt>
              </c:numCache>
            </c:numRef>
          </c:val>
          <c:extLst>
            <c:ext xmlns:c16="http://schemas.microsoft.com/office/drawing/2014/chart" uri="{C3380CC4-5D6E-409C-BE32-E72D297353CC}">
              <c16:uniqueId val="{00000006-5016-4F3E-8C2A-03637CFC9FCC}"/>
            </c:ext>
          </c:extLst>
        </c:ser>
        <c:dLbls>
          <c:showLegendKey val="0"/>
          <c:showVal val="0"/>
          <c:showCatName val="0"/>
          <c:showSerName val="0"/>
          <c:showPercent val="0"/>
          <c:showBubbleSize val="0"/>
        </c:dLbls>
        <c:axId val="1156551288"/>
        <c:axId val="1156555880"/>
      </c:areaChart>
      <c:lineChart>
        <c:grouping val="standard"/>
        <c:varyColors val="0"/>
        <c:ser>
          <c:idx val="4"/>
          <c:order val="4"/>
          <c:tx>
            <c:strRef>
              <c:f>'2.1. Tot. elec. demand charts'!$Q$199</c:f>
              <c:strCache>
                <c:ptCount val="1"/>
                <c:pt idx="0">
                  <c:v>total</c:v>
                </c:pt>
              </c:strCache>
            </c:strRef>
          </c:tx>
          <c:spPr>
            <a:ln w="28575" cap="rnd">
              <a:noFill/>
              <a:round/>
            </a:ln>
            <a:effectLst/>
          </c:spPr>
          <c:marker>
            <c:symbol val="circle"/>
            <c:size val="5"/>
            <c:spPr>
              <a:noFill/>
              <a:ln w="9525">
                <a:noFill/>
              </a:ln>
              <a:effectLst/>
            </c:spPr>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16-4F3E-8C2A-03637CFC9FCC}"/>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16-4F3E-8C2A-03637CFC9FCC}"/>
                </c:ext>
              </c:extLst>
            </c:dLbl>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16-4F3E-8C2A-03637CFC9FC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 Tot. elec. demand charts'!$Q$200:$Q$214</c:f>
              <c:numCache>
                <c:formatCode>General</c:formatCode>
                <c:ptCount val="15"/>
                <c:pt idx="0">
                  <c:v>0.53999999999999992</c:v>
                </c:pt>
                <c:pt idx="1">
                  <c:v>0.68799999999999994</c:v>
                </c:pt>
                <c:pt idx="2">
                  <c:v>0.73599999999999999</c:v>
                </c:pt>
                <c:pt idx="3">
                  <c:v>0.80099999999999993</c:v>
                </c:pt>
                <c:pt idx="4">
                  <c:v>0.88500000000000001</c:v>
                </c:pt>
                <c:pt idx="5">
                  <c:v>0.97500000000000009</c:v>
                </c:pt>
                <c:pt idx="6">
                  <c:v>1.0739999999999998</c:v>
                </c:pt>
                <c:pt idx="7">
                  <c:v>1.175</c:v>
                </c:pt>
                <c:pt idx="8">
                  <c:v>1.2839999999999998</c:v>
                </c:pt>
                <c:pt idx="9">
                  <c:v>1.3939999999999999</c:v>
                </c:pt>
                <c:pt idx="10">
                  <c:v>1.5139999999999998</c:v>
                </c:pt>
                <c:pt idx="11">
                  <c:v>1.635</c:v>
                </c:pt>
                <c:pt idx="12">
                  <c:v>1.7629999999999999</c:v>
                </c:pt>
                <c:pt idx="13">
                  <c:v>1.897</c:v>
                </c:pt>
                <c:pt idx="14">
                  <c:v>2.0329999999999999</c:v>
                </c:pt>
              </c:numCache>
            </c:numRef>
          </c:val>
          <c:smooth val="0"/>
          <c:extLst>
            <c:ext xmlns:c16="http://schemas.microsoft.com/office/drawing/2014/chart" uri="{C3380CC4-5D6E-409C-BE32-E72D297353CC}">
              <c16:uniqueId val="{00000009-5016-4F3E-8C2A-03637CFC9FCC}"/>
            </c:ext>
          </c:extLst>
        </c:ser>
        <c:dLbls>
          <c:showLegendKey val="0"/>
          <c:showVal val="0"/>
          <c:showCatName val="0"/>
          <c:showSerName val="0"/>
          <c:showPercent val="0"/>
          <c:showBubbleSize val="0"/>
        </c:dLbls>
        <c:marker val="1"/>
        <c:smooth val="0"/>
        <c:axId val="1156551288"/>
        <c:axId val="1156555880"/>
      </c:lineChart>
      <c:catAx>
        <c:axId val="11565512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56555880"/>
        <c:crosses val="autoZero"/>
        <c:auto val="1"/>
        <c:lblAlgn val="ctr"/>
        <c:lblOffset val="100"/>
        <c:noMultiLvlLbl val="0"/>
      </c:catAx>
      <c:valAx>
        <c:axId val="1156555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a:t>#</a:t>
                </a:r>
                <a:r>
                  <a:rPr lang="en-US" sz="1800" baseline="0"/>
                  <a:t> Heat pumps [Mio]</a:t>
                </a:r>
                <a:endParaRPr lang="en-US" sz="1800"/>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156551288"/>
        <c:crosses val="autoZero"/>
        <c:crossBetween val="between"/>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2591754706347E-2"/>
          <c:y val="4.9452029984848551E-2"/>
          <c:w val="0.8351269829814133"/>
          <c:h val="0.72459770849211658"/>
        </c:manualLayout>
      </c:layout>
      <c:barChart>
        <c:barDir val="col"/>
        <c:grouping val="stacked"/>
        <c:varyColors val="0"/>
        <c:ser>
          <c:idx val="0"/>
          <c:order val="2"/>
          <c:tx>
            <c:strRef>
              <c:f>'2.1. Tot. elec. demand'!$E$57:$E$58</c:f>
              <c:strCache>
                <c:ptCount val="2"/>
                <c:pt idx="0">
                  <c:v>Company</c:v>
                </c:pt>
                <c:pt idx="1">
                  <c:v>BEV</c:v>
                </c:pt>
              </c:strCache>
            </c:strRef>
          </c:tx>
          <c:spPr>
            <a:solidFill>
              <a:schemeClr val="accent1"/>
            </a:solidFill>
            <a:ln>
              <a:noFill/>
            </a:ln>
            <a:effectLst/>
          </c:spPr>
          <c:invertIfNegative val="0"/>
          <c:cat>
            <c:numRef>
              <c:f>'2.1. Tot. elec. demand'!$C$59:$C$73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demand'!$E$59:$E$73</c:f>
              <c:numCache>
                <c:formatCode>0.00</c:formatCode>
                <c:ptCount val="15"/>
                <c:pt idx="0">
                  <c:v>0.05</c:v>
                </c:pt>
                <c:pt idx="1">
                  <c:v>0.08</c:v>
                </c:pt>
                <c:pt idx="2">
                  <c:v>0.13</c:v>
                </c:pt>
                <c:pt idx="3">
                  <c:v>0.2</c:v>
                </c:pt>
                <c:pt idx="4">
                  <c:v>0.34</c:v>
                </c:pt>
                <c:pt idx="5">
                  <c:v>0.54</c:v>
                </c:pt>
                <c:pt idx="6">
                  <c:v>0.72</c:v>
                </c:pt>
                <c:pt idx="7">
                  <c:v>0.89</c:v>
                </c:pt>
                <c:pt idx="8">
                  <c:v>1.02</c:v>
                </c:pt>
                <c:pt idx="9">
                  <c:v>1.08</c:v>
                </c:pt>
                <c:pt idx="10">
                  <c:v>1.1299999999999999</c:v>
                </c:pt>
                <c:pt idx="11">
                  <c:v>1.1599999999999999</c:v>
                </c:pt>
                <c:pt idx="12">
                  <c:v>1.19</c:v>
                </c:pt>
                <c:pt idx="13">
                  <c:v>1.22</c:v>
                </c:pt>
                <c:pt idx="14">
                  <c:v>1.24</c:v>
                </c:pt>
              </c:numCache>
            </c:numRef>
          </c:val>
          <c:extLst>
            <c:ext xmlns:c16="http://schemas.microsoft.com/office/drawing/2014/chart" uri="{C3380CC4-5D6E-409C-BE32-E72D297353CC}">
              <c16:uniqueId val="{00000000-070B-4FD2-9A1A-34DC1F02D882}"/>
            </c:ext>
          </c:extLst>
        </c:ser>
        <c:ser>
          <c:idx val="1"/>
          <c:order val="3"/>
          <c:tx>
            <c:strRef>
              <c:f>'2.1. Tot. elec. demand'!$F$57:$F$58</c:f>
              <c:strCache>
                <c:ptCount val="2"/>
                <c:pt idx="0">
                  <c:v>Company</c:v>
                </c:pt>
                <c:pt idx="1">
                  <c:v>PHEV</c:v>
                </c:pt>
              </c:strCache>
            </c:strRef>
          </c:tx>
          <c:spPr>
            <a:solidFill>
              <a:schemeClr val="accent1">
                <a:lumMod val="40000"/>
                <a:lumOff val="60000"/>
              </a:schemeClr>
            </a:solidFill>
            <a:ln>
              <a:noFill/>
            </a:ln>
            <a:effectLst/>
          </c:spPr>
          <c:invertIfNegative val="0"/>
          <c:cat>
            <c:numRef>
              <c:f>'2.1. Tot. elec. demand'!$C$59:$C$73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demand'!$F$59:$F$73</c:f>
              <c:numCache>
                <c:formatCode>0.00</c:formatCode>
                <c:ptCount val="15"/>
                <c:pt idx="0">
                  <c:v>0.11</c:v>
                </c:pt>
                <c:pt idx="1">
                  <c:v>0.16</c:v>
                </c:pt>
                <c:pt idx="2">
                  <c:v>0.23</c:v>
                </c:pt>
                <c:pt idx="3">
                  <c:v>0.3</c:v>
                </c:pt>
                <c:pt idx="4">
                  <c:v>0.35</c:v>
                </c:pt>
                <c:pt idx="5">
                  <c:v>0.34</c:v>
                </c:pt>
                <c:pt idx="6">
                  <c:v>0.31</c:v>
                </c:pt>
                <c:pt idx="7">
                  <c:v>0.26</c:v>
                </c:pt>
                <c:pt idx="8">
                  <c:v>0.21</c:v>
                </c:pt>
                <c:pt idx="9">
                  <c:v>0.15</c:v>
                </c:pt>
                <c:pt idx="10">
                  <c:v>0.11</c:v>
                </c:pt>
                <c:pt idx="11">
                  <c:v>7.0000000000000007E-2</c:v>
                </c:pt>
                <c:pt idx="12">
                  <c:v>0.04</c:v>
                </c:pt>
                <c:pt idx="13">
                  <c:v>0.02</c:v>
                </c:pt>
                <c:pt idx="14">
                  <c:v>0</c:v>
                </c:pt>
              </c:numCache>
            </c:numRef>
          </c:val>
          <c:extLst>
            <c:ext xmlns:c16="http://schemas.microsoft.com/office/drawing/2014/chart" uri="{C3380CC4-5D6E-409C-BE32-E72D297353CC}">
              <c16:uniqueId val="{00000001-070B-4FD2-9A1A-34DC1F02D882}"/>
            </c:ext>
          </c:extLst>
        </c:ser>
        <c:ser>
          <c:idx val="4"/>
          <c:order val="4"/>
          <c:tx>
            <c:strRef>
              <c:f>'2.1. Tot. elec. demand'!$G$57:$G$58</c:f>
              <c:strCache>
                <c:ptCount val="2"/>
                <c:pt idx="0">
                  <c:v>Private</c:v>
                </c:pt>
                <c:pt idx="1">
                  <c:v>BEV</c:v>
                </c:pt>
              </c:strCache>
            </c:strRef>
          </c:tx>
          <c:spPr>
            <a:solidFill>
              <a:schemeClr val="accent2"/>
            </a:solidFill>
            <a:ln>
              <a:noFill/>
            </a:ln>
            <a:effectLst/>
          </c:spPr>
          <c:invertIfNegative val="0"/>
          <c:cat>
            <c:numRef>
              <c:f>'2.1. Tot. elec. demand'!$C$59:$C$73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demand'!$G$59:$G$73</c:f>
              <c:numCache>
                <c:formatCode>0.00</c:formatCode>
                <c:ptCount val="15"/>
                <c:pt idx="0">
                  <c:v>0</c:v>
                </c:pt>
                <c:pt idx="1">
                  <c:v>0.01</c:v>
                </c:pt>
                <c:pt idx="2">
                  <c:v>0.02</c:v>
                </c:pt>
                <c:pt idx="3">
                  <c:v>0.03</c:v>
                </c:pt>
                <c:pt idx="4">
                  <c:v>0.06</c:v>
                </c:pt>
                <c:pt idx="5">
                  <c:v>0.11</c:v>
                </c:pt>
                <c:pt idx="6">
                  <c:v>0.18</c:v>
                </c:pt>
                <c:pt idx="7">
                  <c:v>0.28000000000000003</c:v>
                </c:pt>
                <c:pt idx="8">
                  <c:v>0.4</c:v>
                </c:pt>
                <c:pt idx="9">
                  <c:v>0.53</c:v>
                </c:pt>
                <c:pt idx="10">
                  <c:v>0.66</c:v>
                </c:pt>
                <c:pt idx="11">
                  <c:v>0.81</c:v>
                </c:pt>
                <c:pt idx="12">
                  <c:v>0.96</c:v>
                </c:pt>
                <c:pt idx="13">
                  <c:v>1.1200000000000001</c:v>
                </c:pt>
                <c:pt idx="14">
                  <c:v>1.28</c:v>
                </c:pt>
              </c:numCache>
            </c:numRef>
          </c:val>
          <c:extLst>
            <c:ext xmlns:c16="http://schemas.microsoft.com/office/drawing/2014/chart" uri="{C3380CC4-5D6E-409C-BE32-E72D297353CC}">
              <c16:uniqueId val="{00000002-070B-4FD2-9A1A-34DC1F02D882}"/>
            </c:ext>
          </c:extLst>
        </c:ser>
        <c:ser>
          <c:idx val="5"/>
          <c:order val="5"/>
          <c:tx>
            <c:strRef>
              <c:f>'2.1. Tot. elec. demand'!$H$57:$H$58</c:f>
              <c:strCache>
                <c:ptCount val="2"/>
                <c:pt idx="0">
                  <c:v>Private</c:v>
                </c:pt>
                <c:pt idx="1">
                  <c:v>PHEV</c:v>
                </c:pt>
              </c:strCache>
            </c:strRef>
          </c:tx>
          <c:spPr>
            <a:solidFill>
              <a:schemeClr val="accent2">
                <a:lumMod val="40000"/>
                <a:lumOff val="60000"/>
              </a:schemeClr>
            </a:solidFill>
            <a:ln>
              <a:noFill/>
            </a:ln>
            <a:effectLst/>
          </c:spPr>
          <c:invertIfNegative val="0"/>
          <c:cat>
            <c:numRef>
              <c:f>'2.1. Tot. elec. demand'!$C$59:$C$73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demand'!$H$59:$H$73</c:f>
              <c:numCache>
                <c:formatCode>0.00</c:formatCode>
                <c:ptCount val="15"/>
                <c:pt idx="0">
                  <c:v>0.01</c:v>
                </c:pt>
                <c:pt idx="1">
                  <c:v>0.02</c:v>
                </c:pt>
                <c:pt idx="2">
                  <c:v>0.04</c:v>
                </c:pt>
                <c:pt idx="3">
                  <c:v>0.06</c:v>
                </c:pt>
                <c:pt idx="4">
                  <c:v>0.08</c:v>
                </c:pt>
                <c:pt idx="5">
                  <c:v>0.1</c:v>
                </c:pt>
                <c:pt idx="6">
                  <c:v>0.12</c:v>
                </c:pt>
                <c:pt idx="7">
                  <c:v>0.14000000000000001</c:v>
                </c:pt>
                <c:pt idx="8">
                  <c:v>0.14000000000000001</c:v>
                </c:pt>
                <c:pt idx="9">
                  <c:v>0.14000000000000001</c:v>
                </c:pt>
                <c:pt idx="10">
                  <c:v>0.14000000000000001</c:v>
                </c:pt>
                <c:pt idx="11">
                  <c:v>0.14000000000000001</c:v>
                </c:pt>
                <c:pt idx="12">
                  <c:v>0.13</c:v>
                </c:pt>
                <c:pt idx="13">
                  <c:v>0.13</c:v>
                </c:pt>
                <c:pt idx="14">
                  <c:v>0.12</c:v>
                </c:pt>
              </c:numCache>
            </c:numRef>
          </c:val>
          <c:extLst>
            <c:ext xmlns:c16="http://schemas.microsoft.com/office/drawing/2014/chart" uri="{C3380CC4-5D6E-409C-BE32-E72D297353CC}">
              <c16:uniqueId val="{00000003-070B-4FD2-9A1A-34DC1F02D882}"/>
            </c:ext>
          </c:extLst>
        </c:ser>
        <c:dLbls>
          <c:showLegendKey val="0"/>
          <c:showVal val="0"/>
          <c:showCatName val="0"/>
          <c:showSerName val="0"/>
          <c:showPercent val="0"/>
          <c:showBubbleSize val="0"/>
        </c:dLbls>
        <c:gapWidth val="150"/>
        <c:overlap val="100"/>
        <c:axId val="831915352"/>
        <c:axId val="831918632"/>
      </c:barChart>
      <c:lineChart>
        <c:grouping val="standard"/>
        <c:varyColors val="0"/>
        <c:ser>
          <c:idx val="2"/>
          <c:order val="0"/>
          <c:tx>
            <c:strRef>
              <c:f>'2.1. Tot. elec. demand'!$J$58</c:f>
              <c:strCache>
                <c:ptCount val="1"/>
              </c:strCache>
            </c:strRef>
          </c:tx>
          <c:spPr>
            <a:ln w="28575" cap="rnd">
              <a:solidFill>
                <a:schemeClr val="tx1"/>
              </a:solidFill>
              <a:round/>
            </a:ln>
            <a:effectLst/>
          </c:spPr>
          <c:marker>
            <c:symbol val="circle"/>
            <c:size val="5"/>
            <c:spPr>
              <a:solidFill>
                <a:schemeClr val="accent3"/>
              </a:solidFill>
              <a:ln w="9525">
                <a:solidFill>
                  <a:schemeClr val="tx1"/>
                </a:solidFill>
              </a:ln>
              <a:effectLst/>
            </c:spPr>
          </c:marker>
          <c:cat>
            <c:numRef>
              <c:f>'2.1. Tot. elec. demand'!$C$59:$C$71</c:f>
              <c:numCache>
                <c:formatCode>General</c:formatCode>
                <c:ptCount val="13"/>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numCache>
            </c:numRef>
          </c:cat>
          <c:val>
            <c:numRef>
              <c:f>'2.1. Tot. elec. demand'!$J$59:$J$73</c:f>
              <c:numCache>
                <c:formatCode>0.00</c:formatCode>
                <c:ptCount val="15"/>
                <c:pt idx="0">
                  <c:v>0.17</c:v>
                </c:pt>
                <c:pt idx="1">
                  <c:v>0.27</c:v>
                </c:pt>
                <c:pt idx="2">
                  <c:v>0.42</c:v>
                </c:pt>
                <c:pt idx="3">
                  <c:v>0.59000000000000008</c:v>
                </c:pt>
                <c:pt idx="4">
                  <c:v>0.83</c:v>
                </c:pt>
                <c:pt idx="5">
                  <c:v>1.0900000000000001</c:v>
                </c:pt>
                <c:pt idx="6">
                  <c:v>1.33</c:v>
                </c:pt>
                <c:pt idx="7">
                  <c:v>1.5699999999999998</c:v>
                </c:pt>
                <c:pt idx="8">
                  <c:v>1.77</c:v>
                </c:pt>
                <c:pt idx="9">
                  <c:v>1.9</c:v>
                </c:pt>
                <c:pt idx="10">
                  <c:v>2.04</c:v>
                </c:pt>
                <c:pt idx="11">
                  <c:v>2.1800000000000002</c:v>
                </c:pt>
                <c:pt idx="12">
                  <c:v>2.3199999999999998</c:v>
                </c:pt>
                <c:pt idx="13">
                  <c:v>2.4900000000000002</c:v>
                </c:pt>
                <c:pt idx="14">
                  <c:v>2.64</c:v>
                </c:pt>
              </c:numCache>
            </c:numRef>
          </c:val>
          <c:smooth val="0"/>
          <c:extLst>
            <c:ext xmlns:c16="http://schemas.microsoft.com/office/drawing/2014/chart" uri="{C3380CC4-5D6E-409C-BE32-E72D297353CC}">
              <c16:uniqueId val="{00000004-070B-4FD2-9A1A-34DC1F02D882}"/>
            </c:ext>
          </c:extLst>
        </c:ser>
        <c:dLbls>
          <c:showLegendKey val="0"/>
          <c:showVal val="0"/>
          <c:showCatName val="0"/>
          <c:showSerName val="0"/>
          <c:showPercent val="0"/>
          <c:showBubbleSize val="0"/>
        </c:dLbls>
        <c:marker val="1"/>
        <c:smooth val="0"/>
        <c:axId val="831915352"/>
        <c:axId val="831918632"/>
      </c:lineChart>
      <c:lineChart>
        <c:grouping val="standard"/>
        <c:varyColors val="0"/>
        <c:ser>
          <c:idx val="3"/>
          <c:order val="1"/>
          <c:tx>
            <c:strRef>
              <c:f>'2.1. Tot. elec. demand'!$I$58</c:f>
              <c:strCache>
                <c:ptCount val="1"/>
                <c:pt idx="0">
                  <c:v>% of stock</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'2.1. Tot. elec. demand'!$C$59:$C$73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demand'!$I$59:$I$73</c:f>
              <c:numCache>
                <c:formatCode>0%</c:formatCode>
                <c:ptCount val="15"/>
                <c:pt idx="0">
                  <c:v>2.9000000000000001E-2</c:v>
                </c:pt>
                <c:pt idx="1">
                  <c:v>4.5999999999999999E-2</c:v>
                </c:pt>
                <c:pt idx="2">
                  <c:v>7.0999999999999994E-2</c:v>
                </c:pt>
                <c:pt idx="3">
                  <c:v>0.105</c:v>
                </c:pt>
                <c:pt idx="4">
                  <c:v>0.14799999999999999</c:v>
                </c:pt>
                <c:pt idx="5">
                  <c:v>0.19500000000000001</c:v>
                </c:pt>
                <c:pt idx="6">
                  <c:v>0.23799999999999999</c:v>
                </c:pt>
                <c:pt idx="7">
                  <c:v>0.28199999999999997</c:v>
                </c:pt>
                <c:pt idx="8">
                  <c:v>0.318</c:v>
                </c:pt>
                <c:pt idx="9">
                  <c:v>0.34300000000000003</c:v>
                </c:pt>
                <c:pt idx="10">
                  <c:v>0.36899999999999999</c:v>
                </c:pt>
                <c:pt idx="11">
                  <c:v>0.39700000000000002</c:v>
                </c:pt>
                <c:pt idx="12">
                  <c:v>0.42599999999999999</c:v>
                </c:pt>
                <c:pt idx="13">
                  <c:v>0.45700000000000002</c:v>
                </c:pt>
                <c:pt idx="14">
                  <c:v>0.48699999999999999</c:v>
                </c:pt>
              </c:numCache>
            </c:numRef>
          </c:val>
          <c:smooth val="0"/>
          <c:extLst>
            <c:ext xmlns:c16="http://schemas.microsoft.com/office/drawing/2014/chart" uri="{C3380CC4-5D6E-409C-BE32-E72D297353CC}">
              <c16:uniqueId val="{00000005-070B-4FD2-9A1A-34DC1F02D882}"/>
            </c:ext>
          </c:extLst>
        </c:ser>
        <c:dLbls>
          <c:showLegendKey val="0"/>
          <c:showVal val="0"/>
          <c:showCatName val="0"/>
          <c:showSerName val="0"/>
          <c:showPercent val="0"/>
          <c:showBubbleSize val="0"/>
        </c:dLbls>
        <c:marker val="1"/>
        <c:smooth val="0"/>
        <c:axId val="838964832"/>
        <c:axId val="838967128"/>
      </c:lineChart>
      <c:catAx>
        <c:axId val="8319153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nl-BE" sz="900" b="1"/>
                  <a:t>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8632"/>
        <c:crosses val="autoZero"/>
        <c:auto val="1"/>
        <c:lblAlgn val="ctr"/>
        <c:lblOffset val="100"/>
        <c:noMultiLvlLbl val="0"/>
      </c:catAx>
      <c:valAx>
        <c:axId val="831918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  [Mio]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5352"/>
        <c:crosses val="autoZero"/>
        <c:crossBetween val="between"/>
      </c:valAx>
      <c:valAx>
        <c:axId val="838967128"/>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Share of Stock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8964832"/>
        <c:crosses val="max"/>
        <c:crossBetween val="between"/>
      </c:valAx>
      <c:catAx>
        <c:axId val="838964832"/>
        <c:scaling>
          <c:orientation val="minMax"/>
        </c:scaling>
        <c:delete val="1"/>
        <c:axPos val="b"/>
        <c:numFmt formatCode="General" sourceLinked="1"/>
        <c:majorTickMark val="out"/>
        <c:minorTickMark val="none"/>
        <c:tickLblPos val="nextTo"/>
        <c:crossAx val="8389671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09855183489768E-2"/>
          <c:y val="0.11418277914334017"/>
          <c:w val="0.86009195759941981"/>
          <c:h val="0.68575910195051548"/>
        </c:manualLayout>
      </c:layout>
      <c:barChart>
        <c:barDir val="col"/>
        <c:grouping val="stacked"/>
        <c:varyColors val="0"/>
        <c:ser>
          <c:idx val="0"/>
          <c:order val="0"/>
          <c:tx>
            <c:strRef>
              <c:f>'2.1. Tot. elec. demand'!$E$58</c:f>
              <c:strCache>
                <c:ptCount val="1"/>
                <c:pt idx="0">
                  <c:v>BEV</c:v>
                </c:pt>
              </c:strCache>
            </c:strRef>
          </c:tx>
          <c:spPr>
            <a:solidFill>
              <a:srgbClr val="0070C0"/>
            </a:solidFill>
            <a:ln>
              <a:noFill/>
            </a:ln>
            <a:effectLst/>
          </c:spPr>
          <c:invertIfNegative val="0"/>
          <c:cat>
            <c:numRef>
              <c:f>'2.1. Tot. elec. demand'!$C$59:$C$73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demand'!$E$87:$E$101</c:f>
              <c:numCache>
                <c:formatCode>0</c:formatCode>
                <c:ptCount val="15"/>
                <c:pt idx="0">
                  <c:v>3</c:v>
                </c:pt>
                <c:pt idx="1">
                  <c:v>6</c:v>
                </c:pt>
                <c:pt idx="2">
                  <c:v>11</c:v>
                </c:pt>
                <c:pt idx="3">
                  <c:v>18</c:v>
                </c:pt>
                <c:pt idx="4">
                  <c:v>28</c:v>
                </c:pt>
                <c:pt idx="5">
                  <c:v>43</c:v>
                </c:pt>
                <c:pt idx="6">
                  <c:v>63</c:v>
                </c:pt>
                <c:pt idx="7">
                  <c:v>90</c:v>
                </c:pt>
                <c:pt idx="8">
                  <c:v>123</c:v>
                </c:pt>
                <c:pt idx="9">
                  <c:v>161</c:v>
                </c:pt>
                <c:pt idx="10">
                  <c:v>202</c:v>
                </c:pt>
                <c:pt idx="11">
                  <c:v>244</c:v>
                </c:pt>
                <c:pt idx="12">
                  <c:v>287</c:v>
                </c:pt>
                <c:pt idx="13">
                  <c:v>329</c:v>
                </c:pt>
                <c:pt idx="14">
                  <c:v>372</c:v>
                </c:pt>
              </c:numCache>
            </c:numRef>
          </c:val>
          <c:extLst>
            <c:ext xmlns:c16="http://schemas.microsoft.com/office/drawing/2014/chart" uri="{C3380CC4-5D6E-409C-BE32-E72D297353CC}">
              <c16:uniqueId val="{00000000-6269-481B-B4CF-3E6A2A099327}"/>
            </c:ext>
          </c:extLst>
        </c:ser>
        <c:ser>
          <c:idx val="1"/>
          <c:order val="2"/>
          <c:tx>
            <c:strRef>
              <c:f>'2.1. Tot. elec. demand'!$F$58</c:f>
              <c:strCache>
                <c:ptCount val="1"/>
                <c:pt idx="0">
                  <c:v>PHEV</c:v>
                </c:pt>
              </c:strCache>
            </c:strRef>
          </c:tx>
          <c:spPr>
            <a:solidFill>
              <a:schemeClr val="accent1">
                <a:lumMod val="20000"/>
                <a:lumOff val="80000"/>
              </a:schemeClr>
            </a:solidFill>
            <a:ln>
              <a:noFill/>
            </a:ln>
            <a:effectLst/>
          </c:spPr>
          <c:invertIfNegative val="0"/>
          <c:cat>
            <c:numRef>
              <c:f>'2.1. Tot. elec. demand'!$C$59:$C$73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demand'!$F$87:$F$101</c:f>
              <c:numCache>
                <c:formatCode>0</c:formatCode>
                <c:ptCount val="15"/>
                <c:pt idx="0">
                  <c:v>1</c:v>
                </c:pt>
                <c:pt idx="1">
                  <c:v>2</c:v>
                </c:pt>
                <c:pt idx="2">
                  <c:v>4</c:v>
                </c:pt>
                <c:pt idx="3">
                  <c:v>7</c:v>
                </c:pt>
                <c:pt idx="4">
                  <c:v>10</c:v>
                </c:pt>
                <c:pt idx="5">
                  <c:v>15</c:v>
                </c:pt>
                <c:pt idx="6">
                  <c:v>19</c:v>
                </c:pt>
                <c:pt idx="7">
                  <c:v>24</c:v>
                </c:pt>
                <c:pt idx="8">
                  <c:v>28</c:v>
                </c:pt>
                <c:pt idx="9">
                  <c:v>33</c:v>
                </c:pt>
                <c:pt idx="10">
                  <c:v>36</c:v>
                </c:pt>
                <c:pt idx="11">
                  <c:v>38</c:v>
                </c:pt>
                <c:pt idx="12">
                  <c:v>38</c:v>
                </c:pt>
                <c:pt idx="13">
                  <c:v>38</c:v>
                </c:pt>
                <c:pt idx="14">
                  <c:v>35</c:v>
                </c:pt>
              </c:numCache>
            </c:numRef>
          </c:val>
          <c:extLst>
            <c:ext xmlns:c16="http://schemas.microsoft.com/office/drawing/2014/chart" uri="{C3380CC4-5D6E-409C-BE32-E72D297353CC}">
              <c16:uniqueId val="{00000001-6269-481B-B4CF-3E6A2A099327}"/>
            </c:ext>
          </c:extLst>
        </c:ser>
        <c:dLbls>
          <c:showLegendKey val="0"/>
          <c:showVal val="0"/>
          <c:showCatName val="0"/>
          <c:showSerName val="0"/>
          <c:showPercent val="0"/>
          <c:showBubbleSize val="0"/>
        </c:dLbls>
        <c:gapWidth val="219"/>
        <c:overlap val="100"/>
        <c:axId val="831915352"/>
        <c:axId val="831918632"/>
      </c:barChart>
      <c:lineChart>
        <c:grouping val="standard"/>
        <c:varyColors val="0"/>
        <c:ser>
          <c:idx val="2"/>
          <c:order val="1"/>
          <c:tx>
            <c:strRef>
              <c:f>'2.1. Tot. elec. demand'!$H$86</c:f>
              <c:strCache>
                <c:ptCount val="1"/>
                <c:pt idx="0">
                  <c:v>Total  Units 
(BEV + PHEV)</c:v>
                </c:pt>
              </c:strCache>
            </c:strRef>
          </c:tx>
          <c:spPr>
            <a:ln w="28575" cap="rnd">
              <a:solidFill>
                <a:schemeClr val="tx1"/>
              </a:solidFill>
              <a:round/>
            </a:ln>
            <a:effectLst/>
          </c:spPr>
          <c:marker>
            <c:symbol val="circle"/>
            <c:size val="5"/>
            <c:spPr>
              <a:solidFill>
                <a:schemeClr val="accent3"/>
              </a:solidFill>
              <a:ln w="9525">
                <a:solidFill>
                  <a:schemeClr val="tx1"/>
                </a:solidFill>
              </a:ln>
              <a:effectLst/>
            </c:spPr>
          </c:marker>
          <c:cat>
            <c:numRef>
              <c:f>'2.1. Tot. elec. demand'!$C$59:$C$71</c:f>
              <c:numCache>
                <c:formatCode>General</c:formatCode>
                <c:ptCount val="13"/>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numCache>
            </c:numRef>
          </c:cat>
          <c:val>
            <c:numRef>
              <c:f>'2.1. Tot. elec. demand'!$H$87:$H$101</c:f>
              <c:numCache>
                <c:formatCode>0</c:formatCode>
                <c:ptCount val="15"/>
                <c:pt idx="0">
                  <c:v>4</c:v>
                </c:pt>
                <c:pt idx="1">
                  <c:v>8</c:v>
                </c:pt>
                <c:pt idx="2">
                  <c:v>15</c:v>
                </c:pt>
                <c:pt idx="3">
                  <c:v>25</c:v>
                </c:pt>
                <c:pt idx="4">
                  <c:v>38</c:v>
                </c:pt>
                <c:pt idx="5">
                  <c:v>58</c:v>
                </c:pt>
                <c:pt idx="6">
                  <c:v>82</c:v>
                </c:pt>
                <c:pt idx="7">
                  <c:v>114</c:v>
                </c:pt>
                <c:pt idx="8">
                  <c:v>151</c:v>
                </c:pt>
                <c:pt idx="9">
                  <c:v>194</c:v>
                </c:pt>
                <c:pt idx="10">
                  <c:v>238</c:v>
                </c:pt>
                <c:pt idx="11">
                  <c:v>282</c:v>
                </c:pt>
                <c:pt idx="12">
                  <c:v>325</c:v>
                </c:pt>
                <c:pt idx="13">
                  <c:v>367</c:v>
                </c:pt>
                <c:pt idx="14">
                  <c:v>407</c:v>
                </c:pt>
              </c:numCache>
            </c:numRef>
          </c:val>
          <c:smooth val="0"/>
          <c:extLst>
            <c:ext xmlns:c16="http://schemas.microsoft.com/office/drawing/2014/chart" uri="{C3380CC4-5D6E-409C-BE32-E72D297353CC}">
              <c16:uniqueId val="{00000002-6269-481B-B4CF-3E6A2A099327}"/>
            </c:ext>
          </c:extLst>
        </c:ser>
        <c:dLbls>
          <c:showLegendKey val="0"/>
          <c:showVal val="0"/>
          <c:showCatName val="0"/>
          <c:showSerName val="0"/>
          <c:showPercent val="0"/>
          <c:showBubbleSize val="0"/>
        </c:dLbls>
        <c:marker val="1"/>
        <c:smooth val="0"/>
        <c:axId val="831915352"/>
        <c:axId val="831918632"/>
      </c:lineChart>
      <c:lineChart>
        <c:grouping val="standard"/>
        <c:varyColors val="0"/>
        <c:ser>
          <c:idx val="3"/>
          <c:order val="3"/>
          <c:tx>
            <c:strRef>
              <c:f>'2.1. Tot. elec. demand'!$G$86</c:f>
              <c:strCache>
                <c:ptCount val="1"/>
                <c:pt idx="0">
                  <c:v>% of stock</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'2.1. Tot. elec. demand'!$C$59:$C$73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demand'!$G$87:$G$101</c:f>
              <c:numCache>
                <c:formatCode>0%</c:formatCode>
                <c:ptCount val="15"/>
                <c:pt idx="0">
                  <c:v>0</c:v>
                </c:pt>
                <c:pt idx="1">
                  <c:v>8.0000000000000002E-3</c:v>
                </c:pt>
                <c:pt idx="2">
                  <c:v>1.4999999999999999E-2</c:v>
                </c:pt>
                <c:pt idx="3">
                  <c:v>2.4E-2</c:v>
                </c:pt>
                <c:pt idx="4">
                  <c:v>3.6999999999999998E-2</c:v>
                </c:pt>
                <c:pt idx="5">
                  <c:v>5.6000000000000001E-2</c:v>
                </c:pt>
                <c:pt idx="6">
                  <c:v>8.1000000000000003E-2</c:v>
                </c:pt>
                <c:pt idx="7">
                  <c:v>0.112</c:v>
                </c:pt>
                <c:pt idx="8">
                  <c:v>0.14899999999999999</c:v>
                </c:pt>
                <c:pt idx="9">
                  <c:v>0.20899999999999999</c:v>
                </c:pt>
                <c:pt idx="10">
                  <c:v>0.23499999999999999</c:v>
                </c:pt>
                <c:pt idx="11">
                  <c:v>0.27900000000000003</c:v>
                </c:pt>
                <c:pt idx="12">
                  <c:v>0.32200000000000001</c:v>
                </c:pt>
                <c:pt idx="13">
                  <c:v>0.36299999999999999</c:v>
                </c:pt>
                <c:pt idx="14">
                  <c:v>0.42099999999999999</c:v>
                </c:pt>
              </c:numCache>
            </c:numRef>
          </c:val>
          <c:smooth val="0"/>
          <c:extLst>
            <c:ext xmlns:c16="http://schemas.microsoft.com/office/drawing/2014/chart" uri="{C3380CC4-5D6E-409C-BE32-E72D297353CC}">
              <c16:uniqueId val="{00000003-6269-481B-B4CF-3E6A2A099327}"/>
            </c:ext>
          </c:extLst>
        </c:ser>
        <c:dLbls>
          <c:showLegendKey val="0"/>
          <c:showVal val="0"/>
          <c:showCatName val="0"/>
          <c:showSerName val="0"/>
          <c:showPercent val="0"/>
          <c:showBubbleSize val="0"/>
        </c:dLbls>
        <c:marker val="1"/>
        <c:smooth val="0"/>
        <c:axId val="779361344"/>
        <c:axId val="779359704"/>
      </c:lineChart>
      <c:catAx>
        <c:axId val="8319153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nl-BE" sz="900" b="1"/>
                  <a:t>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8632"/>
        <c:crosses val="autoZero"/>
        <c:auto val="1"/>
        <c:lblAlgn val="ctr"/>
        <c:lblOffset val="100"/>
        <c:noMultiLvlLbl val="0"/>
      </c:catAx>
      <c:valAx>
        <c:axId val="831918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 EV [Thousands]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5352"/>
        <c:crosses val="autoZero"/>
        <c:crossBetween val="between"/>
      </c:valAx>
      <c:valAx>
        <c:axId val="779359704"/>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Share of Stock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361344"/>
        <c:crosses val="max"/>
        <c:crossBetween val="between"/>
      </c:valAx>
      <c:catAx>
        <c:axId val="779361344"/>
        <c:scaling>
          <c:orientation val="minMax"/>
        </c:scaling>
        <c:delete val="1"/>
        <c:axPos val="b"/>
        <c:numFmt formatCode="General" sourceLinked="1"/>
        <c:majorTickMark val="out"/>
        <c:minorTickMark val="none"/>
        <c:tickLblPos val="nextTo"/>
        <c:crossAx val="779359704"/>
        <c:crosses val="autoZero"/>
        <c:auto val="1"/>
        <c:lblAlgn val="ctr"/>
        <c:lblOffset val="100"/>
        <c:noMultiLvlLbl val="0"/>
      </c:catAx>
      <c:spPr>
        <a:noFill/>
        <a:ln>
          <a:noFill/>
        </a:ln>
        <a:effectLst/>
      </c:spPr>
    </c:plotArea>
    <c:legend>
      <c:legendPos val="b"/>
      <c:layout>
        <c:manualLayout>
          <c:xMode val="edge"/>
          <c:yMode val="edge"/>
          <c:x val="0.17625978091206398"/>
          <c:y val="0.92302809133980135"/>
          <c:w val="0.6600411248170579"/>
          <c:h val="7.21158650932549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75494701050745E-2"/>
          <c:y val="0.1141826118236046"/>
          <c:w val="0.87257444490842295"/>
          <c:h val="0.68575910195051548"/>
        </c:manualLayout>
      </c:layout>
      <c:lineChart>
        <c:grouping val="standard"/>
        <c:varyColors val="0"/>
        <c:ser>
          <c:idx val="2"/>
          <c:order val="0"/>
          <c:tx>
            <c:strRef>
              <c:f>'2.1. Tot. elec. demand'!$H$114</c:f>
              <c:strCache>
                <c:ptCount val="1"/>
                <c:pt idx="0">
                  <c:v>Total Units 
(BEV)</c:v>
                </c:pt>
              </c:strCache>
            </c:strRef>
          </c:tx>
          <c:spPr>
            <a:ln w="28575" cap="rnd">
              <a:solidFill>
                <a:schemeClr val="tx1"/>
              </a:solidFill>
              <a:round/>
            </a:ln>
            <a:effectLst/>
          </c:spPr>
          <c:marker>
            <c:symbol val="circle"/>
            <c:size val="5"/>
            <c:spPr>
              <a:solidFill>
                <a:schemeClr val="accent3"/>
              </a:solidFill>
              <a:ln w="9525">
                <a:solidFill>
                  <a:schemeClr val="tx1"/>
                </a:solidFill>
              </a:ln>
              <a:effectLst/>
            </c:spPr>
          </c:marker>
          <c:cat>
            <c:numRef>
              <c:f>'2.1. Tot. elec. demand'!$C$59:$C$71</c:f>
              <c:numCache>
                <c:formatCode>General</c:formatCode>
                <c:ptCount val="13"/>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numCache>
            </c:numRef>
          </c:cat>
          <c:val>
            <c:numRef>
              <c:f>'2.1. Tot. elec. demand'!$H$115:$H$129</c:f>
              <c:numCache>
                <c:formatCode>0</c:formatCode>
                <c:ptCount val="15"/>
                <c:pt idx="0">
                  <c:v>1.7999999999999999E-2</c:v>
                </c:pt>
                <c:pt idx="1">
                  <c:v>3.1918692897643278E-2</c:v>
                </c:pt>
                <c:pt idx="2">
                  <c:v>5.3834768432905925E-2</c:v>
                </c:pt>
                <c:pt idx="3">
                  <c:v>8.9419649564325951E-2</c:v>
                </c:pt>
                <c:pt idx="4">
                  <c:v>0.14729156124129722</c:v>
                </c:pt>
                <c:pt idx="5">
                  <c:v>0.24347418923980924</c:v>
                </c:pt>
                <c:pt idx="6">
                  <c:v>0.4011284940841463</c:v>
                </c:pt>
                <c:pt idx="7">
                  <c:v>0.79050558104607782</c:v>
                </c:pt>
                <c:pt idx="8">
                  <c:v>2.1196739446444202</c:v>
                </c:pt>
                <c:pt idx="9">
                  <c:v>4.4658385380596721</c:v>
                </c:pt>
                <c:pt idx="10">
                  <c:v>7.434369131105699</c:v>
                </c:pt>
                <c:pt idx="11">
                  <c:v>11.021716956462301</c:v>
                </c:pt>
                <c:pt idx="12">
                  <c:v>15.214533669012848</c:v>
                </c:pt>
                <c:pt idx="13">
                  <c:v>19.958628452185259</c:v>
                </c:pt>
                <c:pt idx="14">
                  <c:v>25.195068974898568</c:v>
                </c:pt>
              </c:numCache>
            </c:numRef>
          </c:val>
          <c:smooth val="0"/>
          <c:extLst>
            <c:ext xmlns:c16="http://schemas.microsoft.com/office/drawing/2014/chart" uri="{C3380CC4-5D6E-409C-BE32-E72D297353CC}">
              <c16:uniqueId val="{00000000-52AD-4269-BF16-488F00C8D178}"/>
            </c:ext>
          </c:extLst>
        </c:ser>
        <c:dLbls>
          <c:showLegendKey val="0"/>
          <c:showVal val="0"/>
          <c:showCatName val="0"/>
          <c:showSerName val="0"/>
          <c:showPercent val="0"/>
          <c:showBubbleSize val="0"/>
        </c:dLbls>
        <c:marker val="1"/>
        <c:smooth val="0"/>
        <c:axId val="831915352"/>
        <c:axId val="831918632"/>
      </c:lineChart>
      <c:lineChart>
        <c:grouping val="standard"/>
        <c:varyColors val="0"/>
        <c:ser>
          <c:idx val="3"/>
          <c:order val="1"/>
          <c:tx>
            <c:strRef>
              <c:f>'2.1. Tot. elec. demand'!$G$114</c:f>
              <c:strCache>
                <c:ptCount val="1"/>
                <c:pt idx="0">
                  <c:v>% of stock</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'2.1. Tot. elec. demand'!$C$59:$C$73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demand'!$G$115:$G$129</c:f>
              <c:numCache>
                <c:formatCode>0%</c:formatCode>
                <c:ptCount val="15"/>
                <c:pt idx="0">
                  <c:v>0</c:v>
                </c:pt>
                <c:pt idx="1">
                  <c:v>0</c:v>
                </c:pt>
                <c:pt idx="2">
                  <c:v>0</c:v>
                </c:pt>
                <c:pt idx="3">
                  <c:v>1E-3</c:v>
                </c:pt>
                <c:pt idx="4">
                  <c:v>1E-3</c:v>
                </c:pt>
                <c:pt idx="5">
                  <c:v>2E-3</c:v>
                </c:pt>
                <c:pt idx="6">
                  <c:v>3.0000000000000001E-3</c:v>
                </c:pt>
                <c:pt idx="7">
                  <c:v>5.0000000000000001E-3</c:v>
                </c:pt>
                <c:pt idx="8">
                  <c:v>1.4999999999999999E-2</c:v>
                </c:pt>
                <c:pt idx="9">
                  <c:v>3.1E-2</c:v>
                </c:pt>
                <c:pt idx="10">
                  <c:v>5.1999999999999998E-2</c:v>
                </c:pt>
                <c:pt idx="11">
                  <c:v>7.8E-2</c:v>
                </c:pt>
                <c:pt idx="12">
                  <c:v>0.107</c:v>
                </c:pt>
                <c:pt idx="13">
                  <c:v>0.14099999999999999</c:v>
                </c:pt>
                <c:pt idx="14">
                  <c:v>0.17899999999999999</c:v>
                </c:pt>
              </c:numCache>
            </c:numRef>
          </c:val>
          <c:smooth val="0"/>
          <c:extLst>
            <c:ext xmlns:c16="http://schemas.microsoft.com/office/drawing/2014/chart" uri="{C3380CC4-5D6E-409C-BE32-E72D297353CC}">
              <c16:uniqueId val="{00000001-52AD-4269-BF16-488F00C8D178}"/>
            </c:ext>
          </c:extLst>
        </c:ser>
        <c:dLbls>
          <c:showLegendKey val="0"/>
          <c:showVal val="0"/>
          <c:showCatName val="0"/>
          <c:showSerName val="0"/>
          <c:showPercent val="0"/>
          <c:showBubbleSize val="0"/>
        </c:dLbls>
        <c:marker val="1"/>
        <c:smooth val="0"/>
        <c:axId val="1113591600"/>
        <c:axId val="1113590944"/>
      </c:lineChart>
      <c:catAx>
        <c:axId val="8319153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nl-BE" sz="900" b="1"/>
                  <a:t>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8632"/>
        <c:crosses val="autoZero"/>
        <c:auto val="1"/>
        <c:lblAlgn val="ctr"/>
        <c:lblOffset val="100"/>
        <c:noMultiLvlLbl val="0"/>
      </c:catAx>
      <c:valAx>
        <c:axId val="831918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 EV [Thousands]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5352"/>
        <c:crosses val="autoZero"/>
        <c:crossBetween val="between"/>
      </c:valAx>
      <c:valAx>
        <c:axId val="1113590944"/>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Sahre of total Stock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3591600"/>
        <c:crosses val="max"/>
        <c:crossBetween val="between"/>
      </c:valAx>
      <c:catAx>
        <c:axId val="1113591600"/>
        <c:scaling>
          <c:orientation val="minMax"/>
        </c:scaling>
        <c:delete val="1"/>
        <c:axPos val="b"/>
        <c:numFmt formatCode="General" sourceLinked="1"/>
        <c:majorTickMark val="out"/>
        <c:minorTickMark val="none"/>
        <c:tickLblPos val="nextTo"/>
        <c:crossAx val="1113590944"/>
        <c:crosses val="autoZero"/>
        <c:auto val="1"/>
        <c:lblAlgn val="ctr"/>
        <c:lblOffset val="100"/>
        <c:noMultiLvlLbl val="0"/>
      </c:catAx>
      <c:spPr>
        <a:noFill/>
        <a:ln>
          <a:noFill/>
        </a:ln>
        <a:effectLst/>
      </c:spPr>
    </c:plotArea>
    <c:legend>
      <c:legendPos val="b"/>
      <c:layout>
        <c:manualLayout>
          <c:xMode val="edge"/>
          <c:yMode val="edge"/>
          <c:x val="0.17625978091206398"/>
          <c:y val="0.92302809133980135"/>
          <c:w val="0.6600411248170579"/>
          <c:h val="7.21158650932549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3621150168124E-2"/>
          <c:y val="0.11418277914334017"/>
          <c:w val="0.82086128319969531"/>
          <c:h val="0.68575910195051548"/>
        </c:manualLayout>
      </c:layout>
      <c:lineChart>
        <c:grouping val="standard"/>
        <c:varyColors val="0"/>
        <c:ser>
          <c:idx val="2"/>
          <c:order val="0"/>
          <c:tx>
            <c:strRef>
              <c:f>'2.1. Tot. elec. demand'!$H$143</c:f>
              <c:strCache>
                <c:ptCount val="1"/>
                <c:pt idx="0">
                  <c:v>Total Units 
(BEV)</c:v>
                </c:pt>
              </c:strCache>
            </c:strRef>
          </c:tx>
          <c:spPr>
            <a:ln w="28575" cap="rnd">
              <a:solidFill>
                <a:schemeClr val="tx1"/>
              </a:solidFill>
              <a:round/>
            </a:ln>
            <a:effectLst/>
          </c:spPr>
          <c:marker>
            <c:symbol val="circle"/>
            <c:size val="5"/>
            <c:spPr>
              <a:solidFill>
                <a:schemeClr val="accent3"/>
              </a:solidFill>
              <a:ln w="9525">
                <a:solidFill>
                  <a:schemeClr val="tx1"/>
                </a:solidFill>
              </a:ln>
              <a:effectLst/>
            </c:spPr>
          </c:marker>
          <c:cat>
            <c:numRef>
              <c:f>'2.1. Tot. elec. demand'!$C$59:$C$71</c:f>
              <c:numCache>
                <c:formatCode>General</c:formatCode>
                <c:ptCount val="13"/>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numCache>
            </c:numRef>
          </c:cat>
          <c:val>
            <c:numRef>
              <c:f>'2.1. Tot. elec. demand'!$H$144:$H$158</c:f>
              <c:numCache>
                <c:formatCode>0</c:formatCode>
                <c:ptCount val="15"/>
                <c:pt idx="0">
                  <c:v>0.47</c:v>
                </c:pt>
                <c:pt idx="1">
                  <c:v>0.91</c:v>
                </c:pt>
                <c:pt idx="2">
                  <c:v>1.36</c:v>
                </c:pt>
                <c:pt idx="3">
                  <c:v>1.8</c:v>
                </c:pt>
                <c:pt idx="4">
                  <c:v>2.2400000000000002</c:v>
                </c:pt>
                <c:pt idx="5">
                  <c:v>2.68</c:v>
                </c:pt>
                <c:pt idx="6">
                  <c:v>3.12</c:v>
                </c:pt>
                <c:pt idx="7">
                  <c:v>3.56</c:v>
                </c:pt>
                <c:pt idx="8">
                  <c:v>4</c:v>
                </c:pt>
                <c:pt idx="9">
                  <c:v>4.4400000000000004</c:v>
                </c:pt>
                <c:pt idx="10">
                  <c:v>5.62</c:v>
                </c:pt>
                <c:pt idx="11">
                  <c:v>6.81</c:v>
                </c:pt>
                <c:pt idx="12">
                  <c:v>7.99</c:v>
                </c:pt>
                <c:pt idx="13">
                  <c:v>9.17</c:v>
                </c:pt>
                <c:pt idx="14">
                  <c:v>10.36</c:v>
                </c:pt>
              </c:numCache>
            </c:numRef>
          </c:val>
          <c:smooth val="0"/>
          <c:extLst>
            <c:ext xmlns:c16="http://schemas.microsoft.com/office/drawing/2014/chart" uri="{C3380CC4-5D6E-409C-BE32-E72D297353CC}">
              <c16:uniqueId val="{00000000-46DA-4F0F-990E-BD32C4B2BE17}"/>
            </c:ext>
          </c:extLst>
        </c:ser>
        <c:dLbls>
          <c:showLegendKey val="0"/>
          <c:showVal val="0"/>
          <c:showCatName val="0"/>
          <c:showSerName val="0"/>
          <c:showPercent val="0"/>
          <c:showBubbleSize val="0"/>
        </c:dLbls>
        <c:marker val="1"/>
        <c:smooth val="0"/>
        <c:axId val="831915352"/>
        <c:axId val="831918632"/>
      </c:lineChart>
      <c:lineChart>
        <c:grouping val="standard"/>
        <c:varyColors val="0"/>
        <c:ser>
          <c:idx val="3"/>
          <c:order val="1"/>
          <c:tx>
            <c:strRef>
              <c:f>'2.1. Tot. elec. demand'!$G$143</c:f>
              <c:strCache>
                <c:ptCount val="1"/>
                <c:pt idx="0">
                  <c:v>% of stock</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'2.1. Tot. elec. demand'!$C$59:$C$73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demand'!$G$144:$G$158</c:f>
              <c:numCache>
                <c:formatCode>0%</c:formatCode>
                <c:ptCount val="15"/>
                <c:pt idx="0">
                  <c:v>2.9000000000000001E-2</c:v>
                </c:pt>
                <c:pt idx="1">
                  <c:v>5.6000000000000001E-2</c:v>
                </c:pt>
                <c:pt idx="2">
                  <c:v>8.3000000000000004E-2</c:v>
                </c:pt>
                <c:pt idx="3">
                  <c:v>0.111</c:v>
                </c:pt>
                <c:pt idx="4">
                  <c:v>0.13900000000000001</c:v>
                </c:pt>
                <c:pt idx="5">
                  <c:v>0.16800000000000001</c:v>
                </c:pt>
                <c:pt idx="6">
                  <c:v>0.19700000000000001</c:v>
                </c:pt>
                <c:pt idx="7">
                  <c:v>0.22700000000000001</c:v>
                </c:pt>
                <c:pt idx="8">
                  <c:v>0.25700000000000001</c:v>
                </c:pt>
                <c:pt idx="9">
                  <c:v>0.3</c:v>
                </c:pt>
                <c:pt idx="10">
                  <c:v>0.36699999999999999</c:v>
                </c:pt>
                <c:pt idx="11">
                  <c:v>0.44800000000000001</c:v>
                </c:pt>
                <c:pt idx="12">
                  <c:v>0.53100000000000003</c:v>
                </c:pt>
                <c:pt idx="13">
                  <c:v>0.61499999999999999</c:v>
                </c:pt>
                <c:pt idx="14">
                  <c:v>0.7</c:v>
                </c:pt>
              </c:numCache>
            </c:numRef>
          </c:val>
          <c:smooth val="0"/>
          <c:extLst>
            <c:ext xmlns:c16="http://schemas.microsoft.com/office/drawing/2014/chart" uri="{C3380CC4-5D6E-409C-BE32-E72D297353CC}">
              <c16:uniqueId val="{00000001-46DA-4F0F-990E-BD32C4B2BE17}"/>
            </c:ext>
          </c:extLst>
        </c:ser>
        <c:dLbls>
          <c:showLegendKey val="0"/>
          <c:showVal val="0"/>
          <c:showCatName val="0"/>
          <c:showSerName val="0"/>
          <c:showPercent val="0"/>
          <c:showBubbleSize val="0"/>
        </c:dLbls>
        <c:marker val="1"/>
        <c:smooth val="0"/>
        <c:axId val="1096081392"/>
        <c:axId val="1096088280"/>
      </c:lineChart>
      <c:catAx>
        <c:axId val="8319153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nl-BE" sz="900" b="1"/>
                  <a:t>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8632"/>
        <c:crosses val="autoZero"/>
        <c:auto val="1"/>
        <c:lblAlgn val="ctr"/>
        <c:lblOffset val="100"/>
        <c:noMultiLvlLbl val="0"/>
      </c:catAx>
      <c:valAx>
        <c:axId val="831918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 EV [Thousands]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5352"/>
        <c:crosses val="autoZero"/>
        <c:crossBetween val="between"/>
      </c:valAx>
      <c:valAx>
        <c:axId val="1096088280"/>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sz="1000" b="0" i="0" baseline="0">
                    <a:effectLst/>
                  </a:rPr>
                  <a:t>Sahre of total Stock [%]</a:t>
                </a:r>
                <a:endParaRPr lang="nl-B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6081392"/>
        <c:crosses val="max"/>
        <c:crossBetween val="between"/>
      </c:valAx>
      <c:catAx>
        <c:axId val="1096081392"/>
        <c:scaling>
          <c:orientation val="minMax"/>
        </c:scaling>
        <c:delete val="1"/>
        <c:axPos val="b"/>
        <c:numFmt formatCode="General" sourceLinked="1"/>
        <c:majorTickMark val="out"/>
        <c:minorTickMark val="none"/>
        <c:tickLblPos val="nextTo"/>
        <c:crossAx val="1096088280"/>
        <c:crosses val="autoZero"/>
        <c:auto val="1"/>
        <c:lblAlgn val="ctr"/>
        <c:lblOffset val="100"/>
        <c:noMultiLvlLbl val="0"/>
      </c:catAx>
      <c:spPr>
        <a:noFill/>
        <a:ln>
          <a:noFill/>
        </a:ln>
        <a:effectLst/>
      </c:spPr>
    </c:plotArea>
    <c:legend>
      <c:legendPos val="b"/>
      <c:layout>
        <c:manualLayout>
          <c:xMode val="edge"/>
          <c:yMode val="edge"/>
          <c:x val="0.17625978091206398"/>
          <c:y val="0.92302809133980135"/>
          <c:w val="0.6600411248170579"/>
          <c:h val="7.21158650932549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2591754706347E-2"/>
          <c:y val="0.1141826118236046"/>
          <c:w val="0.83334377050869857"/>
          <c:h val="0.64421616983136909"/>
        </c:manualLayout>
      </c:layout>
      <c:barChart>
        <c:barDir val="col"/>
        <c:grouping val="stacked"/>
        <c:varyColors val="0"/>
        <c:ser>
          <c:idx val="2"/>
          <c:order val="0"/>
          <c:tx>
            <c:strRef>
              <c:f>'2.1. Tot. elec. demand'!$F$174</c:f>
              <c:strCache>
                <c:ptCount val="1"/>
                <c:pt idx="0">
                  <c:v>AW HP</c:v>
                </c:pt>
              </c:strCache>
            </c:strRef>
          </c:tx>
          <c:spPr>
            <a:solidFill>
              <a:schemeClr val="accent3">
                <a:lumMod val="40000"/>
                <a:lumOff val="60000"/>
              </a:schemeClr>
            </a:solidFill>
            <a:ln>
              <a:noFill/>
            </a:ln>
            <a:effectLst/>
          </c:spPr>
          <c:invertIfNegative val="0"/>
          <c:cat>
            <c:numRef>
              <c:f>'2.1. Tot. elec. demand'!$C$175:$C$189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demand'!$F$175:$F$189</c:f>
              <c:numCache>
                <c:formatCode>General</c:formatCode>
                <c:ptCount val="15"/>
                <c:pt idx="0">
                  <c:v>71</c:v>
                </c:pt>
                <c:pt idx="1">
                  <c:v>92</c:v>
                </c:pt>
                <c:pt idx="2">
                  <c:v>114</c:v>
                </c:pt>
                <c:pt idx="3">
                  <c:v>144</c:v>
                </c:pt>
                <c:pt idx="4">
                  <c:v>188</c:v>
                </c:pt>
                <c:pt idx="5">
                  <c:v>234</c:v>
                </c:pt>
                <c:pt idx="6">
                  <c:v>283</c:v>
                </c:pt>
                <c:pt idx="7">
                  <c:v>333</c:v>
                </c:pt>
                <c:pt idx="8">
                  <c:v>385</c:v>
                </c:pt>
                <c:pt idx="9">
                  <c:v>439</c:v>
                </c:pt>
                <c:pt idx="10">
                  <c:v>496</c:v>
                </c:pt>
                <c:pt idx="11">
                  <c:v>554</c:v>
                </c:pt>
                <c:pt idx="12">
                  <c:v>615</c:v>
                </c:pt>
                <c:pt idx="13">
                  <c:v>679</c:v>
                </c:pt>
                <c:pt idx="14">
                  <c:v>744</c:v>
                </c:pt>
              </c:numCache>
            </c:numRef>
          </c:val>
          <c:extLst>
            <c:ext xmlns:c16="http://schemas.microsoft.com/office/drawing/2014/chart" uri="{C3380CC4-5D6E-409C-BE32-E72D297353CC}">
              <c16:uniqueId val="{00000000-E12C-4D9B-AC93-78A4B3387F89}"/>
            </c:ext>
          </c:extLst>
        </c:ser>
        <c:ser>
          <c:idx val="1"/>
          <c:order val="1"/>
          <c:tx>
            <c:strRef>
              <c:f>'2.1. Tot. elec. demand'!$G$174</c:f>
              <c:strCache>
                <c:ptCount val="1"/>
                <c:pt idx="0">
                  <c:v>GW HP</c:v>
                </c:pt>
              </c:strCache>
            </c:strRef>
          </c:tx>
          <c:spPr>
            <a:solidFill>
              <a:schemeClr val="accent6">
                <a:lumMod val="40000"/>
                <a:lumOff val="60000"/>
              </a:schemeClr>
            </a:solidFill>
            <a:ln>
              <a:noFill/>
            </a:ln>
            <a:effectLst/>
          </c:spPr>
          <c:invertIfNegative val="0"/>
          <c:cat>
            <c:numRef>
              <c:f>'2.1. Tot. elec. demand'!$C$175:$C$189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demand'!$G$175:$G$189</c:f>
              <c:numCache>
                <c:formatCode>General</c:formatCode>
                <c:ptCount val="15"/>
                <c:pt idx="0">
                  <c:v>21</c:v>
                </c:pt>
                <c:pt idx="1">
                  <c:v>27</c:v>
                </c:pt>
                <c:pt idx="2">
                  <c:v>32</c:v>
                </c:pt>
                <c:pt idx="3">
                  <c:v>39</c:v>
                </c:pt>
                <c:pt idx="4">
                  <c:v>49</c:v>
                </c:pt>
                <c:pt idx="5">
                  <c:v>60</c:v>
                </c:pt>
                <c:pt idx="6">
                  <c:v>71</c:v>
                </c:pt>
                <c:pt idx="7">
                  <c:v>82</c:v>
                </c:pt>
                <c:pt idx="8">
                  <c:v>93</c:v>
                </c:pt>
                <c:pt idx="9">
                  <c:v>105</c:v>
                </c:pt>
                <c:pt idx="10">
                  <c:v>117</c:v>
                </c:pt>
                <c:pt idx="11">
                  <c:v>129</c:v>
                </c:pt>
                <c:pt idx="12">
                  <c:v>141</c:v>
                </c:pt>
                <c:pt idx="13">
                  <c:v>154</c:v>
                </c:pt>
                <c:pt idx="14">
                  <c:v>167</c:v>
                </c:pt>
              </c:numCache>
            </c:numRef>
          </c:val>
          <c:extLst>
            <c:ext xmlns:c16="http://schemas.microsoft.com/office/drawing/2014/chart" uri="{C3380CC4-5D6E-409C-BE32-E72D297353CC}">
              <c16:uniqueId val="{00000001-E12C-4D9B-AC93-78A4B3387F89}"/>
            </c:ext>
          </c:extLst>
        </c:ser>
        <c:ser>
          <c:idx val="0"/>
          <c:order val="2"/>
          <c:tx>
            <c:strRef>
              <c:f>'2.1. Tot. elec. demand'!$E$174</c:f>
              <c:strCache>
                <c:ptCount val="1"/>
                <c:pt idx="0">
                  <c:v>AA HP - primary</c:v>
                </c:pt>
              </c:strCache>
            </c:strRef>
          </c:tx>
          <c:spPr>
            <a:solidFill>
              <a:schemeClr val="accent1">
                <a:lumMod val="40000"/>
                <a:lumOff val="60000"/>
              </a:schemeClr>
            </a:solidFill>
            <a:ln>
              <a:noFill/>
            </a:ln>
            <a:effectLst/>
          </c:spPr>
          <c:invertIfNegative val="0"/>
          <c:cat>
            <c:numRef>
              <c:f>'2.1. Tot. elec. demand'!$C$175:$C$189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demand'!$E$175:$E$189</c:f>
              <c:numCache>
                <c:formatCode>General</c:formatCode>
                <c:ptCount val="15"/>
                <c:pt idx="0">
                  <c:v>87</c:v>
                </c:pt>
                <c:pt idx="1">
                  <c:v>111</c:v>
                </c:pt>
                <c:pt idx="2">
                  <c:v>115</c:v>
                </c:pt>
                <c:pt idx="3">
                  <c:v>121</c:v>
                </c:pt>
                <c:pt idx="4">
                  <c:v>128</c:v>
                </c:pt>
                <c:pt idx="5">
                  <c:v>135</c:v>
                </c:pt>
                <c:pt idx="6">
                  <c:v>144</c:v>
                </c:pt>
                <c:pt idx="7">
                  <c:v>153</c:v>
                </c:pt>
                <c:pt idx="8">
                  <c:v>164</c:v>
                </c:pt>
                <c:pt idx="9">
                  <c:v>175</c:v>
                </c:pt>
                <c:pt idx="10">
                  <c:v>188</c:v>
                </c:pt>
                <c:pt idx="11">
                  <c:v>201</c:v>
                </c:pt>
                <c:pt idx="12">
                  <c:v>216</c:v>
                </c:pt>
                <c:pt idx="13">
                  <c:v>232</c:v>
                </c:pt>
                <c:pt idx="14">
                  <c:v>248</c:v>
                </c:pt>
              </c:numCache>
            </c:numRef>
          </c:val>
          <c:extLst>
            <c:ext xmlns:c16="http://schemas.microsoft.com/office/drawing/2014/chart" uri="{C3380CC4-5D6E-409C-BE32-E72D297353CC}">
              <c16:uniqueId val="{00000002-E12C-4D9B-AC93-78A4B3387F89}"/>
            </c:ext>
          </c:extLst>
        </c:ser>
        <c:ser>
          <c:idx val="3"/>
          <c:order val="3"/>
          <c:tx>
            <c:strRef>
              <c:f>'2.1. Tot. elec. demand'!$H$174</c:f>
              <c:strCache>
                <c:ptCount val="1"/>
                <c:pt idx="0">
                  <c:v>AA HP - secondary*</c:v>
                </c:pt>
              </c:strCache>
            </c:strRef>
          </c:tx>
          <c:spPr>
            <a:solidFill>
              <a:schemeClr val="accent5">
                <a:lumMod val="40000"/>
                <a:lumOff val="60000"/>
              </a:schemeClr>
            </a:solidFill>
            <a:ln>
              <a:noFill/>
            </a:ln>
            <a:effectLst/>
          </c:spPr>
          <c:invertIfNegative val="0"/>
          <c:cat>
            <c:numRef>
              <c:f>'2.1. Tot. elec. demand'!$C$175:$C$189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demand'!$H$175:$H$189</c:f>
              <c:numCache>
                <c:formatCode>General</c:formatCode>
                <c:ptCount val="15"/>
                <c:pt idx="0">
                  <c:v>330</c:v>
                </c:pt>
                <c:pt idx="1">
                  <c:v>419</c:v>
                </c:pt>
                <c:pt idx="2">
                  <c:v>428</c:v>
                </c:pt>
                <c:pt idx="3">
                  <c:v>439</c:v>
                </c:pt>
                <c:pt idx="4">
                  <c:v>450</c:v>
                </c:pt>
                <c:pt idx="5">
                  <c:v>463</c:v>
                </c:pt>
                <c:pt idx="6">
                  <c:v>478</c:v>
                </c:pt>
                <c:pt idx="7">
                  <c:v>493</c:v>
                </c:pt>
                <c:pt idx="8">
                  <c:v>510</c:v>
                </c:pt>
                <c:pt idx="9">
                  <c:v>528</c:v>
                </c:pt>
                <c:pt idx="10">
                  <c:v>548</c:v>
                </c:pt>
                <c:pt idx="11">
                  <c:v>569</c:v>
                </c:pt>
                <c:pt idx="12">
                  <c:v>592</c:v>
                </c:pt>
                <c:pt idx="13">
                  <c:v>616</c:v>
                </c:pt>
                <c:pt idx="14">
                  <c:v>641</c:v>
                </c:pt>
              </c:numCache>
            </c:numRef>
          </c:val>
          <c:extLst>
            <c:ext xmlns:c16="http://schemas.microsoft.com/office/drawing/2014/chart" uri="{C3380CC4-5D6E-409C-BE32-E72D297353CC}">
              <c16:uniqueId val="{00000003-E12C-4D9B-AC93-78A4B3387F89}"/>
            </c:ext>
          </c:extLst>
        </c:ser>
        <c:dLbls>
          <c:showLegendKey val="0"/>
          <c:showVal val="0"/>
          <c:showCatName val="0"/>
          <c:showSerName val="0"/>
          <c:showPercent val="0"/>
          <c:showBubbleSize val="0"/>
        </c:dLbls>
        <c:gapWidth val="219"/>
        <c:overlap val="100"/>
        <c:axId val="831915352"/>
        <c:axId val="831918632"/>
      </c:barChart>
      <c:lineChart>
        <c:grouping val="standard"/>
        <c:varyColors val="0"/>
        <c:ser>
          <c:idx val="4"/>
          <c:order val="4"/>
          <c:tx>
            <c:strRef>
              <c:f>'2.1. Tot. elec. demand'!$I$174</c:f>
              <c:strCache>
                <c:ptCount val="1"/>
                <c:pt idx="0">
                  <c:v>Total</c:v>
                </c:pt>
              </c:strCache>
            </c:strRef>
          </c:tx>
          <c:spPr>
            <a:ln w="28575" cap="rnd">
              <a:solidFill>
                <a:schemeClr val="tx1"/>
              </a:solidFill>
              <a:round/>
            </a:ln>
            <a:effectLst/>
          </c:spPr>
          <c:marker>
            <c:symbol val="circle"/>
            <c:size val="5"/>
            <c:spPr>
              <a:solidFill>
                <a:schemeClr val="accent3"/>
              </a:solidFill>
              <a:ln w="9525">
                <a:solidFill>
                  <a:schemeClr val="tx1"/>
                </a:solidFill>
              </a:ln>
              <a:effectLst/>
            </c:spPr>
          </c:marker>
          <c:val>
            <c:numRef>
              <c:f>'2.1. Tot. elec. demand'!$I$175:$I$189</c:f>
              <c:numCache>
                <c:formatCode>0</c:formatCode>
                <c:ptCount val="15"/>
                <c:pt idx="0">
                  <c:v>509</c:v>
                </c:pt>
                <c:pt idx="1">
                  <c:v>649</c:v>
                </c:pt>
                <c:pt idx="2">
                  <c:v>689</c:v>
                </c:pt>
                <c:pt idx="3">
                  <c:v>743</c:v>
                </c:pt>
                <c:pt idx="4">
                  <c:v>815</c:v>
                </c:pt>
                <c:pt idx="5">
                  <c:v>892</c:v>
                </c:pt>
                <c:pt idx="6">
                  <c:v>976</c:v>
                </c:pt>
                <c:pt idx="7">
                  <c:v>1061</c:v>
                </c:pt>
                <c:pt idx="8">
                  <c:v>1152</c:v>
                </c:pt>
                <c:pt idx="9">
                  <c:v>1247</c:v>
                </c:pt>
                <c:pt idx="10">
                  <c:v>1349</c:v>
                </c:pt>
                <c:pt idx="11">
                  <c:v>1453</c:v>
                </c:pt>
                <c:pt idx="12">
                  <c:v>1564</c:v>
                </c:pt>
                <c:pt idx="13">
                  <c:v>1681</c:v>
                </c:pt>
                <c:pt idx="14">
                  <c:v>1800</c:v>
                </c:pt>
              </c:numCache>
            </c:numRef>
          </c:val>
          <c:smooth val="0"/>
          <c:extLst>
            <c:ext xmlns:c16="http://schemas.microsoft.com/office/drawing/2014/chart" uri="{C3380CC4-5D6E-409C-BE32-E72D297353CC}">
              <c16:uniqueId val="{00000004-E12C-4D9B-AC93-78A4B3387F89}"/>
            </c:ext>
          </c:extLst>
        </c:ser>
        <c:dLbls>
          <c:showLegendKey val="0"/>
          <c:showVal val="0"/>
          <c:showCatName val="0"/>
          <c:showSerName val="0"/>
          <c:showPercent val="0"/>
          <c:showBubbleSize val="0"/>
        </c:dLbls>
        <c:marker val="1"/>
        <c:smooth val="0"/>
        <c:axId val="831915352"/>
        <c:axId val="831918632"/>
      </c:lineChart>
      <c:lineChart>
        <c:grouping val="standard"/>
        <c:varyColors val="0"/>
        <c:ser>
          <c:idx val="5"/>
          <c:order val="5"/>
          <c:tx>
            <c:strRef>
              <c:f>'2.1. Tot. elec. demand'!$J$174</c:f>
              <c:strCache>
                <c:ptCount val="1"/>
                <c:pt idx="0">
                  <c:v>% of stock</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'2.1. Tot. elec. demand'!$C$175:$C$189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demand'!$J$175:$J$189</c:f>
              <c:numCache>
                <c:formatCode>0%</c:formatCode>
                <c:ptCount val="15"/>
                <c:pt idx="0">
                  <c:v>8.4000000000000005E-2</c:v>
                </c:pt>
                <c:pt idx="1">
                  <c:v>0.105</c:v>
                </c:pt>
                <c:pt idx="2">
                  <c:v>0.111</c:v>
                </c:pt>
                <c:pt idx="3">
                  <c:v>0.11799999999999999</c:v>
                </c:pt>
                <c:pt idx="4">
                  <c:v>0.129</c:v>
                </c:pt>
                <c:pt idx="5">
                  <c:v>0.14099999999999999</c:v>
                </c:pt>
                <c:pt idx="6">
                  <c:v>0.153</c:v>
                </c:pt>
                <c:pt idx="7">
                  <c:v>0.16500000000000001</c:v>
                </c:pt>
                <c:pt idx="8">
                  <c:v>0.17799999999999999</c:v>
                </c:pt>
                <c:pt idx="9">
                  <c:v>0.192</c:v>
                </c:pt>
                <c:pt idx="10">
                  <c:v>0.20599999999999999</c:v>
                </c:pt>
                <c:pt idx="11">
                  <c:v>0.221</c:v>
                </c:pt>
                <c:pt idx="12">
                  <c:v>0.23599999999999999</c:v>
                </c:pt>
                <c:pt idx="13">
                  <c:v>0.252</c:v>
                </c:pt>
                <c:pt idx="14">
                  <c:v>0.26900000000000002</c:v>
                </c:pt>
              </c:numCache>
            </c:numRef>
          </c:val>
          <c:smooth val="0"/>
          <c:extLst>
            <c:ext xmlns:c16="http://schemas.microsoft.com/office/drawing/2014/chart" uri="{C3380CC4-5D6E-409C-BE32-E72D297353CC}">
              <c16:uniqueId val="{00000005-E12C-4D9B-AC93-78A4B3387F89}"/>
            </c:ext>
          </c:extLst>
        </c:ser>
        <c:dLbls>
          <c:showLegendKey val="0"/>
          <c:showVal val="0"/>
          <c:showCatName val="0"/>
          <c:showSerName val="0"/>
          <c:showPercent val="0"/>
          <c:showBubbleSize val="0"/>
        </c:dLbls>
        <c:marker val="1"/>
        <c:smooth val="0"/>
        <c:axId val="846529344"/>
        <c:axId val="846529016"/>
      </c:lineChart>
      <c:catAx>
        <c:axId val="8319153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nl-BE" sz="900" b="1"/>
                  <a:t>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8632"/>
        <c:crosses val="autoZero"/>
        <c:auto val="1"/>
        <c:lblAlgn val="ctr"/>
        <c:lblOffset val="100"/>
        <c:noMultiLvlLbl val="0"/>
      </c:catAx>
      <c:valAx>
        <c:axId val="831918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 HP [Thousands]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5352"/>
        <c:crosses val="autoZero"/>
        <c:crossBetween val="between"/>
      </c:valAx>
      <c:valAx>
        <c:axId val="846529016"/>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Share</a:t>
                </a:r>
                <a:r>
                  <a:rPr lang="nl-BE" baseline="0"/>
                  <a:t> of total Stock []</a:t>
                </a:r>
                <a:endParaRPr lang="nl-BE"/>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529344"/>
        <c:crosses val="max"/>
        <c:crossBetween val="between"/>
      </c:valAx>
      <c:catAx>
        <c:axId val="846529344"/>
        <c:scaling>
          <c:orientation val="minMax"/>
        </c:scaling>
        <c:delete val="1"/>
        <c:axPos val="b"/>
        <c:numFmt formatCode="General" sourceLinked="1"/>
        <c:majorTickMark val="out"/>
        <c:minorTickMark val="none"/>
        <c:tickLblPos val="nextTo"/>
        <c:crossAx val="846529016"/>
        <c:crosses val="autoZero"/>
        <c:auto val="1"/>
        <c:lblAlgn val="ctr"/>
        <c:lblOffset val="100"/>
        <c:noMultiLvlLbl val="0"/>
      </c:catAx>
      <c:spPr>
        <a:noFill/>
        <a:ln>
          <a:noFill/>
        </a:ln>
        <a:effectLst/>
      </c:spPr>
    </c:plotArea>
    <c:legend>
      <c:legendPos val="b"/>
      <c:layout>
        <c:manualLayout>
          <c:xMode val="edge"/>
          <c:yMode val="edge"/>
          <c:x val="0.17625978091206398"/>
          <c:y val="0.92302809133980135"/>
          <c:w val="0.70710664930444889"/>
          <c:h val="7.21158650932549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3621150168124E-2"/>
          <c:y val="0.11418277914334017"/>
          <c:w val="0.81551164578155122"/>
          <c:h val="0.68575910195051548"/>
        </c:manualLayout>
      </c:layout>
      <c:barChart>
        <c:barDir val="col"/>
        <c:grouping val="stacked"/>
        <c:varyColors val="0"/>
        <c:ser>
          <c:idx val="2"/>
          <c:order val="0"/>
          <c:tx>
            <c:strRef>
              <c:f>'2.1. Tot. elec. demand'!$F$174</c:f>
              <c:strCache>
                <c:ptCount val="1"/>
                <c:pt idx="0">
                  <c:v>AW HP</c:v>
                </c:pt>
              </c:strCache>
            </c:strRef>
          </c:tx>
          <c:spPr>
            <a:solidFill>
              <a:schemeClr val="accent3">
                <a:lumMod val="40000"/>
                <a:lumOff val="60000"/>
              </a:schemeClr>
            </a:solidFill>
            <a:ln>
              <a:noFill/>
            </a:ln>
            <a:effectLst/>
          </c:spPr>
          <c:invertIfNegative val="0"/>
          <c:cat>
            <c:numRef>
              <c:f>'2.1. Tot. elec. demand'!$C$175:$C$189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demand'!$F$205:$F$219</c:f>
              <c:numCache>
                <c:formatCode>General</c:formatCode>
                <c:ptCount val="15"/>
                <c:pt idx="0">
                  <c:v>2</c:v>
                </c:pt>
                <c:pt idx="1">
                  <c:v>3</c:v>
                </c:pt>
                <c:pt idx="2">
                  <c:v>7</c:v>
                </c:pt>
                <c:pt idx="3">
                  <c:v>13</c:v>
                </c:pt>
                <c:pt idx="4">
                  <c:v>19</c:v>
                </c:pt>
                <c:pt idx="5">
                  <c:v>26</c:v>
                </c:pt>
                <c:pt idx="6">
                  <c:v>33</c:v>
                </c:pt>
                <c:pt idx="7">
                  <c:v>41</c:v>
                </c:pt>
                <c:pt idx="8">
                  <c:v>50</c:v>
                </c:pt>
                <c:pt idx="9">
                  <c:v>58</c:v>
                </c:pt>
                <c:pt idx="10">
                  <c:v>67</c:v>
                </c:pt>
                <c:pt idx="11">
                  <c:v>76</c:v>
                </c:pt>
                <c:pt idx="12">
                  <c:v>84</c:v>
                </c:pt>
                <c:pt idx="13">
                  <c:v>94</c:v>
                </c:pt>
                <c:pt idx="14">
                  <c:v>103</c:v>
                </c:pt>
              </c:numCache>
            </c:numRef>
          </c:val>
          <c:extLst>
            <c:ext xmlns:c16="http://schemas.microsoft.com/office/drawing/2014/chart" uri="{C3380CC4-5D6E-409C-BE32-E72D297353CC}">
              <c16:uniqueId val="{00000000-CBC1-44AA-9E9B-A79F3A59C6D4}"/>
            </c:ext>
          </c:extLst>
        </c:ser>
        <c:ser>
          <c:idx val="1"/>
          <c:order val="1"/>
          <c:tx>
            <c:strRef>
              <c:f>'2.1. Tot. elec. demand'!$G$174</c:f>
              <c:strCache>
                <c:ptCount val="1"/>
                <c:pt idx="0">
                  <c:v>GW HP</c:v>
                </c:pt>
              </c:strCache>
            </c:strRef>
          </c:tx>
          <c:spPr>
            <a:solidFill>
              <a:schemeClr val="accent6">
                <a:lumMod val="40000"/>
                <a:lumOff val="60000"/>
              </a:schemeClr>
            </a:solidFill>
            <a:ln>
              <a:noFill/>
            </a:ln>
            <a:effectLst/>
          </c:spPr>
          <c:invertIfNegative val="0"/>
          <c:cat>
            <c:numRef>
              <c:f>'2.1. Tot. elec. demand'!$C$175:$C$189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demand'!$G$205:$G$219</c:f>
              <c:numCache>
                <c:formatCode>General</c:formatCode>
                <c:ptCount val="15"/>
                <c:pt idx="0">
                  <c:v>1</c:v>
                </c:pt>
                <c:pt idx="1">
                  <c:v>1</c:v>
                </c:pt>
                <c:pt idx="2">
                  <c:v>2</c:v>
                </c:pt>
                <c:pt idx="3">
                  <c:v>3</c:v>
                </c:pt>
                <c:pt idx="4">
                  <c:v>5</c:v>
                </c:pt>
                <c:pt idx="5">
                  <c:v>6</c:v>
                </c:pt>
                <c:pt idx="6">
                  <c:v>8</c:v>
                </c:pt>
                <c:pt idx="7">
                  <c:v>9</c:v>
                </c:pt>
                <c:pt idx="8">
                  <c:v>11</c:v>
                </c:pt>
                <c:pt idx="9">
                  <c:v>12</c:v>
                </c:pt>
                <c:pt idx="10">
                  <c:v>14</c:v>
                </c:pt>
                <c:pt idx="11">
                  <c:v>16</c:v>
                </c:pt>
                <c:pt idx="12">
                  <c:v>18</c:v>
                </c:pt>
                <c:pt idx="13">
                  <c:v>20</c:v>
                </c:pt>
                <c:pt idx="14">
                  <c:v>22</c:v>
                </c:pt>
              </c:numCache>
            </c:numRef>
          </c:val>
          <c:extLst>
            <c:ext xmlns:c16="http://schemas.microsoft.com/office/drawing/2014/chart" uri="{C3380CC4-5D6E-409C-BE32-E72D297353CC}">
              <c16:uniqueId val="{00000001-CBC1-44AA-9E9B-A79F3A59C6D4}"/>
            </c:ext>
          </c:extLst>
        </c:ser>
        <c:ser>
          <c:idx val="0"/>
          <c:order val="2"/>
          <c:tx>
            <c:strRef>
              <c:f>'2.1. Tot. elec. demand'!$E$174</c:f>
              <c:strCache>
                <c:ptCount val="1"/>
                <c:pt idx="0">
                  <c:v>AA HP - primary</c:v>
                </c:pt>
              </c:strCache>
            </c:strRef>
          </c:tx>
          <c:spPr>
            <a:solidFill>
              <a:schemeClr val="accent1">
                <a:lumMod val="40000"/>
                <a:lumOff val="60000"/>
              </a:schemeClr>
            </a:solidFill>
            <a:ln>
              <a:noFill/>
            </a:ln>
            <a:effectLst/>
          </c:spPr>
          <c:invertIfNegative val="0"/>
          <c:cat>
            <c:numRef>
              <c:f>'2.1. Tot. elec. demand'!$C$175:$C$189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demand'!$E$205:$E$219</c:f>
              <c:numCache>
                <c:formatCode>General</c:formatCode>
                <c:ptCount val="15"/>
                <c:pt idx="0">
                  <c:v>6</c:v>
                </c:pt>
                <c:pt idx="1">
                  <c:v>7</c:v>
                </c:pt>
                <c:pt idx="2">
                  <c:v>8</c:v>
                </c:pt>
                <c:pt idx="3">
                  <c:v>9</c:v>
                </c:pt>
                <c:pt idx="4">
                  <c:v>10</c:v>
                </c:pt>
                <c:pt idx="5">
                  <c:v>11</c:v>
                </c:pt>
                <c:pt idx="6">
                  <c:v>12</c:v>
                </c:pt>
                <c:pt idx="7">
                  <c:v>14</c:v>
                </c:pt>
                <c:pt idx="8">
                  <c:v>16</c:v>
                </c:pt>
                <c:pt idx="9">
                  <c:v>19</c:v>
                </c:pt>
                <c:pt idx="10">
                  <c:v>20</c:v>
                </c:pt>
                <c:pt idx="11">
                  <c:v>22</c:v>
                </c:pt>
                <c:pt idx="12">
                  <c:v>24</c:v>
                </c:pt>
                <c:pt idx="13">
                  <c:v>26</c:v>
                </c:pt>
                <c:pt idx="14">
                  <c:v>28</c:v>
                </c:pt>
              </c:numCache>
            </c:numRef>
          </c:val>
          <c:extLst>
            <c:ext xmlns:c16="http://schemas.microsoft.com/office/drawing/2014/chart" uri="{C3380CC4-5D6E-409C-BE32-E72D297353CC}">
              <c16:uniqueId val="{00000002-CBC1-44AA-9E9B-A79F3A59C6D4}"/>
            </c:ext>
          </c:extLst>
        </c:ser>
        <c:ser>
          <c:idx val="3"/>
          <c:order val="3"/>
          <c:tx>
            <c:strRef>
              <c:f>'2.1. Tot. elec. demand'!$H$174</c:f>
              <c:strCache>
                <c:ptCount val="1"/>
                <c:pt idx="0">
                  <c:v>AA HP - secondary*</c:v>
                </c:pt>
              </c:strCache>
            </c:strRef>
          </c:tx>
          <c:spPr>
            <a:solidFill>
              <a:schemeClr val="accent5">
                <a:lumMod val="40000"/>
                <a:lumOff val="60000"/>
              </a:schemeClr>
            </a:solidFill>
            <a:ln>
              <a:noFill/>
            </a:ln>
            <a:effectLst/>
          </c:spPr>
          <c:invertIfNegative val="0"/>
          <c:cat>
            <c:numRef>
              <c:f>'2.1. Tot. elec. demand'!$C$175:$C$189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demand'!$H$205:$H$219</c:f>
              <c:numCache>
                <c:formatCode>General</c:formatCode>
                <c:ptCount val="15"/>
                <c:pt idx="0">
                  <c:v>22</c:v>
                </c:pt>
                <c:pt idx="1">
                  <c:v>28</c:v>
                </c:pt>
                <c:pt idx="2">
                  <c:v>30</c:v>
                </c:pt>
                <c:pt idx="3">
                  <c:v>33</c:v>
                </c:pt>
                <c:pt idx="4">
                  <c:v>36</c:v>
                </c:pt>
                <c:pt idx="5">
                  <c:v>40</c:v>
                </c:pt>
                <c:pt idx="6">
                  <c:v>45</c:v>
                </c:pt>
                <c:pt idx="7">
                  <c:v>50</c:v>
                </c:pt>
                <c:pt idx="8">
                  <c:v>55</c:v>
                </c:pt>
                <c:pt idx="9">
                  <c:v>59</c:v>
                </c:pt>
                <c:pt idx="10">
                  <c:v>64</c:v>
                </c:pt>
                <c:pt idx="11">
                  <c:v>68</c:v>
                </c:pt>
                <c:pt idx="12">
                  <c:v>73</c:v>
                </c:pt>
                <c:pt idx="13">
                  <c:v>76</c:v>
                </c:pt>
                <c:pt idx="14">
                  <c:v>80</c:v>
                </c:pt>
              </c:numCache>
            </c:numRef>
          </c:val>
          <c:extLst>
            <c:ext xmlns:c16="http://schemas.microsoft.com/office/drawing/2014/chart" uri="{C3380CC4-5D6E-409C-BE32-E72D297353CC}">
              <c16:uniqueId val="{00000003-CBC1-44AA-9E9B-A79F3A59C6D4}"/>
            </c:ext>
          </c:extLst>
        </c:ser>
        <c:dLbls>
          <c:showLegendKey val="0"/>
          <c:showVal val="0"/>
          <c:showCatName val="0"/>
          <c:showSerName val="0"/>
          <c:showPercent val="0"/>
          <c:showBubbleSize val="0"/>
        </c:dLbls>
        <c:gapWidth val="219"/>
        <c:overlap val="100"/>
        <c:axId val="831915352"/>
        <c:axId val="831918632"/>
      </c:barChart>
      <c:lineChart>
        <c:grouping val="standard"/>
        <c:varyColors val="0"/>
        <c:ser>
          <c:idx val="4"/>
          <c:order val="4"/>
          <c:tx>
            <c:strRef>
              <c:f>'2.1. Tot. elec. demand'!$I$174</c:f>
              <c:strCache>
                <c:ptCount val="1"/>
                <c:pt idx="0">
                  <c:v>Total</c:v>
                </c:pt>
              </c:strCache>
            </c:strRef>
          </c:tx>
          <c:spPr>
            <a:ln w="28575" cap="rnd">
              <a:solidFill>
                <a:schemeClr val="tx1"/>
              </a:solidFill>
              <a:round/>
            </a:ln>
            <a:effectLst/>
          </c:spPr>
          <c:marker>
            <c:symbol val="circle"/>
            <c:size val="5"/>
            <c:spPr>
              <a:solidFill>
                <a:schemeClr val="accent3"/>
              </a:solidFill>
              <a:ln w="9525">
                <a:solidFill>
                  <a:schemeClr val="tx1"/>
                </a:solidFill>
              </a:ln>
              <a:effectLst/>
            </c:spPr>
          </c:marker>
          <c:val>
            <c:numRef>
              <c:f>'2.1. Tot. elec. demand'!$I$205:$I$219</c:f>
              <c:numCache>
                <c:formatCode>0</c:formatCode>
                <c:ptCount val="15"/>
                <c:pt idx="0">
                  <c:v>31</c:v>
                </c:pt>
                <c:pt idx="1">
                  <c:v>39</c:v>
                </c:pt>
                <c:pt idx="2">
                  <c:v>47</c:v>
                </c:pt>
                <c:pt idx="3">
                  <c:v>58</c:v>
                </c:pt>
                <c:pt idx="4">
                  <c:v>70</c:v>
                </c:pt>
                <c:pt idx="5">
                  <c:v>83</c:v>
                </c:pt>
                <c:pt idx="6">
                  <c:v>98</c:v>
                </c:pt>
                <c:pt idx="7">
                  <c:v>114</c:v>
                </c:pt>
                <c:pt idx="8">
                  <c:v>132</c:v>
                </c:pt>
                <c:pt idx="9">
                  <c:v>148</c:v>
                </c:pt>
                <c:pt idx="10">
                  <c:v>165</c:v>
                </c:pt>
                <c:pt idx="11">
                  <c:v>182</c:v>
                </c:pt>
                <c:pt idx="12">
                  <c:v>199</c:v>
                </c:pt>
                <c:pt idx="13">
                  <c:v>216</c:v>
                </c:pt>
                <c:pt idx="14">
                  <c:v>233</c:v>
                </c:pt>
              </c:numCache>
            </c:numRef>
          </c:val>
          <c:smooth val="0"/>
          <c:extLst>
            <c:ext xmlns:c16="http://schemas.microsoft.com/office/drawing/2014/chart" uri="{C3380CC4-5D6E-409C-BE32-E72D297353CC}">
              <c16:uniqueId val="{00000004-CBC1-44AA-9E9B-A79F3A59C6D4}"/>
            </c:ext>
          </c:extLst>
        </c:ser>
        <c:dLbls>
          <c:showLegendKey val="0"/>
          <c:showVal val="0"/>
          <c:showCatName val="0"/>
          <c:showSerName val="0"/>
          <c:showPercent val="0"/>
          <c:showBubbleSize val="0"/>
        </c:dLbls>
        <c:marker val="1"/>
        <c:smooth val="0"/>
        <c:axId val="831915352"/>
        <c:axId val="831918632"/>
      </c:lineChart>
      <c:lineChart>
        <c:grouping val="standard"/>
        <c:varyColors val="0"/>
        <c:ser>
          <c:idx val="5"/>
          <c:order val="5"/>
          <c:tx>
            <c:strRef>
              <c:f>'2.1. Tot. elec. demand'!$J$204</c:f>
              <c:strCache>
                <c:ptCount val="1"/>
                <c:pt idx="0">
                  <c:v>% of stock</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'2.1. Tot. elec. demand'!$C$175:$C$189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demand'!$J$205:$J$219</c:f>
              <c:numCache>
                <c:formatCode>0%</c:formatCode>
                <c:ptCount val="15"/>
                <c:pt idx="0">
                  <c:v>3.9E-2</c:v>
                </c:pt>
                <c:pt idx="1">
                  <c:v>4.9000000000000002E-2</c:v>
                </c:pt>
                <c:pt idx="2">
                  <c:v>6.0999999999999999E-2</c:v>
                </c:pt>
                <c:pt idx="3">
                  <c:v>7.4999999999999997E-2</c:v>
                </c:pt>
                <c:pt idx="4">
                  <c:v>0.09</c:v>
                </c:pt>
                <c:pt idx="5">
                  <c:v>0.107</c:v>
                </c:pt>
                <c:pt idx="6">
                  <c:v>0.126</c:v>
                </c:pt>
                <c:pt idx="7">
                  <c:v>0.14699999999999999</c:v>
                </c:pt>
                <c:pt idx="8">
                  <c:v>0.17</c:v>
                </c:pt>
                <c:pt idx="9">
                  <c:v>0.192</c:v>
                </c:pt>
                <c:pt idx="10">
                  <c:v>0.214</c:v>
                </c:pt>
                <c:pt idx="11">
                  <c:v>0.23699999999999999</c:v>
                </c:pt>
                <c:pt idx="12">
                  <c:v>0.26</c:v>
                </c:pt>
                <c:pt idx="13">
                  <c:v>0.28299999999999997</c:v>
                </c:pt>
                <c:pt idx="14">
                  <c:v>0.307</c:v>
                </c:pt>
              </c:numCache>
            </c:numRef>
          </c:val>
          <c:smooth val="0"/>
          <c:extLst>
            <c:ext xmlns:c16="http://schemas.microsoft.com/office/drawing/2014/chart" uri="{C3380CC4-5D6E-409C-BE32-E72D297353CC}">
              <c16:uniqueId val="{00000005-CBC1-44AA-9E9B-A79F3A59C6D4}"/>
            </c:ext>
          </c:extLst>
        </c:ser>
        <c:dLbls>
          <c:showLegendKey val="0"/>
          <c:showVal val="0"/>
          <c:showCatName val="0"/>
          <c:showSerName val="0"/>
          <c:showPercent val="0"/>
          <c:showBubbleSize val="0"/>
        </c:dLbls>
        <c:marker val="1"/>
        <c:smooth val="0"/>
        <c:axId val="799529856"/>
        <c:axId val="973601248"/>
      </c:lineChart>
      <c:catAx>
        <c:axId val="8319153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nl-BE" sz="900" b="1"/>
                  <a:t>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8632"/>
        <c:crosses val="autoZero"/>
        <c:auto val="1"/>
        <c:lblAlgn val="ctr"/>
        <c:lblOffset val="100"/>
        <c:noMultiLvlLbl val="0"/>
      </c:catAx>
      <c:valAx>
        <c:axId val="831918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 HP [Thousands]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5352"/>
        <c:crosses val="autoZero"/>
        <c:crossBetween val="between"/>
      </c:valAx>
      <c:valAx>
        <c:axId val="973601248"/>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Sahre of total Stock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529856"/>
        <c:crosses val="max"/>
        <c:crossBetween val="between"/>
      </c:valAx>
      <c:catAx>
        <c:axId val="799529856"/>
        <c:scaling>
          <c:orientation val="minMax"/>
        </c:scaling>
        <c:delete val="1"/>
        <c:axPos val="b"/>
        <c:numFmt formatCode="General" sourceLinked="1"/>
        <c:majorTickMark val="out"/>
        <c:minorTickMark val="none"/>
        <c:tickLblPos val="nextTo"/>
        <c:crossAx val="973601248"/>
        <c:crosses val="autoZero"/>
        <c:auto val="1"/>
        <c:lblAlgn val="ctr"/>
        <c:lblOffset val="100"/>
        <c:noMultiLvlLbl val="0"/>
      </c:catAx>
      <c:spPr>
        <a:noFill/>
        <a:ln>
          <a:noFill/>
        </a:ln>
        <a:effectLst/>
      </c:spPr>
    </c:plotArea>
    <c:legend>
      <c:legendPos val="b"/>
      <c:layout>
        <c:manualLayout>
          <c:xMode val="edge"/>
          <c:yMode val="edge"/>
          <c:x val="0.17625978091206398"/>
          <c:y val="0.92302809133980135"/>
          <c:w val="0.70710664930444889"/>
          <c:h val="7.21158650932549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'2.1. Tot. elec. demand'!$E$13</c:f>
              <c:strCache>
                <c:ptCount val="1"/>
                <c:pt idx="0">
                  <c:v>Exising usages</c:v>
                </c:pt>
              </c:strCache>
            </c:strRef>
          </c:tx>
          <c:spPr>
            <a:solidFill>
              <a:srgbClr val="002060"/>
            </a:solidFill>
            <a:ln>
              <a:noFill/>
            </a:ln>
            <a:effectLst/>
          </c:spPr>
          <c:cat>
            <c:numRef>
              <c:f>'2.1. Tot. elec. demand'!$C$14:$C$39</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'2.1. Tot. elec. demand'!$E$14:$E$39</c:f>
              <c:numCache>
                <c:formatCode>0.0</c:formatCode>
                <c:ptCount val="26"/>
                <c:pt idx="0">
                  <c:v>85</c:v>
                </c:pt>
                <c:pt idx="1">
                  <c:v>84.1</c:v>
                </c:pt>
                <c:pt idx="2">
                  <c:v>80.599999999999994</c:v>
                </c:pt>
                <c:pt idx="3">
                  <c:v>81.8</c:v>
                </c:pt>
                <c:pt idx="4">
                  <c:v>85.6</c:v>
                </c:pt>
                <c:pt idx="5">
                  <c:v>84.5</c:v>
                </c:pt>
                <c:pt idx="6">
                  <c:v>82.6</c:v>
                </c:pt>
                <c:pt idx="7">
                  <c:v>83.6</c:v>
                </c:pt>
                <c:pt idx="8">
                  <c:v>84.2</c:v>
                </c:pt>
                <c:pt idx="9">
                  <c:v>81.900000000000006</c:v>
                </c:pt>
                <c:pt idx="10">
                  <c:v>78.3</c:v>
                </c:pt>
                <c:pt idx="11">
                  <c:v>81.099999999999994</c:v>
                </c:pt>
                <c:pt idx="12">
                  <c:v>79.400000000000006</c:v>
                </c:pt>
                <c:pt idx="13">
                  <c:v>77.900000000000006</c:v>
                </c:pt>
                <c:pt idx="14">
                  <c:v>78.3</c:v>
                </c:pt>
                <c:pt idx="15">
                  <c:v>79.599999999999994</c:v>
                </c:pt>
                <c:pt idx="16">
                  <c:v>82</c:v>
                </c:pt>
                <c:pt idx="17">
                  <c:v>82.4</c:v>
                </c:pt>
                <c:pt idx="18">
                  <c:v>82.6</c:v>
                </c:pt>
                <c:pt idx="19">
                  <c:v>83</c:v>
                </c:pt>
                <c:pt idx="20">
                  <c:v>83.2</c:v>
                </c:pt>
                <c:pt idx="21">
                  <c:v>83.4</c:v>
                </c:pt>
                <c:pt idx="22">
                  <c:v>83.6</c:v>
                </c:pt>
                <c:pt idx="23">
                  <c:v>83.7</c:v>
                </c:pt>
                <c:pt idx="24">
                  <c:v>83.8</c:v>
                </c:pt>
                <c:pt idx="25">
                  <c:v>83.6</c:v>
                </c:pt>
              </c:numCache>
            </c:numRef>
          </c:val>
          <c:extLst>
            <c:ext xmlns:c16="http://schemas.microsoft.com/office/drawing/2014/chart" uri="{C3380CC4-5D6E-409C-BE32-E72D297353CC}">
              <c16:uniqueId val="{00000000-D455-48FA-B866-270E182C6245}"/>
            </c:ext>
          </c:extLst>
        </c:ser>
        <c:ser>
          <c:idx val="2"/>
          <c:order val="2"/>
          <c:tx>
            <c:strRef>
              <c:f>'2.1. Tot. elec. demand'!$F$13</c:f>
              <c:strCache>
                <c:ptCount val="1"/>
                <c:pt idx="0">
                  <c:v>Losses</c:v>
                </c:pt>
              </c:strCache>
            </c:strRef>
          </c:tx>
          <c:spPr>
            <a:pattFill prst="pct80">
              <a:fgClr>
                <a:srgbClr val="002060"/>
              </a:fgClr>
              <a:bgClr>
                <a:schemeClr val="bg1"/>
              </a:bgClr>
            </a:pattFill>
            <a:ln>
              <a:noFill/>
            </a:ln>
            <a:effectLst/>
          </c:spPr>
          <c:cat>
            <c:numRef>
              <c:f>'2.1. Tot. elec. demand'!$C$14:$C$39</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'2.1. Tot. elec. demand'!$F$14:$F$39</c:f>
              <c:numCache>
                <c:formatCode>0.0</c:formatCode>
                <c:ptCount val="26"/>
                <c:pt idx="0">
                  <c:v>4.3</c:v>
                </c:pt>
                <c:pt idx="1">
                  <c:v>4.2</c:v>
                </c:pt>
                <c:pt idx="2">
                  <c:v>4.0999999999999996</c:v>
                </c:pt>
                <c:pt idx="3">
                  <c:v>4</c:v>
                </c:pt>
                <c:pt idx="4">
                  <c:v>3.8</c:v>
                </c:pt>
                <c:pt idx="5">
                  <c:v>3.8</c:v>
                </c:pt>
                <c:pt idx="6">
                  <c:v>3.8</c:v>
                </c:pt>
                <c:pt idx="7">
                  <c:v>3.8</c:v>
                </c:pt>
                <c:pt idx="8">
                  <c:v>3.8</c:v>
                </c:pt>
                <c:pt idx="9">
                  <c:v>3.8</c:v>
                </c:pt>
                <c:pt idx="10">
                  <c:v>3.8</c:v>
                </c:pt>
                <c:pt idx="11">
                  <c:v>3.6</c:v>
                </c:pt>
                <c:pt idx="12">
                  <c:v>3.5</c:v>
                </c:pt>
                <c:pt idx="13">
                  <c:v>3.7</c:v>
                </c:pt>
                <c:pt idx="14">
                  <c:v>3.8</c:v>
                </c:pt>
                <c:pt idx="15">
                  <c:v>4</c:v>
                </c:pt>
                <c:pt idx="16">
                  <c:v>4.0999999999999996</c:v>
                </c:pt>
                <c:pt idx="17">
                  <c:v>4.3</c:v>
                </c:pt>
                <c:pt idx="18">
                  <c:v>4.5</c:v>
                </c:pt>
                <c:pt idx="19">
                  <c:v>4.7</c:v>
                </c:pt>
                <c:pt idx="20">
                  <c:v>4.8</c:v>
                </c:pt>
                <c:pt idx="21">
                  <c:v>5.0999999999999996</c:v>
                </c:pt>
                <c:pt idx="22">
                  <c:v>5.4</c:v>
                </c:pt>
                <c:pt idx="23">
                  <c:v>5.6</c:v>
                </c:pt>
                <c:pt idx="24">
                  <c:v>5.9</c:v>
                </c:pt>
                <c:pt idx="25">
                  <c:v>6.1</c:v>
                </c:pt>
              </c:numCache>
            </c:numRef>
          </c:val>
          <c:extLst>
            <c:ext xmlns:c16="http://schemas.microsoft.com/office/drawing/2014/chart" uri="{C3380CC4-5D6E-409C-BE32-E72D297353CC}">
              <c16:uniqueId val="{00000001-D455-48FA-B866-270E182C6245}"/>
            </c:ext>
          </c:extLst>
        </c:ser>
        <c:ser>
          <c:idx val="3"/>
          <c:order val="3"/>
          <c:tx>
            <c:strRef>
              <c:f>'2.1. Tot. elec. demand'!$G$13</c:f>
              <c:strCache>
                <c:ptCount val="1"/>
                <c:pt idx="0">
                  <c:v>Additional HP</c:v>
                </c:pt>
              </c:strCache>
            </c:strRef>
          </c:tx>
          <c:spPr>
            <a:solidFill>
              <a:srgbClr val="C00000"/>
            </a:solidFill>
            <a:ln>
              <a:noFill/>
            </a:ln>
            <a:effectLst/>
          </c:spPr>
          <c:cat>
            <c:numRef>
              <c:f>'2.1. Tot. elec. demand'!$C$14:$C$39</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'2.1. Tot. elec. demand'!$G$14:$G$39</c:f>
              <c:numCache>
                <c:formatCode>0.000000</c:formatCode>
                <c:ptCount val="26"/>
                <c:pt idx="13" formatCode="0.0">
                  <c:v>0.1</c:v>
                </c:pt>
                <c:pt idx="14" formatCode="0.0">
                  <c:v>0.3</c:v>
                </c:pt>
                <c:pt idx="15" formatCode="0.0">
                  <c:v>0.5</c:v>
                </c:pt>
                <c:pt idx="16" formatCode="0.0">
                  <c:v>0.8</c:v>
                </c:pt>
                <c:pt idx="17" formatCode="0.0">
                  <c:v>1</c:v>
                </c:pt>
                <c:pt idx="18" formatCode="0.0">
                  <c:v>1.3</c:v>
                </c:pt>
                <c:pt idx="19" formatCode="0.0">
                  <c:v>1.6</c:v>
                </c:pt>
                <c:pt idx="20" formatCode="0.0">
                  <c:v>1.9</c:v>
                </c:pt>
                <c:pt idx="21" formatCode="0.0">
                  <c:v>2.2000000000000002</c:v>
                </c:pt>
                <c:pt idx="22" formatCode="0.0">
                  <c:v>2.5</c:v>
                </c:pt>
                <c:pt idx="23" formatCode="0.0">
                  <c:v>2.9</c:v>
                </c:pt>
                <c:pt idx="24" formatCode="0.0">
                  <c:v>3.2</c:v>
                </c:pt>
                <c:pt idx="25" formatCode="0.0">
                  <c:v>3.6</c:v>
                </c:pt>
              </c:numCache>
            </c:numRef>
          </c:val>
          <c:extLst>
            <c:ext xmlns:c16="http://schemas.microsoft.com/office/drawing/2014/chart" uri="{C3380CC4-5D6E-409C-BE32-E72D297353CC}">
              <c16:uniqueId val="{00000002-D455-48FA-B866-270E182C6245}"/>
            </c:ext>
          </c:extLst>
        </c:ser>
        <c:ser>
          <c:idx val="4"/>
          <c:order val="4"/>
          <c:tx>
            <c:strRef>
              <c:f>'2.1. Tot. elec. demand'!$H$13</c:f>
              <c:strCache>
                <c:ptCount val="1"/>
                <c:pt idx="0">
                  <c:v>Additional EV</c:v>
                </c:pt>
              </c:strCache>
            </c:strRef>
          </c:tx>
          <c:spPr>
            <a:solidFill>
              <a:schemeClr val="accent5"/>
            </a:solidFill>
            <a:ln>
              <a:noFill/>
            </a:ln>
            <a:effectLst/>
          </c:spPr>
          <c:cat>
            <c:numRef>
              <c:f>'2.1. Tot. elec. demand'!$C$14:$C$39</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'2.1. Tot. elec. demand'!$H$14:$H$39</c:f>
              <c:numCache>
                <c:formatCode>0.0</c:formatCode>
                <c:ptCount val="26"/>
                <c:pt idx="13">
                  <c:v>0.3</c:v>
                </c:pt>
                <c:pt idx="14">
                  <c:v>0.8</c:v>
                </c:pt>
                <c:pt idx="15">
                  <c:v>1.6</c:v>
                </c:pt>
                <c:pt idx="16">
                  <c:v>2.6</c:v>
                </c:pt>
                <c:pt idx="17">
                  <c:v>3.7</c:v>
                </c:pt>
                <c:pt idx="18">
                  <c:v>4.8</c:v>
                </c:pt>
                <c:pt idx="19">
                  <c:v>5.8</c:v>
                </c:pt>
                <c:pt idx="20">
                  <c:v>6.7</c:v>
                </c:pt>
                <c:pt idx="21">
                  <c:v>7.6</c:v>
                </c:pt>
                <c:pt idx="22">
                  <c:v>8.6</c:v>
                </c:pt>
                <c:pt idx="23">
                  <c:v>9.6</c:v>
                </c:pt>
                <c:pt idx="24">
                  <c:v>10.6</c:v>
                </c:pt>
                <c:pt idx="25">
                  <c:v>11.7</c:v>
                </c:pt>
              </c:numCache>
            </c:numRef>
          </c:val>
          <c:extLst>
            <c:ext xmlns:c16="http://schemas.microsoft.com/office/drawing/2014/chart" uri="{C3380CC4-5D6E-409C-BE32-E72D297353CC}">
              <c16:uniqueId val="{00000003-D455-48FA-B866-270E182C6245}"/>
            </c:ext>
          </c:extLst>
        </c:ser>
        <c:ser>
          <c:idx val="5"/>
          <c:order val="5"/>
          <c:tx>
            <c:strRef>
              <c:f>'2.1. Tot. elec. demand'!$I$13</c:f>
              <c:strCache>
                <c:ptCount val="1"/>
                <c:pt idx="0">
                  <c:v>Net other industry**</c:v>
                </c:pt>
              </c:strCache>
            </c:strRef>
          </c:tx>
          <c:spPr>
            <a:solidFill>
              <a:srgbClr val="7030A0"/>
            </a:solidFill>
            <a:ln>
              <a:noFill/>
            </a:ln>
            <a:effectLst/>
          </c:spPr>
          <c:cat>
            <c:numRef>
              <c:f>'2.1. Tot. elec. demand'!$C$14:$C$39</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'2.1. Tot. elec. demand'!$I$14:$I$39</c:f>
              <c:numCache>
                <c:formatCode>0.0</c:formatCode>
                <c:ptCount val="26"/>
                <c:pt idx="13">
                  <c:v>0.1</c:v>
                </c:pt>
                <c:pt idx="14">
                  <c:v>0.2</c:v>
                </c:pt>
                <c:pt idx="15">
                  <c:v>0.6</c:v>
                </c:pt>
                <c:pt idx="16">
                  <c:v>-0.3</c:v>
                </c:pt>
                <c:pt idx="17">
                  <c:v>-0.1</c:v>
                </c:pt>
                <c:pt idx="18">
                  <c:v>0.2</c:v>
                </c:pt>
                <c:pt idx="19">
                  <c:v>0.7</c:v>
                </c:pt>
                <c:pt idx="20">
                  <c:v>1.2</c:v>
                </c:pt>
                <c:pt idx="21">
                  <c:v>1.4</c:v>
                </c:pt>
                <c:pt idx="22">
                  <c:v>1.7</c:v>
                </c:pt>
                <c:pt idx="23">
                  <c:v>2.2000000000000002</c:v>
                </c:pt>
                <c:pt idx="24">
                  <c:v>2.5</c:v>
                </c:pt>
                <c:pt idx="25">
                  <c:v>2.9</c:v>
                </c:pt>
              </c:numCache>
            </c:numRef>
          </c:val>
          <c:extLst>
            <c:ext xmlns:c16="http://schemas.microsoft.com/office/drawing/2014/chart" uri="{C3380CC4-5D6E-409C-BE32-E72D297353CC}">
              <c16:uniqueId val="{00000004-D455-48FA-B866-270E182C6245}"/>
            </c:ext>
          </c:extLst>
        </c:ser>
        <c:ser>
          <c:idx val="6"/>
          <c:order val="6"/>
          <c:tx>
            <c:strRef>
              <c:f>'2.1. Tot. elec. demand'!$J$13</c:f>
              <c:strCache>
                <c:ptCount val="1"/>
                <c:pt idx="0">
                  <c:v>Data centres</c:v>
                </c:pt>
              </c:strCache>
            </c:strRef>
          </c:tx>
          <c:spPr>
            <a:solidFill>
              <a:schemeClr val="accent5">
                <a:lumMod val="40000"/>
                <a:lumOff val="60000"/>
              </a:schemeClr>
            </a:solidFill>
            <a:ln>
              <a:noFill/>
            </a:ln>
            <a:effectLst/>
          </c:spPr>
          <c:cat>
            <c:numRef>
              <c:f>'2.1. Tot. elec. demand'!$C$14:$C$39</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'2.1. Tot. elec. demand'!$J$14:$J$39</c:f>
              <c:numCache>
                <c:formatCode>0.0</c:formatCode>
                <c:ptCount val="26"/>
                <c:pt idx="13">
                  <c:v>0.1</c:v>
                </c:pt>
                <c:pt idx="14">
                  <c:v>0.7</c:v>
                </c:pt>
                <c:pt idx="15">
                  <c:v>0.8</c:v>
                </c:pt>
                <c:pt idx="16">
                  <c:v>1.3</c:v>
                </c:pt>
                <c:pt idx="17">
                  <c:v>1.7</c:v>
                </c:pt>
                <c:pt idx="18">
                  <c:v>2.1</c:v>
                </c:pt>
                <c:pt idx="19">
                  <c:v>2.4</c:v>
                </c:pt>
                <c:pt idx="20">
                  <c:v>2.7</c:v>
                </c:pt>
                <c:pt idx="21">
                  <c:v>3.1</c:v>
                </c:pt>
                <c:pt idx="22">
                  <c:v>3.5</c:v>
                </c:pt>
                <c:pt idx="23">
                  <c:v>3.9</c:v>
                </c:pt>
                <c:pt idx="24">
                  <c:v>4.4000000000000004</c:v>
                </c:pt>
                <c:pt idx="25">
                  <c:v>5</c:v>
                </c:pt>
              </c:numCache>
            </c:numRef>
          </c:val>
          <c:extLst>
            <c:ext xmlns:c16="http://schemas.microsoft.com/office/drawing/2014/chart" uri="{C3380CC4-5D6E-409C-BE32-E72D297353CC}">
              <c16:uniqueId val="{00000005-D455-48FA-B866-270E182C6245}"/>
            </c:ext>
          </c:extLst>
        </c:ser>
        <c:ser>
          <c:idx val="7"/>
          <c:order val="7"/>
          <c:tx>
            <c:strRef>
              <c:f>'2.1. Tot. elec. demand'!$K$13</c:f>
              <c:strCache>
                <c:ptCount val="1"/>
                <c:pt idx="0">
                  <c:v>CCS</c:v>
                </c:pt>
              </c:strCache>
            </c:strRef>
          </c:tx>
          <c:spPr>
            <a:solidFill>
              <a:srgbClr val="C00000"/>
            </a:solidFill>
            <a:ln>
              <a:noFill/>
            </a:ln>
            <a:effectLst/>
          </c:spPr>
          <c:cat>
            <c:numRef>
              <c:f>'2.1. Tot. elec. demand'!$C$14:$C$39</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'2.1. Tot. elec. demand'!$K$14:$K$39</c:f>
              <c:numCache>
                <c:formatCode>0.0</c:formatCode>
                <c:ptCount val="26"/>
                <c:pt idx="13">
                  <c:v>0</c:v>
                </c:pt>
                <c:pt idx="14">
                  <c:v>0</c:v>
                </c:pt>
                <c:pt idx="15">
                  <c:v>0.4</c:v>
                </c:pt>
                <c:pt idx="16">
                  <c:v>0.7</c:v>
                </c:pt>
                <c:pt idx="17">
                  <c:v>1.1000000000000001</c:v>
                </c:pt>
                <c:pt idx="18">
                  <c:v>2.1</c:v>
                </c:pt>
                <c:pt idx="19">
                  <c:v>2.1</c:v>
                </c:pt>
                <c:pt idx="20">
                  <c:v>2.2000000000000002</c:v>
                </c:pt>
                <c:pt idx="21">
                  <c:v>3.2</c:v>
                </c:pt>
                <c:pt idx="22">
                  <c:v>4.0999999999999996</c:v>
                </c:pt>
                <c:pt idx="23">
                  <c:v>4.8</c:v>
                </c:pt>
                <c:pt idx="24">
                  <c:v>5.2</c:v>
                </c:pt>
                <c:pt idx="25">
                  <c:v>5.7</c:v>
                </c:pt>
              </c:numCache>
            </c:numRef>
          </c:val>
          <c:extLst>
            <c:ext xmlns:c16="http://schemas.microsoft.com/office/drawing/2014/chart" uri="{C3380CC4-5D6E-409C-BE32-E72D297353CC}">
              <c16:uniqueId val="{00000006-D455-48FA-B866-270E182C6245}"/>
            </c:ext>
          </c:extLst>
        </c:ser>
        <c:ser>
          <c:idx val="8"/>
          <c:order val="8"/>
          <c:tx>
            <c:strRef>
              <c:f>'2.1. Tot. elec. demand'!$L$13</c:f>
              <c:strCache>
                <c:ptCount val="1"/>
                <c:pt idx="0">
                  <c:v>DRI-EAF</c:v>
                </c:pt>
              </c:strCache>
            </c:strRef>
          </c:tx>
          <c:spPr>
            <a:solidFill>
              <a:schemeClr val="accent6"/>
            </a:solidFill>
            <a:ln>
              <a:noFill/>
            </a:ln>
            <a:effectLst/>
          </c:spPr>
          <c:cat>
            <c:numRef>
              <c:f>'2.1. Tot. elec. demand'!$C$14:$C$39</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'2.1. Tot. elec. demand'!$L$14:$L$39</c:f>
              <c:numCache>
                <c:formatCode>0.0</c:formatCode>
                <c:ptCount val="26"/>
                <c:pt idx="13">
                  <c:v>0</c:v>
                </c:pt>
                <c:pt idx="14">
                  <c:v>0</c:v>
                </c:pt>
                <c:pt idx="15">
                  <c:v>0</c:v>
                </c:pt>
                <c:pt idx="16">
                  <c:v>2.6</c:v>
                </c:pt>
                <c:pt idx="17">
                  <c:v>2.6</c:v>
                </c:pt>
                <c:pt idx="18">
                  <c:v>2.6</c:v>
                </c:pt>
                <c:pt idx="19">
                  <c:v>2.6</c:v>
                </c:pt>
                <c:pt idx="20">
                  <c:v>2.6</c:v>
                </c:pt>
                <c:pt idx="21">
                  <c:v>2.6</c:v>
                </c:pt>
                <c:pt idx="22">
                  <c:v>2.6</c:v>
                </c:pt>
                <c:pt idx="23">
                  <c:v>2.6</c:v>
                </c:pt>
                <c:pt idx="24">
                  <c:v>2.6</c:v>
                </c:pt>
                <c:pt idx="25">
                  <c:v>2.6</c:v>
                </c:pt>
              </c:numCache>
            </c:numRef>
          </c:val>
          <c:extLst>
            <c:ext xmlns:c16="http://schemas.microsoft.com/office/drawing/2014/chart" uri="{C3380CC4-5D6E-409C-BE32-E72D297353CC}">
              <c16:uniqueId val="{00000007-D455-48FA-B866-270E182C6245}"/>
            </c:ext>
          </c:extLst>
        </c:ser>
        <c:ser>
          <c:idx val="9"/>
          <c:order val="9"/>
          <c:tx>
            <c:strRef>
              <c:f>'2.1. Tot. elec. demand'!$M$13</c:f>
              <c:strCache>
                <c:ptCount val="1"/>
                <c:pt idx="0">
                  <c:v>Power-to-heat*</c:v>
                </c:pt>
              </c:strCache>
            </c:strRef>
          </c:tx>
          <c:spPr>
            <a:solidFill>
              <a:schemeClr val="accent6">
                <a:lumMod val="75000"/>
              </a:schemeClr>
            </a:solidFill>
            <a:ln>
              <a:noFill/>
            </a:ln>
            <a:effectLst/>
          </c:spPr>
          <c:cat>
            <c:numRef>
              <c:f>'2.1. Tot. elec. demand'!$C$14:$C$39</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'2.1. Tot. elec. demand'!$M$14:$M$39</c:f>
              <c:numCache>
                <c:formatCode>0.0</c:formatCode>
                <c:ptCount val="26"/>
                <c:pt idx="13">
                  <c:v>0.3</c:v>
                </c:pt>
                <c:pt idx="14">
                  <c:v>0.4</c:v>
                </c:pt>
                <c:pt idx="15">
                  <c:v>1</c:v>
                </c:pt>
                <c:pt idx="16">
                  <c:v>1.7</c:v>
                </c:pt>
                <c:pt idx="17">
                  <c:v>2.7</c:v>
                </c:pt>
                <c:pt idx="18">
                  <c:v>3.9</c:v>
                </c:pt>
                <c:pt idx="19">
                  <c:v>5.3</c:v>
                </c:pt>
                <c:pt idx="20">
                  <c:v>6.9</c:v>
                </c:pt>
                <c:pt idx="21">
                  <c:v>7.8</c:v>
                </c:pt>
                <c:pt idx="22">
                  <c:v>8.6999999999999993</c:v>
                </c:pt>
                <c:pt idx="23">
                  <c:v>9.4</c:v>
                </c:pt>
                <c:pt idx="24">
                  <c:v>9.9</c:v>
                </c:pt>
                <c:pt idx="25">
                  <c:v>10.4</c:v>
                </c:pt>
              </c:numCache>
            </c:numRef>
          </c:val>
          <c:extLst>
            <c:ext xmlns:c16="http://schemas.microsoft.com/office/drawing/2014/chart" uri="{C3380CC4-5D6E-409C-BE32-E72D297353CC}">
              <c16:uniqueId val="{00000008-D455-48FA-B866-270E182C6245}"/>
            </c:ext>
          </c:extLst>
        </c:ser>
        <c:ser>
          <c:idx val="10"/>
          <c:order val="10"/>
          <c:tx>
            <c:strRef>
              <c:f>'2.1. Tot. elec. demand'!$N$13</c:f>
              <c:strCache>
                <c:ptCount val="1"/>
                <c:pt idx="0">
                  <c:v>New electrolysers*</c:v>
                </c:pt>
              </c:strCache>
            </c:strRef>
          </c:tx>
          <c:spPr>
            <a:solidFill>
              <a:schemeClr val="accent5">
                <a:lumMod val="60000"/>
              </a:schemeClr>
            </a:solidFill>
            <a:ln>
              <a:noFill/>
            </a:ln>
            <a:effectLst/>
          </c:spPr>
          <c:cat>
            <c:numRef>
              <c:f>'2.1. Tot. elec. demand'!$C$14:$C$39</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'2.1. Tot. elec. demand'!$N$14:$N$39</c:f>
              <c:numCache>
                <c:formatCode>0.0</c:formatCode>
                <c:ptCount val="26"/>
                <c:pt idx="13">
                  <c:v>0</c:v>
                </c:pt>
                <c:pt idx="14">
                  <c:v>0</c:v>
                </c:pt>
                <c:pt idx="15">
                  <c:v>0</c:v>
                </c:pt>
                <c:pt idx="16">
                  <c:v>0.1</c:v>
                </c:pt>
                <c:pt idx="17">
                  <c:v>0.1</c:v>
                </c:pt>
                <c:pt idx="18">
                  <c:v>0.2</c:v>
                </c:pt>
                <c:pt idx="19">
                  <c:v>0.4</c:v>
                </c:pt>
                <c:pt idx="20">
                  <c:v>0.6</c:v>
                </c:pt>
                <c:pt idx="21">
                  <c:v>0.8</c:v>
                </c:pt>
                <c:pt idx="22">
                  <c:v>1.1000000000000001</c:v>
                </c:pt>
                <c:pt idx="23">
                  <c:v>1.2</c:v>
                </c:pt>
                <c:pt idx="24">
                  <c:v>1.3</c:v>
                </c:pt>
                <c:pt idx="25">
                  <c:v>1.4</c:v>
                </c:pt>
              </c:numCache>
            </c:numRef>
          </c:val>
          <c:extLst>
            <c:ext xmlns:c16="http://schemas.microsoft.com/office/drawing/2014/chart" uri="{C3380CC4-5D6E-409C-BE32-E72D297353CC}">
              <c16:uniqueId val="{00000009-D455-48FA-B866-270E182C6245}"/>
            </c:ext>
          </c:extLst>
        </c:ser>
        <c:dLbls>
          <c:showLegendKey val="0"/>
          <c:showVal val="0"/>
          <c:showCatName val="0"/>
          <c:showSerName val="0"/>
          <c:showPercent val="0"/>
          <c:showBubbleSize val="0"/>
        </c:dLbls>
        <c:axId val="2109847391"/>
        <c:axId val="2109861951"/>
      </c:areaChart>
      <c:lineChart>
        <c:grouping val="standard"/>
        <c:varyColors val="0"/>
        <c:ser>
          <c:idx val="0"/>
          <c:order val="0"/>
          <c:tx>
            <c:strRef>
              <c:f>'2.1. Tot. elec. demand'!$D$13</c:f>
              <c:strCache>
                <c:ptCount val="1"/>
                <c:pt idx="0">
                  <c:v>Historical normalised  total demand</c:v>
                </c:pt>
              </c:strCache>
            </c:strRef>
          </c:tx>
          <c:spPr>
            <a:ln w="28575" cap="rnd">
              <a:solidFill>
                <a:sysClr val="windowText" lastClr="000000"/>
              </a:solidFill>
              <a:round/>
            </a:ln>
            <a:effectLst/>
          </c:spPr>
          <c:marker>
            <c:symbol val="circle"/>
            <c:size val="5"/>
            <c:spPr>
              <a:solidFill>
                <a:schemeClr val="tx1"/>
              </a:solidFill>
              <a:ln w="9525">
                <a:solidFill>
                  <a:sysClr val="windowText" lastClr="000000"/>
                </a:solidFill>
              </a:ln>
              <a:effectLst/>
            </c:spPr>
          </c:marker>
          <c:dLbls>
            <c:dLbl>
              <c:idx val="12"/>
              <c:delete val="1"/>
              <c:extLst>
                <c:ext xmlns:c15="http://schemas.microsoft.com/office/drawing/2012/chart" uri="{CE6537A1-D6FC-4f65-9D91-7224C49458BB}"/>
                <c:ext xmlns:c16="http://schemas.microsoft.com/office/drawing/2014/chart" uri="{C3380CC4-5D6E-409C-BE32-E72D297353CC}">
                  <c16:uniqueId val="{0000000A-D455-48FA-B866-270E182C62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'2.1. Tot. elec. demand'!$C$14:$C$39</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'2.1. Tot. elec. demand'!$D$14:$D$26</c:f>
              <c:numCache>
                <c:formatCode>0.0</c:formatCode>
                <c:ptCount val="13"/>
                <c:pt idx="0">
                  <c:v>89.3</c:v>
                </c:pt>
                <c:pt idx="1">
                  <c:v>88.2</c:v>
                </c:pt>
                <c:pt idx="2">
                  <c:v>84.7</c:v>
                </c:pt>
                <c:pt idx="3">
                  <c:v>85.8</c:v>
                </c:pt>
                <c:pt idx="4">
                  <c:v>89.4</c:v>
                </c:pt>
                <c:pt idx="5">
                  <c:v>88.3</c:v>
                </c:pt>
                <c:pt idx="6">
                  <c:v>86.4</c:v>
                </c:pt>
                <c:pt idx="7">
                  <c:v>87.4</c:v>
                </c:pt>
                <c:pt idx="8">
                  <c:v>88</c:v>
                </c:pt>
                <c:pt idx="9">
                  <c:v>85.7</c:v>
                </c:pt>
                <c:pt idx="10">
                  <c:v>82.1</c:v>
                </c:pt>
                <c:pt idx="11">
                  <c:v>84.7</c:v>
                </c:pt>
                <c:pt idx="12">
                  <c:v>82.9</c:v>
                </c:pt>
              </c:numCache>
            </c:numRef>
          </c:val>
          <c:smooth val="0"/>
          <c:extLst>
            <c:ext xmlns:c16="http://schemas.microsoft.com/office/drawing/2014/chart" uri="{C3380CC4-5D6E-409C-BE32-E72D297353CC}">
              <c16:uniqueId val="{0000000B-D455-48FA-B866-270E182C6245}"/>
            </c:ext>
          </c:extLst>
        </c:ser>
        <c:ser>
          <c:idx val="11"/>
          <c:order val="11"/>
          <c:tx>
            <c:strRef>
              <c:f>'2.1. Tot. elec. demand'!$O$13</c:f>
              <c:strCache>
                <c:ptCount val="1"/>
                <c:pt idx="0">
                  <c:v>Assumed total demand - CENTRAL</c:v>
                </c:pt>
              </c:strCache>
            </c:strRef>
          </c:tx>
          <c:spPr>
            <a:ln w="28575" cap="rnd">
              <a:solidFill>
                <a:srgbClr val="002060"/>
              </a:solidFill>
              <a:round/>
            </a:ln>
            <a:effectLst/>
          </c:spPr>
          <c:marker>
            <c:symbol val="circle"/>
            <c:size val="5"/>
            <c:spPr>
              <a:solidFill>
                <a:srgbClr val="002060"/>
              </a:solidFill>
              <a:ln w="9525">
                <a:solidFill>
                  <a:srgbClr val="00206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'2.1. Tot. elec. demand'!$C$14:$C$39</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'2.1. Tot. elec. demand'!$O$14:$O$39</c:f>
              <c:numCache>
                <c:formatCode>General</c:formatCode>
                <c:ptCount val="26"/>
                <c:pt idx="12" formatCode="0.0">
                  <c:v>82.9</c:v>
                </c:pt>
                <c:pt idx="13" formatCode="0.0">
                  <c:v>82.6</c:v>
                </c:pt>
                <c:pt idx="14" formatCode="0.0">
                  <c:v>84.5</c:v>
                </c:pt>
                <c:pt idx="15" formatCode="0.0">
                  <c:v>88.4</c:v>
                </c:pt>
                <c:pt idx="16" formatCode="0.0">
                  <c:v>95.5</c:v>
                </c:pt>
                <c:pt idx="17" formatCode="0.0">
                  <c:v>99.5</c:v>
                </c:pt>
                <c:pt idx="18" formatCode="0.0">
                  <c:v>104.2</c:v>
                </c:pt>
                <c:pt idx="19" formatCode="0.0">
                  <c:v>108.6</c:v>
                </c:pt>
                <c:pt idx="20" formatCode="0.0">
                  <c:v>112.8</c:v>
                </c:pt>
                <c:pt idx="21" formatCode="0.0">
                  <c:v>117.3</c:v>
                </c:pt>
                <c:pt idx="22" formatCode="0.0">
                  <c:v>121.8</c:v>
                </c:pt>
                <c:pt idx="23" formatCode="0.0">
                  <c:v>125.9</c:v>
                </c:pt>
                <c:pt idx="24" formatCode="0.0">
                  <c:v>129.4</c:v>
                </c:pt>
                <c:pt idx="25" formatCode="0.0">
                  <c:v>132.9</c:v>
                </c:pt>
              </c:numCache>
            </c:numRef>
          </c:val>
          <c:smooth val="0"/>
          <c:extLst>
            <c:ext xmlns:c16="http://schemas.microsoft.com/office/drawing/2014/chart" uri="{C3380CC4-5D6E-409C-BE32-E72D297353CC}">
              <c16:uniqueId val="{0000000C-D455-48FA-B866-270E182C6245}"/>
            </c:ext>
          </c:extLst>
        </c:ser>
        <c:dLbls>
          <c:showLegendKey val="0"/>
          <c:showVal val="0"/>
          <c:showCatName val="0"/>
          <c:showSerName val="0"/>
          <c:showPercent val="0"/>
          <c:showBubbleSize val="0"/>
        </c:dLbls>
        <c:marker val="1"/>
        <c:smooth val="0"/>
        <c:axId val="2109847391"/>
        <c:axId val="2109861951"/>
      </c:lineChart>
      <c:catAx>
        <c:axId val="210984739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285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109861951"/>
        <c:crosses val="autoZero"/>
        <c:auto val="1"/>
        <c:lblAlgn val="ctr"/>
        <c:lblOffset val="100"/>
        <c:noMultiLvlLbl val="0"/>
      </c:catAx>
      <c:valAx>
        <c:axId val="2109861951"/>
        <c:scaling>
          <c:orientation val="minMax"/>
          <c:min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Yearly demand [TWh]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8473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'2.1. Tot. elec. demand'!$E$228</c:f>
              <c:strCache>
                <c:ptCount val="1"/>
                <c:pt idx="0">
                  <c:v>Power-to-Heat*</c:v>
                </c:pt>
              </c:strCache>
            </c:strRef>
          </c:tx>
          <c:spPr>
            <a:solidFill>
              <a:schemeClr val="accent6">
                <a:lumMod val="75000"/>
              </a:schemeClr>
            </a:solidFill>
            <a:ln>
              <a:noFill/>
            </a:ln>
            <a:effectLst/>
          </c:spPr>
          <c:invertIfNegative val="0"/>
          <c:cat>
            <c:numRef>
              <c:f>'2.1. Tot. elec. demand'!$C$230:$C$242</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'2.1. Tot. elec. demand'!$E$230:$E$242</c:f>
              <c:numCache>
                <c:formatCode>0.0</c:formatCode>
                <c:ptCount val="13"/>
                <c:pt idx="0">
                  <c:v>0.28000000000000003</c:v>
                </c:pt>
                <c:pt idx="1">
                  <c:v>0.4</c:v>
                </c:pt>
                <c:pt idx="2">
                  <c:v>1</c:v>
                </c:pt>
                <c:pt idx="3">
                  <c:v>1.7</c:v>
                </c:pt>
                <c:pt idx="4">
                  <c:v>2.66</c:v>
                </c:pt>
                <c:pt idx="5">
                  <c:v>3.86</c:v>
                </c:pt>
                <c:pt idx="6">
                  <c:v>5.32</c:v>
                </c:pt>
                <c:pt idx="7">
                  <c:v>6.85</c:v>
                </c:pt>
                <c:pt idx="8">
                  <c:v>7.78</c:v>
                </c:pt>
                <c:pt idx="9">
                  <c:v>8.66</c:v>
                </c:pt>
                <c:pt idx="10">
                  <c:v>9.4</c:v>
                </c:pt>
                <c:pt idx="11">
                  <c:v>9.89</c:v>
                </c:pt>
                <c:pt idx="12">
                  <c:v>10.39</c:v>
                </c:pt>
              </c:numCache>
            </c:numRef>
          </c:val>
          <c:extLst>
            <c:ext xmlns:c16="http://schemas.microsoft.com/office/drawing/2014/chart" uri="{C3380CC4-5D6E-409C-BE32-E72D297353CC}">
              <c16:uniqueId val="{00000000-E566-4854-9643-8F9B98AB32C1}"/>
            </c:ext>
          </c:extLst>
        </c:ser>
        <c:ser>
          <c:idx val="1"/>
          <c:order val="1"/>
          <c:tx>
            <c:strRef>
              <c:f>'2.1. Tot. elec. demand'!$F$228</c:f>
              <c:strCache>
                <c:ptCount val="1"/>
                <c:pt idx="0">
                  <c:v>CCS</c:v>
                </c:pt>
              </c:strCache>
            </c:strRef>
          </c:tx>
          <c:spPr>
            <a:solidFill>
              <a:schemeClr val="accent2">
                <a:lumMod val="75000"/>
              </a:schemeClr>
            </a:solidFill>
            <a:ln>
              <a:noFill/>
            </a:ln>
            <a:effectLst/>
          </c:spPr>
          <c:invertIfNegative val="0"/>
          <c:cat>
            <c:numRef>
              <c:f>'2.1. Tot. elec. demand'!$C$230:$C$242</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'2.1. Tot. elec. demand'!$F$230:$F$242</c:f>
              <c:numCache>
                <c:formatCode>0.0</c:formatCode>
                <c:ptCount val="13"/>
                <c:pt idx="0">
                  <c:v>0</c:v>
                </c:pt>
                <c:pt idx="1">
                  <c:v>0</c:v>
                </c:pt>
                <c:pt idx="2">
                  <c:v>0.37</c:v>
                </c:pt>
                <c:pt idx="3">
                  <c:v>0.7</c:v>
                </c:pt>
                <c:pt idx="4">
                  <c:v>1.08</c:v>
                </c:pt>
                <c:pt idx="5">
                  <c:v>2.11</c:v>
                </c:pt>
                <c:pt idx="6">
                  <c:v>2.14</c:v>
                </c:pt>
                <c:pt idx="7">
                  <c:v>2.2400000000000002</c:v>
                </c:pt>
                <c:pt idx="8">
                  <c:v>3.23</c:v>
                </c:pt>
                <c:pt idx="9">
                  <c:v>4.13</c:v>
                </c:pt>
                <c:pt idx="10">
                  <c:v>4.75</c:v>
                </c:pt>
                <c:pt idx="11">
                  <c:v>5.18</c:v>
                </c:pt>
                <c:pt idx="12">
                  <c:v>5.67</c:v>
                </c:pt>
              </c:numCache>
            </c:numRef>
          </c:val>
          <c:extLst>
            <c:ext xmlns:c16="http://schemas.microsoft.com/office/drawing/2014/chart" uri="{C3380CC4-5D6E-409C-BE32-E72D297353CC}">
              <c16:uniqueId val="{00000001-E566-4854-9643-8F9B98AB32C1}"/>
            </c:ext>
          </c:extLst>
        </c:ser>
        <c:ser>
          <c:idx val="2"/>
          <c:order val="2"/>
          <c:tx>
            <c:strRef>
              <c:f>'2.1. Tot. elec. demand'!$G$228</c:f>
              <c:strCache>
                <c:ptCount val="1"/>
                <c:pt idx="0">
                  <c:v>DRI-EAF</c:v>
                </c:pt>
              </c:strCache>
            </c:strRef>
          </c:tx>
          <c:spPr>
            <a:solidFill>
              <a:schemeClr val="accent6"/>
            </a:solidFill>
            <a:ln>
              <a:noFill/>
            </a:ln>
            <a:effectLst/>
          </c:spPr>
          <c:invertIfNegative val="0"/>
          <c:cat>
            <c:numRef>
              <c:f>'2.1. Tot. elec. demand'!$C$230:$C$242</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'2.1. Tot. elec. demand'!$G$230:$G$242</c:f>
              <c:numCache>
                <c:formatCode>0.0</c:formatCode>
                <c:ptCount val="13"/>
                <c:pt idx="0">
                  <c:v>0</c:v>
                </c:pt>
                <c:pt idx="1">
                  <c:v>0</c:v>
                </c:pt>
                <c:pt idx="2">
                  <c:v>0</c:v>
                </c:pt>
                <c:pt idx="3">
                  <c:v>2.59</c:v>
                </c:pt>
                <c:pt idx="4">
                  <c:v>2.59</c:v>
                </c:pt>
                <c:pt idx="5">
                  <c:v>2.59</c:v>
                </c:pt>
                <c:pt idx="6">
                  <c:v>2.59</c:v>
                </c:pt>
                <c:pt idx="7">
                  <c:v>2.59</c:v>
                </c:pt>
                <c:pt idx="8">
                  <c:v>2.59</c:v>
                </c:pt>
                <c:pt idx="9">
                  <c:v>2.59</c:v>
                </c:pt>
                <c:pt idx="10">
                  <c:v>2.59</c:v>
                </c:pt>
                <c:pt idx="11">
                  <c:v>2.59</c:v>
                </c:pt>
                <c:pt idx="12">
                  <c:v>2.59</c:v>
                </c:pt>
              </c:numCache>
            </c:numRef>
          </c:val>
          <c:extLst>
            <c:ext xmlns:c16="http://schemas.microsoft.com/office/drawing/2014/chart" uri="{C3380CC4-5D6E-409C-BE32-E72D297353CC}">
              <c16:uniqueId val="{00000002-E566-4854-9643-8F9B98AB32C1}"/>
            </c:ext>
          </c:extLst>
        </c:ser>
        <c:ser>
          <c:idx val="3"/>
          <c:order val="3"/>
          <c:tx>
            <c:strRef>
              <c:f>'2.1. Tot. elec. demand'!$H$228</c:f>
              <c:strCache>
                <c:ptCount val="1"/>
                <c:pt idx="0">
                  <c:v>Other (new)**</c:v>
                </c:pt>
              </c:strCache>
            </c:strRef>
          </c:tx>
          <c:spPr>
            <a:solidFill>
              <a:schemeClr val="accent5">
                <a:lumMod val="75000"/>
              </a:schemeClr>
            </a:solidFill>
            <a:ln>
              <a:noFill/>
            </a:ln>
            <a:effectLst/>
          </c:spPr>
          <c:invertIfNegative val="0"/>
          <c:cat>
            <c:numRef>
              <c:f>'2.1. Tot. elec. demand'!$C$230:$C$242</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'2.1. Tot. elec. demand'!$H$230:$H$242</c:f>
              <c:numCache>
                <c:formatCode>0.0</c:formatCode>
                <c:ptCount val="13"/>
                <c:pt idx="0">
                  <c:v>0.1</c:v>
                </c:pt>
                <c:pt idx="1">
                  <c:v>0.2</c:v>
                </c:pt>
                <c:pt idx="2">
                  <c:v>0.6</c:v>
                </c:pt>
                <c:pt idx="3">
                  <c:v>0.8</c:v>
                </c:pt>
                <c:pt idx="4">
                  <c:v>1.1000000000000001</c:v>
                </c:pt>
                <c:pt idx="5">
                  <c:v>1.4</c:v>
                </c:pt>
                <c:pt idx="6">
                  <c:v>1.9</c:v>
                </c:pt>
                <c:pt idx="7">
                  <c:v>2.2999999999999998</c:v>
                </c:pt>
                <c:pt idx="8">
                  <c:v>2.6</c:v>
                </c:pt>
                <c:pt idx="9">
                  <c:v>3</c:v>
                </c:pt>
                <c:pt idx="10">
                  <c:v>3.5</c:v>
                </c:pt>
                <c:pt idx="11">
                  <c:v>3.8</c:v>
                </c:pt>
                <c:pt idx="12">
                  <c:v>4.2</c:v>
                </c:pt>
              </c:numCache>
            </c:numRef>
          </c:val>
          <c:extLst>
            <c:ext xmlns:c16="http://schemas.microsoft.com/office/drawing/2014/chart" uri="{C3380CC4-5D6E-409C-BE32-E72D297353CC}">
              <c16:uniqueId val="{00000003-E566-4854-9643-8F9B98AB32C1}"/>
            </c:ext>
          </c:extLst>
        </c:ser>
        <c:ser>
          <c:idx val="4"/>
          <c:order val="4"/>
          <c:tx>
            <c:strRef>
              <c:f>'2.1. Tot. elec. demand'!$I$228</c:f>
              <c:strCache>
                <c:ptCount val="1"/>
                <c:pt idx="0">
                  <c:v>Data centers</c:v>
                </c:pt>
              </c:strCache>
            </c:strRef>
          </c:tx>
          <c:spPr>
            <a:solidFill>
              <a:schemeClr val="accent5">
                <a:lumMod val="40000"/>
                <a:lumOff val="60000"/>
              </a:schemeClr>
            </a:solidFill>
            <a:ln>
              <a:noFill/>
            </a:ln>
            <a:effectLst/>
          </c:spPr>
          <c:invertIfNegative val="0"/>
          <c:cat>
            <c:numRef>
              <c:f>'2.1. Tot. elec. demand'!$C$230:$C$242</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'2.1. Tot. elec. demand'!$I$230:$I$242</c:f>
              <c:numCache>
                <c:formatCode>0.0</c:formatCode>
                <c:ptCount val="13"/>
                <c:pt idx="0">
                  <c:v>0.13</c:v>
                </c:pt>
                <c:pt idx="1">
                  <c:v>0.69</c:v>
                </c:pt>
                <c:pt idx="2">
                  <c:v>0.78</c:v>
                </c:pt>
                <c:pt idx="3">
                  <c:v>1.26</c:v>
                </c:pt>
                <c:pt idx="4">
                  <c:v>1.74</c:v>
                </c:pt>
                <c:pt idx="5">
                  <c:v>2.0499999999999998</c:v>
                </c:pt>
                <c:pt idx="6">
                  <c:v>2.36</c:v>
                </c:pt>
                <c:pt idx="7">
                  <c:v>2.66</c:v>
                </c:pt>
                <c:pt idx="8">
                  <c:v>3.09</c:v>
                </c:pt>
                <c:pt idx="9">
                  <c:v>3.52</c:v>
                </c:pt>
                <c:pt idx="10">
                  <c:v>3.94</c:v>
                </c:pt>
                <c:pt idx="11">
                  <c:v>4.37</c:v>
                </c:pt>
                <c:pt idx="12">
                  <c:v>5</c:v>
                </c:pt>
              </c:numCache>
            </c:numRef>
          </c:val>
          <c:extLst>
            <c:ext xmlns:c16="http://schemas.microsoft.com/office/drawing/2014/chart" uri="{C3380CC4-5D6E-409C-BE32-E72D297353CC}">
              <c16:uniqueId val="{00000004-E566-4854-9643-8F9B98AB32C1}"/>
            </c:ext>
          </c:extLst>
        </c:ser>
        <c:ser>
          <c:idx val="5"/>
          <c:order val="5"/>
          <c:tx>
            <c:strRef>
              <c:f>'2.1. Tot. elec. demand'!$J$228</c:f>
              <c:strCache>
                <c:ptCount val="1"/>
                <c:pt idx="0">
                  <c:v>Electrolysis*</c:v>
                </c:pt>
              </c:strCache>
            </c:strRef>
          </c:tx>
          <c:spPr>
            <a:solidFill>
              <a:schemeClr val="accent5">
                <a:lumMod val="75000"/>
              </a:schemeClr>
            </a:solidFill>
            <a:ln>
              <a:noFill/>
            </a:ln>
            <a:effectLst/>
          </c:spPr>
          <c:invertIfNegative val="0"/>
          <c:cat>
            <c:numRef>
              <c:f>'2.1. Tot. elec. demand'!$C$230:$C$242</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'2.1. Tot. elec. demand'!$J$230:$J$242</c:f>
              <c:numCache>
                <c:formatCode>0.0</c:formatCode>
                <c:ptCount val="13"/>
                <c:pt idx="0">
                  <c:v>0</c:v>
                </c:pt>
                <c:pt idx="1">
                  <c:v>0</c:v>
                </c:pt>
                <c:pt idx="2">
                  <c:v>0.02</c:v>
                </c:pt>
                <c:pt idx="3">
                  <c:v>0.08</c:v>
                </c:pt>
                <c:pt idx="4">
                  <c:v>0.14000000000000001</c:v>
                </c:pt>
                <c:pt idx="5">
                  <c:v>0.22</c:v>
                </c:pt>
                <c:pt idx="6">
                  <c:v>0.39</c:v>
                </c:pt>
                <c:pt idx="7">
                  <c:v>0.6</c:v>
                </c:pt>
                <c:pt idx="8">
                  <c:v>0.83</c:v>
                </c:pt>
                <c:pt idx="9">
                  <c:v>1.0900000000000001</c:v>
                </c:pt>
                <c:pt idx="10">
                  <c:v>1.2</c:v>
                </c:pt>
                <c:pt idx="11">
                  <c:v>1.29</c:v>
                </c:pt>
                <c:pt idx="12">
                  <c:v>1.38</c:v>
                </c:pt>
              </c:numCache>
            </c:numRef>
          </c:val>
          <c:extLst>
            <c:ext xmlns:c16="http://schemas.microsoft.com/office/drawing/2014/chart" uri="{C3380CC4-5D6E-409C-BE32-E72D297353CC}">
              <c16:uniqueId val="{00000005-E566-4854-9643-8F9B98AB32C1}"/>
            </c:ext>
          </c:extLst>
        </c:ser>
        <c:dLbls>
          <c:showLegendKey val="0"/>
          <c:showVal val="0"/>
          <c:showCatName val="0"/>
          <c:showSerName val="0"/>
          <c:showPercent val="0"/>
          <c:showBubbleSize val="0"/>
        </c:dLbls>
        <c:gapWidth val="150"/>
        <c:overlap val="100"/>
        <c:axId val="643993743"/>
        <c:axId val="643996239"/>
      </c:barChart>
      <c:catAx>
        <c:axId val="643993743"/>
        <c:scaling>
          <c:orientation val="minMax"/>
        </c:scaling>
        <c:delete val="0"/>
        <c:axPos val="b"/>
        <c:numFmt formatCode="General" sourceLinked="1"/>
        <c:majorTickMark val="none"/>
        <c:minorTickMark val="none"/>
        <c:tickLblPos val="nextTo"/>
        <c:spPr>
          <a:noFill/>
          <a:ln w="19050"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3996239"/>
        <c:crosses val="autoZero"/>
        <c:auto val="1"/>
        <c:lblAlgn val="ctr"/>
        <c:lblOffset val="100"/>
        <c:noMultiLvlLbl val="0"/>
      </c:catAx>
      <c:valAx>
        <c:axId val="643996239"/>
        <c:scaling>
          <c:orientation val="minMax"/>
          <c:max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Additional load [TWh]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3993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a:t>Detailed view on existing capacitty</a:t>
            </a:r>
            <a:r>
              <a:rPr lang="nl-BE" baseline="0"/>
              <a:t> [MW] </a:t>
            </a:r>
            <a:r>
              <a:rPr lang="nl-BE"/>
              <a:t>(incl.</a:t>
            </a:r>
            <a:r>
              <a:rPr lang="nl-BE" baseline="0"/>
              <a:t> the ones participating to the ancillary services)</a:t>
            </a:r>
            <a:endParaRPr lang="nl-BE"/>
          </a:p>
        </c:rich>
      </c:tx>
      <c:layout>
        <c:manualLayout>
          <c:xMode val="edge"/>
          <c:yMode val="edge"/>
          <c:x val="0.23728095061207957"/>
          <c:y val="2.04831465895178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892109614099266E-2"/>
          <c:y val="0.10219313619443507"/>
          <c:w val="0.65594614300643417"/>
          <c:h val="0.6908973074218473"/>
        </c:manualLayout>
      </c:layout>
      <c:barChart>
        <c:barDir val="col"/>
        <c:grouping val="stacked"/>
        <c:varyColors val="0"/>
        <c:ser>
          <c:idx val="0"/>
          <c:order val="0"/>
          <c:tx>
            <c:strRef>
              <c:f>'3.2. DSR industry'!$B$19</c:f>
              <c:strCache>
                <c:ptCount val="1"/>
                <c:pt idx="0">
                  <c:v>Max use of 1 hour</c:v>
                </c:pt>
              </c:strCache>
            </c:strRef>
          </c:tx>
          <c:spPr>
            <a:solidFill>
              <a:schemeClr val="accent6">
                <a:lumMod val="60000"/>
                <a:lumOff val="40000"/>
              </a:schemeClr>
            </a:solidFill>
            <a:ln>
              <a:noFill/>
            </a:ln>
            <a:effectLst/>
          </c:spPr>
          <c:invertIfNegative val="0"/>
          <c:cat>
            <c:numRef>
              <c:f>'3.2. DSR industry'!$C$10:$P$10</c:f>
              <c:numCache>
                <c:formatCode>General</c:formatCode>
                <c:ptCount val="14"/>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numCache>
            </c:numRef>
          </c:cat>
          <c:val>
            <c:numRef>
              <c:f>'3.2. DSR industry'!$C$19:$P$19</c:f>
              <c:numCache>
                <c:formatCode>0</c:formatCode>
                <c:ptCount val="14"/>
                <c:pt idx="0">
                  <c:v>120</c:v>
                </c:pt>
                <c:pt idx="1">
                  <c:v>130</c:v>
                </c:pt>
                <c:pt idx="2">
                  <c:v>130</c:v>
                </c:pt>
                <c:pt idx="3">
                  <c:v>130</c:v>
                </c:pt>
                <c:pt idx="4">
                  <c:v>130</c:v>
                </c:pt>
                <c:pt idx="5">
                  <c:v>130</c:v>
                </c:pt>
                <c:pt idx="6">
                  <c:v>130</c:v>
                </c:pt>
                <c:pt idx="7">
                  <c:v>130</c:v>
                </c:pt>
                <c:pt idx="8">
                  <c:v>130</c:v>
                </c:pt>
                <c:pt idx="9">
                  <c:v>130</c:v>
                </c:pt>
                <c:pt idx="10">
                  <c:v>130</c:v>
                </c:pt>
                <c:pt idx="11">
                  <c:v>130</c:v>
                </c:pt>
                <c:pt idx="12">
                  <c:v>130</c:v>
                </c:pt>
                <c:pt idx="13">
                  <c:v>130</c:v>
                </c:pt>
              </c:numCache>
            </c:numRef>
          </c:val>
          <c:extLst>
            <c:ext xmlns:c16="http://schemas.microsoft.com/office/drawing/2014/chart" uri="{C3380CC4-5D6E-409C-BE32-E72D297353CC}">
              <c16:uniqueId val="{00000000-8FDC-4CB9-9F61-8357563647C2}"/>
            </c:ext>
          </c:extLst>
        </c:ser>
        <c:ser>
          <c:idx val="1"/>
          <c:order val="1"/>
          <c:tx>
            <c:strRef>
              <c:f>'3.2. DSR industry'!$B$20</c:f>
              <c:strCache>
                <c:ptCount val="1"/>
                <c:pt idx="0">
                  <c:v>Max use of 2 hours</c:v>
                </c:pt>
              </c:strCache>
            </c:strRef>
          </c:tx>
          <c:spPr>
            <a:solidFill>
              <a:schemeClr val="accent2"/>
            </a:solidFill>
            <a:ln>
              <a:noFill/>
            </a:ln>
            <a:effectLst/>
          </c:spPr>
          <c:invertIfNegative val="0"/>
          <c:val>
            <c:numRef>
              <c:f>'3.2. DSR industry'!$C$20:$P$20</c:f>
              <c:numCache>
                <c:formatCode>0</c:formatCode>
                <c:ptCount val="14"/>
                <c:pt idx="0">
                  <c:v>419</c:v>
                </c:pt>
                <c:pt idx="1">
                  <c:v>453</c:v>
                </c:pt>
                <c:pt idx="2">
                  <c:v>453</c:v>
                </c:pt>
                <c:pt idx="3">
                  <c:v>453</c:v>
                </c:pt>
                <c:pt idx="4">
                  <c:v>453</c:v>
                </c:pt>
                <c:pt idx="5">
                  <c:v>453</c:v>
                </c:pt>
                <c:pt idx="6">
                  <c:v>453</c:v>
                </c:pt>
                <c:pt idx="7">
                  <c:v>453</c:v>
                </c:pt>
                <c:pt idx="8">
                  <c:v>453</c:v>
                </c:pt>
                <c:pt idx="9">
                  <c:v>453</c:v>
                </c:pt>
                <c:pt idx="10">
                  <c:v>453</c:v>
                </c:pt>
                <c:pt idx="11">
                  <c:v>453</c:v>
                </c:pt>
                <c:pt idx="12">
                  <c:v>453</c:v>
                </c:pt>
                <c:pt idx="13">
                  <c:v>453</c:v>
                </c:pt>
              </c:numCache>
            </c:numRef>
          </c:val>
          <c:extLst>
            <c:ext xmlns:c16="http://schemas.microsoft.com/office/drawing/2014/chart" uri="{C3380CC4-5D6E-409C-BE32-E72D297353CC}">
              <c16:uniqueId val="{00000001-8FDC-4CB9-9F61-8357563647C2}"/>
            </c:ext>
          </c:extLst>
        </c:ser>
        <c:ser>
          <c:idx val="2"/>
          <c:order val="2"/>
          <c:tx>
            <c:strRef>
              <c:f>'3.2. DSR industry'!$B$21</c:f>
              <c:strCache>
                <c:ptCount val="1"/>
                <c:pt idx="0">
                  <c:v>Max use of 4 hours*</c:v>
                </c:pt>
              </c:strCache>
            </c:strRef>
          </c:tx>
          <c:spPr>
            <a:solidFill>
              <a:schemeClr val="accent3"/>
            </a:solidFill>
            <a:ln>
              <a:noFill/>
            </a:ln>
            <a:effectLst/>
          </c:spPr>
          <c:invertIfNegative val="0"/>
          <c:val>
            <c:numRef>
              <c:f>'3.2. DSR industry'!$C$21:$P$21</c:f>
              <c:numCache>
                <c:formatCode>0</c:formatCode>
                <c:ptCount val="14"/>
                <c:pt idx="0">
                  <c:v>587</c:v>
                </c:pt>
                <c:pt idx="1">
                  <c:v>634</c:v>
                </c:pt>
                <c:pt idx="2">
                  <c:v>634</c:v>
                </c:pt>
                <c:pt idx="3">
                  <c:v>634</c:v>
                </c:pt>
                <c:pt idx="4">
                  <c:v>634</c:v>
                </c:pt>
                <c:pt idx="5">
                  <c:v>634</c:v>
                </c:pt>
                <c:pt idx="6">
                  <c:v>634</c:v>
                </c:pt>
                <c:pt idx="7">
                  <c:v>634</c:v>
                </c:pt>
                <c:pt idx="8">
                  <c:v>634</c:v>
                </c:pt>
                <c:pt idx="9">
                  <c:v>634</c:v>
                </c:pt>
                <c:pt idx="10">
                  <c:v>634</c:v>
                </c:pt>
                <c:pt idx="11">
                  <c:v>634</c:v>
                </c:pt>
                <c:pt idx="12">
                  <c:v>634</c:v>
                </c:pt>
                <c:pt idx="13">
                  <c:v>634</c:v>
                </c:pt>
              </c:numCache>
            </c:numRef>
          </c:val>
          <c:extLst>
            <c:ext xmlns:c16="http://schemas.microsoft.com/office/drawing/2014/chart" uri="{C3380CC4-5D6E-409C-BE32-E72D297353CC}">
              <c16:uniqueId val="{00000002-8FDC-4CB9-9F61-8357563647C2}"/>
            </c:ext>
          </c:extLst>
        </c:ser>
        <c:ser>
          <c:idx val="3"/>
          <c:order val="3"/>
          <c:tx>
            <c:strRef>
              <c:f>'3.2. DSR industry'!$B$22</c:f>
              <c:strCache>
                <c:ptCount val="1"/>
                <c:pt idx="0">
                  <c:v>Max use of 8 hours</c:v>
                </c:pt>
              </c:strCache>
            </c:strRef>
          </c:tx>
          <c:spPr>
            <a:solidFill>
              <a:schemeClr val="accent4"/>
            </a:solidFill>
            <a:ln>
              <a:noFill/>
            </a:ln>
            <a:effectLst/>
          </c:spPr>
          <c:invertIfNegative val="0"/>
          <c:val>
            <c:numRef>
              <c:f>'3.2. DSR industry'!$C$22:$P$22</c:f>
              <c:numCache>
                <c:formatCode>0</c:formatCode>
                <c:ptCount val="14"/>
                <c:pt idx="0">
                  <c:v>359</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numCache>
            </c:numRef>
          </c:val>
          <c:extLst>
            <c:ext xmlns:c16="http://schemas.microsoft.com/office/drawing/2014/chart" uri="{C3380CC4-5D6E-409C-BE32-E72D297353CC}">
              <c16:uniqueId val="{00000003-8FDC-4CB9-9F61-8357563647C2}"/>
            </c:ext>
          </c:extLst>
        </c:ser>
        <c:ser>
          <c:idx val="4"/>
          <c:order val="4"/>
          <c:tx>
            <c:strRef>
              <c:f>'3.2. DSR industry'!$B$23</c:f>
              <c:strCache>
                <c:ptCount val="1"/>
                <c:pt idx="0">
                  <c:v>No limit</c:v>
                </c:pt>
              </c:strCache>
            </c:strRef>
          </c:tx>
          <c:spPr>
            <a:solidFill>
              <a:schemeClr val="accent5"/>
            </a:solidFill>
            <a:ln>
              <a:noFill/>
            </a:ln>
            <a:effectLst/>
          </c:spPr>
          <c:invertIfNegative val="0"/>
          <c:val>
            <c:numRef>
              <c:f>'3.2. DSR industry'!$C$23:$P$23</c:f>
              <c:numCache>
                <c:formatCode>0</c:formatCode>
                <c:ptCount val="14"/>
                <c:pt idx="0">
                  <c:v>179</c:v>
                </c:pt>
                <c:pt idx="1">
                  <c:v>193</c:v>
                </c:pt>
                <c:pt idx="2">
                  <c:v>193</c:v>
                </c:pt>
                <c:pt idx="3">
                  <c:v>193</c:v>
                </c:pt>
                <c:pt idx="4">
                  <c:v>193</c:v>
                </c:pt>
                <c:pt idx="5">
                  <c:v>193</c:v>
                </c:pt>
                <c:pt idx="6">
                  <c:v>193</c:v>
                </c:pt>
                <c:pt idx="7">
                  <c:v>193</c:v>
                </c:pt>
                <c:pt idx="8">
                  <c:v>193</c:v>
                </c:pt>
                <c:pt idx="9">
                  <c:v>193</c:v>
                </c:pt>
                <c:pt idx="10">
                  <c:v>193</c:v>
                </c:pt>
                <c:pt idx="11">
                  <c:v>193</c:v>
                </c:pt>
                <c:pt idx="12">
                  <c:v>193</c:v>
                </c:pt>
                <c:pt idx="13">
                  <c:v>193</c:v>
                </c:pt>
              </c:numCache>
            </c:numRef>
          </c:val>
          <c:extLst>
            <c:ext xmlns:c16="http://schemas.microsoft.com/office/drawing/2014/chart" uri="{C3380CC4-5D6E-409C-BE32-E72D297353CC}">
              <c16:uniqueId val="{00000004-8FDC-4CB9-9F61-8357563647C2}"/>
            </c:ext>
          </c:extLst>
        </c:ser>
        <c:dLbls>
          <c:showLegendKey val="0"/>
          <c:showVal val="0"/>
          <c:showCatName val="0"/>
          <c:showSerName val="0"/>
          <c:showPercent val="0"/>
          <c:showBubbleSize val="0"/>
        </c:dLbls>
        <c:gapWidth val="150"/>
        <c:overlap val="100"/>
        <c:axId val="389989120"/>
        <c:axId val="389991040"/>
      </c:barChart>
      <c:scatterChart>
        <c:scatterStyle val="lineMarker"/>
        <c:varyColors val="0"/>
        <c:ser>
          <c:idx val="5"/>
          <c:order val="5"/>
          <c:tx>
            <c:strRef>
              <c:f>'3.2. DSR industry'!$B$12</c:f>
              <c:strCache>
                <c:ptCount val="1"/>
                <c:pt idx="0">
                  <c:v>Market Response (DSR from existing usages)</c:v>
                </c:pt>
              </c:strCache>
            </c:strRef>
          </c:tx>
          <c:spPr>
            <a:ln w="25400" cap="rnd">
              <a:noFill/>
              <a:round/>
            </a:ln>
            <a:effectLst/>
          </c:spPr>
          <c:marker>
            <c:symbol val="circle"/>
            <c:size val="7"/>
            <c:spPr>
              <a:solidFill>
                <a:schemeClr val="tx1"/>
              </a:solidFill>
              <a:ln w="9525">
                <a:solidFill>
                  <a:schemeClr val="tx1"/>
                </a:solidFill>
              </a:ln>
              <a:effectLst/>
            </c:spPr>
          </c:marker>
          <c:yVal>
            <c:numRef>
              <c:f>'3.2. DSR industry'!$C$18:$P$18</c:f>
              <c:numCache>
                <c:formatCode>0</c:formatCode>
                <c:ptCount val="14"/>
                <c:pt idx="0">
                  <c:v>1664</c:v>
                </c:pt>
                <c:pt idx="1">
                  <c:v>1798</c:v>
                </c:pt>
                <c:pt idx="2">
                  <c:v>1798</c:v>
                </c:pt>
                <c:pt idx="3">
                  <c:v>1798</c:v>
                </c:pt>
                <c:pt idx="4">
                  <c:v>1798</c:v>
                </c:pt>
                <c:pt idx="5">
                  <c:v>1798</c:v>
                </c:pt>
                <c:pt idx="6">
                  <c:v>1798</c:v>
                </c:pt>
                <c:pt idx="7">
                  <c:v>1798</c:v>
                </c:pt>
                <c:pt idx="8">
                  <c:v>1798</c:v>
                </c:pt>
                <c:pt idx="9">
                  <c:v>1798</c:v>
                </c:pt>
                <c:pt idx="10">
                  <c:v>1798</c:v>
                </c:pt>
                <c:pt idx="11">
                  <c:v>1798</c:v>
                </c:pt>
                <c:pt idx="12">
                  <c:v>1798</c:v>
                </c:pt>
                <c:pt idx="13">
                  <c:v>1798</c:v>
                </c:pt>
              </c:numCache>
            </c:numRef>
          </c:yVal>
          <c:smooth val="0"/>
          <c:extLst>
            <c:ext xmlns:c16="http://schemas.microsoft.com/office/drawing/2014/chart" uri="{C3380CC4-5D6E-409C-BE32-E72D297353CC}">
              <c16:uniqueId val="{00000005-8FDC-4CB9-9F61-8357563647C2}"/>
            </c:ext>
          </c:extLst>
        </c:ser>
        <c:dLbls>
          <c:showLegendKey val="0"/>
          <c:showVal val="0"/>
          <c:showCatName val="0"/>
          <c:showSerName val="0"/>
          <c:showPercent val="0"/>
          <c:showBubbleSize val="0"/>
        </c:dLbls>
        <c:axId val="389989120"/>
        <c:axId val="389991040"/>
      </c:scatterChart>
      <c:catAx>
        <c:axId val="38998912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crossAx val="389991040"/>
        <c:crosses val="autoZero"/>
        <c:auto val="1"/>
        <c:lblAlgn val="ctr"/>
        <c:lblOffset val="100"/>
        <c:noMultiLvlLbl val="0"/>
      </c:catAx>
      <c:valAx>
        <c:axId val="3899910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400"/>
                  <a:t>[MW]</a:t>
                </a:r>
              </a:p>
            </c:rich>
          </c:tx>
          <c:layout>
            <c:manualLayout>
              <c:xMode val="edge"/>
              <c:yMode val="edge"/>
              <c:x val="3.352022599239154E-3"/>
              <c:y val="0.3322178771189994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crossAx val="389989120"/>
        <c:crosses val="autoZero"/>
        <c:crossBetween val="between"/>
      </c:valAx>
      <c:spPr>
        <a:noFill/>
        <a:ln>
          <a:noFill/>
        </a:ln>
        <a:effectLst/>
      </c:spPr>
    </c:plotArea>
    <c:legend>
      <c:legendPos val="r"/>
      <c:layout>
        <c:manualLayout>
          <c:xMode val="edge"/>
          <c:yMode val="edge"/>
          <c:x val="0.73638682219969809"/>
          <c:y val="0.27646523505264003"/>
          <c:w val="0.26064051048304587"/>
          <c:h val="0.48863220105338478"/>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Evolution of the thermal</a:t>
            </a:r>
            <a:r>
              <a:rPr lang="en-US" baseline="0"/>
              <a:t> (CIPU) capacity in </a:t>
            </a:r>
            <a:r>
              <a:rPr lang="en-US" sz="1400" b="0" i="0" u="none" strike="noStrike" kern="1200" spc="0" baseline="0">
                <a:solidFill>
                  <a:sysClr val="windowText" lastClr="000000">
                    <a:lumMod val="65000"/>
                    <a:lumOff val="35000"/>
                  </a:sysClr>
                </a:solidFill>
                <a:latin typeface="+mn-lt"/>
                <a:ea typeface="+mn-ea"/>
                <a:cs typeface="+mn-cs"/>
              </a:rPr>
              <a:t>Belgium [MW]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'overview thermal'!$G$12</c:f>
              <c:strCache>
                <c:ptCount val="1"/>
                <c:pt idx="0">
                  <c:v>Nuclear</c:v>
                </c:pt>
              </c:strCache>
            </c:strRef>
          </c:tx>
          <c:spPr>
            <a:solidFill>
              <a:srgbClr val="FFC000"/>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5-EE5C-40D3-8AB8-A4E7255CED73}"/>
                </c:ext>
              </c:extLst>
            </c:dLbl>
            <c:numFmt formatCode="#,##0.0" sourceLinked="0"/>
            <c:spPr>
              <a:solidFill>
                <a:srgbClr val="FFC0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'overview thermal'!$H$4:$S$4</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f>'overview thermal'!$H$12:$S$12</c:f>
              <c:numCache>
                <c:formatCode>0.00</c:formatCode>
                <c:ptCount val="12"/>
                <c:pt idx="0">
                  <c:v>3.9289999999999998</c:v>
                </c:pt>
                <c:pt idx="1">
                  <c:v>3.9289999999999998</c:v>
                </c:pt>
                <c:pt idx="2">
                  <c:v>0</c:v>
                </c:pt>
                <c:pt idx="3">
                  <c:v>2.077</c:v>
                </c:pt>
                <c:pt idx="4">
                  <c:v>2.077</c:v>
                </c:pt>
                <c:pt idx="5">
                  <c:v>2.077</c:v>
                </c:pt>
                <c:pt idx="6">
                  <c:v>2.077</c:v>
                </c:pt>
                <c:pt idx="7">
                  <c:v>2.077</c:v>
                </c:pt>
                <c:pt idx="8">
                  <c:v>2.077</c:v>
                </c:pt>
                <c:pt idx="9">
                  <c:v>2.077</c:v>
                </c:pt>
                <c:pt idx="10">
                  <c:v>2.077</c:v>
                </c:pt>
                <c:pt idx="11">
                  <c:v>2.077</c:v>
                </c:pt>
              </c:numCache>
            </c:numRef>
          </c:val>
          <c:extLst>
            <c:ext xmlns:c16="http://schemas.microsoft.com/office/drawing/2014/chart" uri="{C3380CC4-5D6E-409C-BE32-E72D297353CC}">
              <c16:uniqueId val="{00000000-EE5C-40D3-8AB8-A4E7255CED73}"/>
            </c:ext>
          </c:extLst>
        </c:ser>
        <c:ser>
          <c:idx val="1"/>
          <c:order val="1"/>
          <c:tx>
            <c:strRef>
              <c:f>'overview thermal'!$G$13</c:f>
              <c:strCache>
                <c:ptCount val="1"/>
                <c:pt idx="0">
                  <c:v>Gas</c:v>
                </c:pt>
              </c:strCache>
            </c:strRef>
          </c:tx>
          <c:spPr>
            <a:solidFill>
              <a:schemeClr val="accent1"/>
            </a:solidFill>
            <a:ln>
              <a:noFill/>
            </a:ln>
            <a:effectLst/>
          </c:spPr>
          <c:invertIfNegative val="0"/>
          <c:dLbls>
            <c:numFmt formatCode="#,##0.0" sourceLinked="0"/>
            <c:spPr>
              <a:solidFill>
                <a:schemeClr val="accent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'overview thermal'!$H$4:$S$4</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f>'overview thermal'!$H$13:$S$13</c:f>
              <c:numCache>
                <c:formatCode>0.00</c:formatCode>
                <c:ptCount val="12"/>
                <c:pt idx="0">
                  <c:v>5.7117000000000004</c:v>
                </c:pt>
                <c:pt idx="1">
                  <c:v>5.5737000000000005</c:v>
                </c:pt>
                <c:pt idx="2">
                  <c:v>7.093700000000001</c:v>
                </c:pt>
                <c:pt idx="3">
                  <c:v>7.093700000000001</c:v>
                </c:pt>
                <c:pt idx="4">
                  <c:v>7.093700000000001</c:v>
                </c:pt>
                <c:pt idx="5">
                  <c:v>7.093700000000001</c:v>
                </c:pt>
                <c:pt idx="6">
                  <c:v>7.093700000000001</c:v>
                </c:pt>
                <c:pt idx="7">
                  <c:v>7.093700000000001</c:v>
                </c:pt>
                <c:pt idx="8">
                  <c:v>7.093700000000001</c:v>
                </c:pt>
                <c:pt idx="9">
                  <c:v>7.093700000000001</c:v>
                </c:pt>
                <c:pt idx="10">
                  <c:v>7.093700000000001</c:v>
                </c:pt>
                <c:pt idx="11">
                  <c:v>7.093700000000001</c:v>
                </c:pt>
              </c:numCache>
            </c:numRef>
          </c:val>
          <c:extLst>
            <c:ext xmlns:c16="http://schemas.microsoft.com/office/drawing/2014/chart" uri="{C3380CC4-5D6E-409C-BE32-E72D297353CC}">
              <c16:uniqueId val="{00000001-EE5C-40D3-8AB8-A4E7255CED73}"/>
            </c:ext>
          </c:extLst>
        </c:ser>
        <c:ser>
          <c:idx val="2"/>
          <c:order val="2"/>
          <c:tx>
            <c:strRef>
              <c:f>'overview thermal'!$G$14</c:f>
              <c:strCache>
                <c:ptCount val="1"/>
                <c:pt idx="0">
                  <c:v>Biomass</c:v>
                </c:pt>
              </c:strCache>
            </c:strRef>
          </c:tx>
          <c:spPr>
            <a:solidFill>
              <a:schemeClr val="accent3"/>
            </a:solidFill>
            <a:ln>
              <a:noFill/>
            </a:ln>
            <a:effectLst/>
          </c:spPr>
          <c:invertIfNegative val="0"/>
          <c:cat>
            <c:numRef>
              <c:f>'overview thermal'!$H$4:$S$4</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f>'overview thermal'!$H$14:$S$14</c:f>
              <c:numCache>
                <c:formatCode>0.00</c:formatCode>
                <c:ptCount val="12"/>
                <c:pt idx="0">
                  <c:v>6.8000000000000005E-2</c:v>
                </c:pt>
                <c:pt idx="1">
                  <c:v>6.8000000000000005E-2</c:v>
                </c:pt>
                <c:pt idx="2">
                  <c:v>6.8000000000000005E-2</c:v>
                </c:pt>
                <c:pt idx="3">
                  <c:v>6.8000000000000005E-2</c:v>
                </c:pt>
                <c:pt idx="4">
                  <c:v>6.8000000000000005E-2</c:v>
                </c:pt>
                <c:pt idx="5">
                  <c:v>6.8000000000000005E-2</c:v>
                </c:pt>
                <c:pt idx="6">
                  <c:v>6.8000000000000005E-2</c:v>
                </c:pt>
                <c:pt idx="7">
                  <c:v>6.8000000000000005E-2</c:v>
                </c:pt>
                <c:pt idx="8">
                  <c:v>6.8000000000000005E-2</c:v>
                </c:pt>
                <c:pt idx="9">
                  <c:v>6.8000000000000005E-2</c:v>
                </c:pt>
                <c:pt idx="10">
                  <c:v>6.8000000000000005E-2</c:v>
                </c:pt>
                <c:pt idx="11">
                  <c:v>6.8000000000000005E-2</c:v>
                </c:pt>
              </c:numCache>
            </c:numRef>
          </c:val>
          <c:extLst>
            <c:ext xmlns:c16="http://schemas.microsoft.com/office/drawing/2014/chart" uri="{C3380CC4-5D6E-409C-BE32-E72D297353CC}">
              <c16:uniqueId val="{00000002-EE5C-40D3-8AB8-A4E7255CED73}"/>
            </c:ext>
          </c:extLst>
        </c:ser>
        <c:ser>
          <c:idx val="3"/>
          <c:order val="3"/>
          <c:tx>
            <c:strRef>
              <c:f>'overview thermal'!$G$15</c:f>
              <c:strCache>
                <c:ptCount val="1"/>
                <c:pt idx="0">
                  <c:v>Waste</c:v>
                </c:pt>
              </c:strCache>
            </c:strRef>
          </c:tx>
          <c:spPr>
            <a:solidFill>
              <a:schemeClr val="accent4"/>
            </a:solidFill>
            <a:ln>
              <a:noFill/>
            </a:ln>
            <a:effectLst/>
          </c:spPr>
          <c:invertIfNegative val="0"/>
          <c:cat>
            <c:numRef>
              <c:f>'overview thermal'!$H$4:$S$4</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f>'overview thermal'!$H$15:$S$15</c:f>
              <c:numCache>
                <c:formatCode>0.00</c:formatCode>
                <c:ptCount val="12"/>
                <c:pt idx="0">
                  <c:v>0.28639999999999999</c:v>
                </c:pt>
                <c:pt idx="1">
                  <c:v>0.28639999999999999</c:v>
                </c:pt>
                <c:pt idx="2">
                  <c:v>0.28639999999999999</c:v>
                </c:pt>
                <c:pt idx="3">
                  <c:v>0.28639999999999999</c:v>
                </c:pt>
                <c:pt idx="4">
                  <c:v>0.28639999999999999</c:v>
                </c:pt>
                <c:pt idx="5">
                  <c:v>0.28639999999999999</c:v>
                </c:pt>
                <c:pt idx="6">
                  <c:v>0.28639999999999999</c:v>
                </c:pt>
                <c:pt idx="7">
                  <c:v>0.28639999999999999</c:v>
                </c:pt>
                <c:pt idx="8">
                  <c:v>0.28639999999999999</c:v>
                </c:pt>
                <c:pt idx="9">
                  <c:v>0.28639999999999999</c:v>
                </c:pt>
                <c:pt idx="10">
                  <c:v>0.28639999999999999</c:v>
                </c:pt>
                <c:pt idx="11">
                  <c:v>0.28639999999999999</c:v>
                </c:pt>
              </c:numCache>
            </c:numRef>
          </c:val>
          <c:extLst>
            <c:ext xmlns:c16="http://schemas.microsoft.com/office/drawing/2014/chart" uri="{C3380CC4-5D6E-409C-BE32-E72D297353CC}">
              <c16:uniqueId val="{00000003-EE5C-40D3-8AB8-A4E7255CED73}"/>
            </c:ext>
          </c:extLst>
        </c:ser>
        <c:ser>
          <c:idx val="4"/>
          <c:order val="4"/>
          <c:tx>
            <c:strRef>
              <c:f>'overview thermal'!$G$16</c:f>
              <c:strCache>
                <c:ptCount val="1"/>
                <c:pt idx="0">
                  <c:v>Oil</c:v>
                </c:pt>
              </c:strCache>
            </c:strRef>
          </c:tx>
          <c:spPr>
            <a:solidFill>
              <a:schemeClr val="accent5"/>
            </a:solidFill>
            <a:ln>
              <a:noFill/>
            </a:ln>
            <a:effectLst/>
          </c:spPr>
          <c:invertIfNegative val="0"/>
          <c:cat>
            <c:numRef>
              <c:f>'overview thermal'!$H$4:$S$4</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f>'overview thermal'!$H$16:$S$16</c:f>
              <c:numCache>
                <c:formatCode>0.00</c:formatCode>
                <c:ptCount val="12"/>
                <c:pt idx="0">
                  <c:v>0.14000000000000001</c:v>
                </c:pt>
                <c:pt idx="1">
                  <c:v>0.14000000000000001</c:v>
                </c:pt>
                <c:pt idx="2">
                  <c:v>0.14000000000000001</c:v>
                </c:pt>
                <c:pt idx="3">
                  <c:v>0.14000000000000001</c:v>
                </c:pt>
                <c:pt idx="4">
                  <c:v>0.14000000000000001</c:v>
                </c:pt>
                <c:pt idx="5">
                  <c:v>0.14000000000000001</c:v>
                </c:pt>
                <c:pt idx="6">
                  <c:v>0.14000000000000001</c:v>
                </c:pt>
                <c:pt idx="7">
                  <c:v>0.14000000000000001</c:v>
                </c:pt>
                <c:pt idx="8">
                  <c:v>0.14000000000000001</c:v>
                </c:pt>
                <c:pt idx="9">
                  <c:v>0.14000000000000001</c:v>
                </c:pt>
                <c:pt idx="10">
                  <c:v>0.14000000000000001</c:v>
                </c:pt>
                <c:pt idx="11">
                  <c:v>0.14000000000000001</c:v>
                </c:pt>
              </c:numCache>
            </c:numRef>
          </c:val>
          <c:extLst>
            <c:ext xmlns:c16="http://schemas.microsoft.com/office/drawing/2014/chart" uri="{C3380CC4-5D6E-409C-BE32-E72D297353CC}">
              <c16:uniqueId val="{00000004-EE5C-40D3-8AB8-A4E7255CED73}"/>
            </c:ext>
          </c:extLst>
        </c:ser>
        <c:dLbls>
          <c:showLegendKey val="0"/>
          <c:showVal val="0"/>
          <c:showCatName val="0"/>
          <c:showSerName val="0"/>
          <c:showPercent val="0"/>
          <c:showBubbleSize val="0"/>
        </c:dLbls>
        <c:gapWidth val="150"/>
        <c:overlap val="100"/>
        <c:axId val="652899464"/>
        <c:axId val="652899136"/>
      </c:barChart>
      <c:catAx>
        <c:axId val="6528994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52899136"/>
        <c:crosses val="autoZero"/>
        <c:auto val="1"/>
        <c:lblAlgn val="ctr"/>
        <c:lblOffset val="100"/>
        <c:noMultiLvlLbl val="0"/>
      </c:catAx>
      <c:valAx>
        <c:axId val="652899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652899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a:t>Total potential shedding capacity (incl.</a:t>
            </a:r>
            <a:r>
              <a:rPr lang="nl-BE" baseline="0"/>
              <a:t> the ones participating to the ancillary services)</a:t>
            </a:r>
            <a:endParaRPr lang="nl-BE"/>
          </a:p>
        </c:rich>
      </c:tx>
      <c:layout>
        <c:manualLayout>
          <c:xMode val="edge"/>
          <c:yMode val="edge"/>
          <c:x val="0.23728095061207957"/>
          <c:y val="2.04831465895178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892109614099266E-2"/>
          <c:y val="0.13067926932117926"/>
          <c:w val="0.52980494730108096"/>
          <c:h val="0.66241120222664829"/>
        </c:manualLayout>
      </c:layout>
      <c:barChart>
        <c:barDir val="col"/>
        <c:grouping val="stacked"/>
        <c:varyColors val="0"/>
        <c:ser>
          <c:idx val="0"/>
          <c:order val="0"/>
          <c:tx>
            <c:strRef>
              <c:f>'3.2. DSR industry'!$B$12</c:f>
              <c:strCache>
                <c:ptCount val="1"/>
                <c:pt idx="0">
                  <c:v>Market Response (DSR from existing usages)</c:v>
                </c:pt>
              </c:strCache>
            </c:strRef>
          </c:tx>
          <c:spPr>
            <a:solidFill>
              <a:schemeClr val="accent6">
                <a:lumMod val="75000"/>
              </a:schemeClr>
            </a:solidFill>
            <a:ln>
              <a:noFill/>
            </a:ln>
            <a:effectLst/>
          </c:spPr>
          <c:invertIfNegative val="0"/>
          <c:cat>
            <c:numRef>
              <c:f>'3.2. DSR industry'!$C$10:$P$10</c:f>
              <c:numCache>
                <c:formatCode>General</c:formatCode>
                <c:ptCount val="14"/>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numCache>
            </c:numRef>
          </c:cat>
          <c:val>
            <c:numRef>
              <c:f>'3.2. DSR industry'!$C$12:$P$12</c:f>
              <c:numCache>
                <c:formatCode>General</c:formatCode>
                <c:ptCount val="14"/>
                <c:pt idx="0" formatCode="0">
                  <c:v>1664</c:v>
                </c:pt>
                <c:pt idx="1">
                  <c:v>1798</c:v>
                </c:pt>
                <c:pt idx="2">
                  <c:v>1798</c:v>
                </c:pt>
                <c:pt idx="3">
                  <c:v>1798</c:v>
                </c:pt>
                <c:pt idx="4">
                  <c:v>1798</c:v>
                </c:pt>
                <c:pt idx="5">
                  <c:v>1798</c:v>
                </c:pt>
                <c:pt idx="6">
                  <c:v>1798</c:v>
                </c:pt>
                <c:pt idx="7">
                  <c:v>1798</c:v>
                </c:pt>
                <c:pt idx="8">
                  <c:v>1798</c:v>
                </c:pt>
                <c:pt idx="9">
                  <c:v>1798</c:v>
                </c:pt>
                <c:pt idx="10">
                  <c:v>1798</c:v>
                </c:pt>
                <c:pt idx="11">
                  <c:v>1798</c:v>
                </c:pt>
                <c:pt idx="12">
                  <c:v>1798</c:v>
                </c:pt>
                <c:pt idx="13">
                  <c:v>1798</c:v>
                </c:pt>
              </c:numCache>
            </c:numRef>
          </c:val>
          <c:extLst>
            <c:ext xmlns:c16="http://schemas.microsoft.com/office/drawing/2014/chart" uri="{C3380CC4-5D6E-409C-BE32-E72D297353CC}">
              <c16:uniqueId val="{00000000-9B26-40E9-B1C4-BAE552DFF648}"/>
            </c:ext>
          </c:extLst>
        </c:ser>
        <c:ser>
          <c:idx val="1"/>
          <c:order val="1"/>
          <c:tx>
            <c:strRef>
              <c:f>'3.2. DSR industry'!$B$13</c:f>
              <c:strCache>
                <c:ptCount val="1"/>
                <c:pt idx="0">
                  <c:v>New potential submitted to EVA - 25€/kW</c:v>
                </c:pt>
              </c:strCache>
            </c:strRef>
          </c:tx>
          <c:spPr>
            <a:solidFill>
              <a:srgbClr val="0070C0"/>
            </a:solidFill>
            <a:ln>
              <a:noFill/>
            </a:ln>
            <a:effectLst/>
          </c:spPr>
          <c:invertIfNegative val="0"/>
          <c:val>
            <c:numRef>
              <c:f>'3.2. DSR industry'!$C$13:$P$13</c:f>
              <c:numCache>
                <c:formatCode>General</c:formatCode>
                <c:ptCount val="14"/>
                <c:pt idx="0" formatCode="0">
                  <c:v>0</c:v>
                </c:pt>
                <c:pt idx="1">
                  <c:v>0</c:v>
                </c:pt>
                <c:pt idx="2">
                  <c:v>150</c:v>
                </c:pt>
                <c:pt idx="3">
                  <c:v>300</c:v>
                </c:pt>
                <c:pt idx="4">
                  <c:v>300</c:v>
                </c:pt>
                <c:pt idx="5">
                  <c:v>300</c:v>
                </c:pt>
                <c:pt idx="6">
                  <c:v>300</c:v>
                </c:pt>
                <c:pt idx="7">
                  <c:v>300</c:v>
                </c:pt>
                <c:pt idx="8">
                  <c:v>300</c:v>
                </c:pt>
                <c:pt idx="9">
                  <c:v>300</c:v>
                </c:pt>
                <c:pt idx="10">
                  <c:v>300</c:v>
                </c:pt>
                <c:pt idx="11">
                  <c:v>300</c:v>
                </c:pt>
                <c:pt idx="12">
                  <c:v>300</c:v>
                </c:pt>
                <c:pt idx="13">
                  <c:v>300</c:v>
                </c:pt>
              </c:numCache>
            </c:numRef>
          </c:val>
          <c:extLst>
            <c:ext xmlns:c16="http://schemas.microsoft.com/office/drawing/2014/chart" uri="{C3380CC4-5D6E-409C-BE32-E72D297353CC}">
              <c16:uniqueId val="{00000001-9B26-40E9-B1C4-BAE552DFF648}"/>
            </c:ext>
          </c:extLst>
        </c:ser>
        <c:ser>
          <c:idx val="2"/>
          <c:order val="2"/>
          <c:tx>
            <c:strRef>
              <c:f>'3.2. DSR industry'!$B$14</c:f>
              <c:strCache>
                <c:ptCount val="1"/>
                <c:pt idx="0">
                  <c:v>New potential submitted to EVA - 50€/kW</c:v>
                </c:pt>
              </c:strCache>
            </c:strRef>
          </c:tx>
          <c:spPr>
            <a:solidFill>
              <a:schemeClr val="accent1">
                <a:lumMod val="60000"/>
                <a:lumOff val="40000"/>
              </a:schemeClr>
            </a:solidFill>
            <a:ln>
              <a:noFill/>
            </a:ln>
            <a:effectLst/>
          </c:spPr>
          <c:invertIfNegative val="0"/>
          <c:val>
            <c:numRef>
              <c:f>'3.2. DSR industry'!$C$14:$P$14</c:f>
              <c:numCache>
                <c:formatCode>General</c:formatCode>
                <c:ptCount val="14"/>
                <c:pt idx="0" formatCode="0">
                  <c:v>0</c:v>
                </c:pt>
                <c:pt idx="1">
                  <c:v>0</c:v>
                </c:pt>
                <c:pt idx="2">
                  <c:v>0</c:v>
                </c:pt>
                <c:pt idx="3">
                  <c:v>0</c:v>
                </c:pt>
                <c:pt idx="4">
                  <c:v>150</c:v>
                </c:pt>
                <c:pt idx="5">
                  <c:v>300</c:v>
                </c:pt>
                <c:pt idx="6">
                  <c:v>300</c:v>
                </c:pt>
                <c:pt idx="7">
                  <c:v>300</c:v>
                </c:pt>
                <c:pt idx="8">
                  <c:v>300</c:v>
                </c:pt>
                <c:pt idx="9">
                  <c:v>300</c:v>
                </c:pt>
                <c:pt idx="10">
                  <c:v>300</c:v>
                </c:pt>
                <c:pt idx="11">
                  <c:v>300</c:v>
                </c:pt>
                <c:pt idx="12">
                  <c:v>300</c:v>
                </c:pt>
                <c:pt idx="13">
                  <c:v>300</c:v>
                </c:pt>
              </c:numCache>
            </c:numRef>
          </c:val>
          <c:extLst>
            <c:ext xmlns:c16="http://schemas.microsoft.com/office/drawing/2014/chart" uri="{C3380CC4-5D6E-409C-BE32-E72D297353CC}">
              <c16:uniqueId val="{00000002-9B26-40E9-B1C4-BAE552DFF648}"/>
            </c:ext>
          </c:extLst>
        </c:ser>
        <c:ser>
          <c:idx val="3"/>
          <c:order val="3"/>
          <c:tx>
            <c:strRef>
              <c:f>'3.2. DSR industry'!$B$15</c:f>
              <c:strCache>
                <c:ptCount val="1"/>
                <c:pt idx="0">
                  <c:v>New potential submitted to EVA - 75€/kW</c:v>
                </c:pt>
              </c:strCache>
            </c:strRef>
          </c:tx>
          <c:spPr>
            <a:solidFill>
              <a:schemeClr val="accent1">
                <a:lumMod val="40000"/>
                <a:lumOff val="60000"/>
              </a:schemeClr>
            </a:solidFill>
            <a:ln>
              <a:noFill/>
            </a:ln>
            <a:effectLst/>
          </c:spPr>
          <c:invertIfNegative val="0"/>
          <c:val>
            <c:numRef>
              <c:f>'3.2. DSR industry'!$C$15:$P$15</c:f>
              <c:numCache>
                <c:formatCode>General</c:formatCode>
                <c:ptCount val="14"/>
                <c:pt idx="0" formatCode="0">
                  <c:v>0</c:v>
                </c:pt>
                <c:pt idx="1">
                  <c:v>0</c:v>
                </c:pt>
                <c:pt idx="2">
                  <c:v>0</c:v>
                </c:pt>
                <c:pt idx="3">
                  <c:v>0</c:v>
                </c:pt>
                <c:pt idx="4">
                  <c:v>0</c:v>
                </c:pt>
                <c:pt idx="5">
                  <c:v>0</c:v>
                </c:pt>
                <c:pt idx="6">
                  <c:v>150</c:v>
                </c:pt>
                <c:pt idx="7">
                  <c:v>300</c:v>
                </c:pt>
                <c:pt idx="8">
                  <c:v>300</c:v>
                </c:pt>
                <c:pt idx="9">
                  <c:v>300</c:v>
                </c:pt>
                <c:pt idx="10">
                  <c:v>300</c:v>
                </c:pt>
                <c:pt idx="11">
                  <c:v>300</c:v>
                </c:pt>
                <c:pt idx="12">
                  <c:v>300</c:v>
                </c:pt>
                <c:pt idx="13">
                  <c:v>300</c:v>
                </c:pt>
              </c:numCache>
            </c:numRef>
          </c:val>
          <c:extLst>
            <c:ext xmlns:c16="http://schemas.microsoft.com/office/drawing/2014/chart" uri="{C3380CC4-5D6E-409C-BE32-E72D297353CC}">
              <c16:uniqueId val="{00000003-9B26-40E9-B1C4-BAE552DFF648}"/>
            </c:ext>
          </c:extLst>
        </c:ser>
        <c:ser>
          <c:idx val="4"/>
          <c:order val="4"/>
          <c:tx>
            <c:strRef>
              <c:f>'3.2. DSR industry'!$B$16</c:f>
              <c:strCache>
                <c:ptCount val="1"/>
                <c:pt idx="0">
                  <c:v>New potential submitted to EVA - 100€/kW</c:v>
                </c:pt>
              </c:strCache>
            </c:strRef>
          </c:tx>
          <c:spPr>
            <a:solidFill>
              <a:schemeClr val="accent1">
                <a:lumMod val="20000"/>
                <a:lumOff val="80000"/>
              </a:schemeClr>
            </a:solidFill>
            <a:ln>
              <a:noFill/>
            </a:ln>
            <a:effectLst/>
          </c:spPr>
          <c:invertIfNegative val="0"/>
          <c:val>
            <c:numRef>
              <c:f>'3.2. DSR industry'!$C$16:$P$16</c:f>
              <c:numCache>
                <c:formatCode>General</c:formatCode>
                <c:ptCount val="14"/>
                <c:pt idx="0" formatCode="0">
                  <c:v>0</c:v>
                </c:pt>
                <c:pt idx="1">
                  <c:v>0</c:v>
                </c:pt>
                <c:pt idx="2">
                  <c:v>0</c:v>
                </c:pt>
                <c:pt idx="3">
                  <c:v>0</c:v>
                </c:pt>
                <c:pt idx="4">
                  <c:v>0</c:v>
                </c:pt>
                <c:pt idx="5">
                  <c:v>0</c:v>
                </c:pt>
                <c:pt idx="6">
                  <c:v>0</c:v>
                </c:pt>
                <c:pt idx="7">
                  <c:v>0</c:v>
                </c:pt>
                <c:pt idx="8">
                  <c:v>150</c:v>
                </c:pt>
                <c:pt idx="9">
                  <c:v>300</c:v>
                </c:pt>
                <c:pt idx="10">
                  <c:v>450</c:v>
                </c:pt>
                <c:pt idx="11">
                  <c:v>600</c:v>
                </c:pt>
                <c:pt idx="12">
                  <c:v>750</c:v>
                </c:pt>
                <c:pt idx="13">
                  <c:v>900</c:v>
                </c:pt>
              </c:numCache>
            </c:numRef>
          </c:val>
          <c:extLst>
            <c:ext xmlns:c16="http://schemas.microsoft.com/office/drawing/2014/chart" uri="{C3380CC4-5D6E-409C-BE32-E72D297353CC}">
              <c16:uniqueId val="{00000004-9B26-40E9-B1C4-BAE552DFF648}"/>
            </c:ext>
          </c:extLst>
        </c:ser>
        <c:dLbls>
          <c:showLegendKey val="0"/>
          <c:showVal val="0"/>
          <c:showCatName val="0"/>
          <c:showSerName val="0"/>
          <c:showPercent val="0"/>
          <c:showBubbleSize val="0"/>
        </c:dLbls>
        <c:gapWidth val="48"/>
        <c:overlap val="100"/>
        <c:axId val="389989120"/>
        <c:axId val="389991040"/>
      </c:barChart>
      <c:scatterChart>
        <c:scatterStyle val="lineMarker"/>
        <c:varyColors val="0"/>
        <c:ser>
          <c:idx val="5"/>
          <c:order val="5"/>
          <c:tx>
            <c:v>Total potential shedding capacity</c:v>
          </c:tx>
          <c:spPr>
            <a:ln w="25400" cap="rnd">
              <a:noFill/>
              <a:round/>
            </a:ln>
            <a:effectLst/>
          </c:spPr>
          <c:marker>
            <c:symbol val="circle"/>
            <c:size val="7"/>
            <c:spPr>
              <a:solidFill>
                <a:schemeClr val="tx1"/>
              </a:solidFill>
              <a:ln w="9525">
                <a:solidFill>
                  <a:schemeClr val="tx1"/>
                </a:solidFill>
              </a:ln>
              <a:effectLst/>
            </c:spPr>
          </c:marker>
          <c:yVal>
            <c:numRef>
              <c:f>'3.2. DSR industry'!$C$11:$P$11</c:f>
              <c:numCache>
                <c:formatCode>0</c:formatCode>
                <c:ptCount val="14"/>
                <c:pt idx="0">
                  <c:v>1664</c:v>
                </c:pt>
                <c:pt idx="1">
                  <c:v>1798</c:v>
                </c:pt>
                <c:pt idx="2">
                  <c:v>1948</c:v>
                </c:pt>
                <c:pt idx="3">
                  <c:v>2098</c:v>
                </c:pt>
                <c:pt idx="4">
                  <c:v>2248</c:v>
                </c:pt>
                <c:pt idx="5">
                  <c:v>2398</c:v>
                </c:pt>
                <c:pt idx="6">
                  <c:v>2548</c:v>
                </c:pt>
                <c:pt idx="7">
                  <c:v>2698</c:v>
                </c:pt>
                <c:pt idx="8">
                  <c:v>2848</c:v>
                </c:pt>
                <c:pt idx="9">
                  <c:v>2998</c:v>
                </c:pt>
                <c:pt idx="10">
                  <c:v>3148</c:v>
                </c:pt>
                <c:pt idx="11">
                  <c:v>3298</c:v>
                </c:pt>
                <c:pt idx="12">
                  <c:v>3448</c:v>
                </c:pt>
                <c:pt idx="13">
                  <c:v>3598</c:v>
                </c:pt>
              </c:numCache>
            </c:numRef>
          </c:yVal>
          <c:smooth val="0"/>
          <c:extLst>
            <c:ext xmlns:c16="http://schemas.microsoft.com/office/drawing/2014/chart" uri="{C3380CC4-5D6E-409C-BE32-E72D297353CC}">
              <c16:uniqueId val="{00000005-9B26-40E9-B1C4-BAE552DFF648}"/>
            </c:ext>
          </c:extLst>
        </c:ser>
        <c:dLbls>
          <c:showLegendKey val="0"/>
          <c:showVal val="0"/>
          <c:showCatName val="0"/>
          <c:showSerName val="0"/>
          <c:showPercent val="0"/>
          <c:showBubbleSize val="0"/>
        </c:dLbls>
        <c:axId val="389989120"/>
        <c:axId val="389991040"/>
      </c:scatterChart>
      <c:catAx>
        <c:axId val="38998912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crossAx val="389991040"/>
        <c:crosses val="autoZero"/>
        <c:auto val="1"/>
        <c:lblAlgn val="ctr"/>
        <c:lblOffset val="100"/>
        <c:noMultiLvlLbl val="0"/>
      </c:catAx>
      <c:valAx>
        <c:axId val="3899910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400"/>
                  <a:t>[MW]</a:t>
                </a:r>
              </a:p>
            </c:rich>
          </c:tx>
          <c:layout>
            <c:manualLayout>
              <c:xMode val="edge"/>
              <c:yMode val="edge"/>
              <c:x val="3.352022599239154E-3"/>
              <c:y val="0.3322178771189994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crossAx val="389989120"/>
        <c:crosses val="autoZero"/>
        <c:crossBetween val="between"/>
      </c:valAx>
      <c:spPr>
        <a:noFill/>
        <a:ln>
          <a:noFill/>
        </a:ln>
        <a:effectLst/>
      </c:spPr>
    </c:plotArea>
    <c:legend>
      <c:legendPos val="r"/>
      <c:layout>
        <c:manualLayout>
          <c:xMode val="edge"/>
          <c:yMode val="edge"/>
          <c:x val="0.61768711809346877"/>
          <c:y val="0.26666522117947766"/>
          <c:w val="0.36715398756129219"/>
          <c:h val="0.4628943438584738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a:t>Additional DSR from industry electrification (shedding capacity)</a:t>
            </a:r>
          </a:p>
        </c:rich>
      </c:tx>
      <c:layout>
        <c:manualLayout>
          <c:xMode val="edge"/>
          <c:yMode val="edge"/>
          <c:x val="0.23728095061207957"/>
          <c:y val="2.04831465895178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892109614099266E-2"/>
          <c:y val="0.13067926932117926"/>
          <c:w val="0.52980494730108096"/>
          <c:h val="0.66241120222664829"/>
        </c:manualLayout>
      </c:layout>
      <c:barChart>
        <c:barDir val="col"/>
        <c:grouping val="stacked"/>
        <c:varyColors val="0"/>
        <c:ser>
          <c:idx val="0"/>
          <c:order val="0"/>
          <c:tx>
            <c:strRef>
              <c:f>'3.2. DSR industry'!$B$29</c:f>
              <c:strCache>
                <c:ptCount val="1"/>
                <c:pt idx="0">
                  <c:v>P2H - HP</c:v>
                </c:pt>
              </c:strCache>
            </c:strRef>
          </c:tx>
          <c:spPr>
            <a:solidFill>
              <a:srgbClr val="00B0F0"/>
            </a:solidFill>
            <a:ln>
              <a:noFill/>
            </a:ln>
            <a:effectLst/>
          </c:spPr>
          <c:invertIfNegative val="0"/>
          <c:cat>
            <c:numRef>
              <c:f>'3.2. DSR industry'!$C$10:$P$10</c:f>
              <c:numCache>
                <c:formatCode>General</c:formatCode>
                <c:ptCount val="14"/>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numCache>
            </c:numRef>
          </c:cat>
          <c:val>
            <c:numRef>
              <c:f>'3.2. DSR industry'!$C$29:$P$29</c:f>
              <c:numCache>
                <c:formatCode>0</c:formatCode>
                <c:ptCount val="14"/>
                <c:pt idx="0">
                  <c:v>0</c:v>
                </c:pt>
                <c:pt idx="1">
                  <c:v>0</c:v>
                </c:pt>
                <c:pt idx="2">
                  <c:v>16.456806159831956</c:v>
                </c:pt>
                <c:pt idx="3">
                  <c:v>30.584442191201266</c:v>
                </c:pt>
                <c:pt idx="4">
                  <c:v>64.327836972820776</c:v>
                </c:pt>
                <c:pt idx="5">
                  <c:v>103.36300390804593</c:v>
                </c:pt>
                <c:pt idx="6">
                  <c:v>154.0903056709607</c:v>
                </c:pt>
                <c:pt idx="7">
                  <c:v>226.93642478950437</c:v>
                </c:pt>
                <c:pt idx="8">
                  <c:v>324.24265317636377</c:v>
                </c:pt>
                <c:pt idx="9">
                  <c:v>421.12408563874106</c:v>
                </c:pt>
                <c:pt idx="10">
                  <c:v>479.76623555137144</c:v>
                </c:pt>
                <c:pt idx="11">
                  <c:v>526.10373159612732</c:v>
                </c:pt>
                <c:pt idx="12">
                  <c:v>569.31394135258677</c:v>
                </c:pt>
                <c:pt idx="13">
                  <c:v>605.8158260957548</c:v>
                </c:pt>
              </c:numCache>
            </c:numRef>
          </c:val>
          <c:extLst>
            <c:ext xmlns:c16="http://schemas.microsoft.com/office/drawing/2014/chart" uri="{C3380CC4-5D6E-409C-BE32-E72D297353CC}">
              <c16:uniqueId val="{00000000-1142-4EDA-A2D1-42FE7B958937}"/>
            </c:ext>
          </c:extLst>
        </c:ser>
        <c:ser>
          <c:idx val="1"/>
          <c:order val="1"/>
          <c:tx>
            <c:strRef>
              <c:f>'3.2. DSR industry'!$B$30</c:f>
              <c:strCache>
                <c:ptCount val="1"/>
                <c:pt idx="0">
                  <c:v>P2H - eBoiler</c:v>
                </c:pt>
              </c:strCache>
            </c:strRef>
          </c:tx>
          <c:spPr>
            <a:solidFill>
              <a:srgbClr val="002060"/>
            </a:solidFill>
            <a:ln>
              <a:noFill/>
            </a:ln>
            <a:effectLst/>
          </c:spPr>
          <c:invertIfNegative val="0"/>
          <c:val>
            <c:numRef>
              <c:f>'3.2. DSR industry'!$C$30:$P$30</c:f>
              <c:numCache>
                <c:formatCode>0</c:formatCode>
                <c:ptCount val="14"/>
                <c:pt idx="0">
                  <c:v>0</c:v>
                </c:pt>
                <c:pt idx="1">
                  <c:v>0</c:v>
                </c:pt>
                <c:pt idx="2">
                  <c:v>44.502113141502775</c:v>
                </c:pt>
                <c:pt idx="3">
                  <c:v>47.322262464596818</c:v>
                </c:pt>
                <c:pt idx="4">
                  <c:v>326.90044865082643</c:v>
                </c:pt>
                <c:pt idx="5">
                  <c:v>353.24526912606751</c:v>
                </c:pt>
                <c:pt idx="6">
                  <c:v>517.29647028576574</c:v>
                </c:pt>
                <c:pt idx="7">
                  <c:v>637.67011024479746</c:v>
                </c:pt>
                <c:pt idx="8">
                  <c:v>620.3849346390524</c:v>
                </c:pt>
                <c:pt idx="9">
                  <c:v>631.69750753696167</c:v>
                </c:pt>
                <c:pt idx="10">
                  <c:v>672.0888605997676</c:v>
                </c:pt>
                <c:pt idx="11">
                  <c:v>724.73494700795584</c:v>
                </c:pt>
                <c:pt idx="12">
                  <c:v>798.57487621131997</c:v>
                </c:pt>
                <c:pt idx="13">
                  <c:v>832.59295495938454</c:v>
                </c:pt>
              </c:numCache>
            </c:numRef>
          </c:val>
          <c:extLst>
            <c:ext xmlns:c16="http://schemas.microsoft.com/office/drawing/2014/chart" uri="{C3380CC4-5D6E-409C-BE32-E72D297353CC}">
              <c16:uniqueId val="{00000001-1142-4EDA-A2D1-42FE7B958937}"/>
            </c:ext>
          </c:extLst>
        </c:ser>
        <c:ser>
          <c:idx val="2"/>
          <c:order val="2"/>
          <c:tx>
            <c:strRef>
              <c:f>'3.2. DSR industry'!$B$31</c:f>
              <c:strCache>
                <c:ptCount val="1"/>
                <c:pt idx="0">
                  <c:v>DRI-EAF (Steel)</c:v>
                </c:pt>
              </c:strCache>
            </c:strRef>
          </c:tx>
          <c:spPr>
            <a:solidFill>
              <a:srgbClr val="C00000"/>
            </a:solidFill>
            <a:ln>
              <a:noFill/>
            </a:ln>
            <a:effectLst/>
          </c:spPr>
          <c:invertIfNegative val="0"/>
          <c:val>
            <c:numRef>
              <c:f>'3.2. DSR industry'!$C$31:$P$31</c:f>
              <c:numCache>
                <c:formatCode>0</c:formatCode>
                <c:ptCount val="14"/>
                <c:pt idx="0">
                  <c:v>0</c:v>
                </c:pt>
                <c:pt idx="1">
                  <c:v>0</c:v>
                </c:pt>
                <c:pt idx="2">
                  <c:v>0</c:v>
                </c:pt>
                <c:pt idx="3">
                  <c:v>0</c:v>
                </c:pt>
                <c:pt idx="4">
                  <c:v>0</c:v>
                </c:pt>
                <c:pt idx="5">
                  <c:v>222.0596722545819</c:v>
                </c:pt>
                <c:pt idx="6">
                  <c:v>222.0596722545819</c:v>
                </c:pt>
                <c:pt idx="7">
                  <c:v>222.0596722545819</c:v>
                </c:pt>
                <c:pt idx="8">
                  <c:v>222.0596722545819</c:v>
                </c:pt>
                <c:pt idx="9">
                  <c:v>222.0596722545819</c:v>
                </c:pt>
                <c:pt idx="10">
                  <c:v>222.0596722545819</c:v>
                </c:pt>
                <c:pt idx="11">
                  <c:v>222.0596722545819</c:v>
                </c:pt>
                <c:pt idx="12">
                  <c:v>222.0596722545819</c:v>
                </c:pt>
                <c:pt idx="13">
                  <c:v>222.0596722545819</c:v>
                </c:pt>
              </c:numCache>
            </c:numRef>
          </c:val>
          <c:extLst>
            <c:ext xmlns:c16="http://schemas.microsoft.com/office/drawing/2014/chart" uri="{C3380CC4-5D6E-409C-BE32-E72D297353CC}">
              <c16:uniqueId val="{00000002-1142-4EDA-A2D1-42FE7B958937}"/>
            </c:ext>
          </c:extLst>
        </c:ser>
        <c:ser>
          <c:idx val="3"/>
          <c:order val="3"/>
          <c:tx>
            <c:strRef>
              <c:f>'3.2. DSR industry'!$B$32</c:f>
              <c:strCache>
                <c:ptCount val="1"/>
                <c:pt idx="0">
                  <c:v>CCS</c:v>
                </c:pt>
              </c:strCache>
            </c:strRef>
          </c:tx>
          <c:spPr>
            <a:solidFill>
              <a:schemeClr val="tx1">
                <a:lumMod val="50000"/>
                <a:lumOff val="50000"/>
              </a:schemeClr>
            </a:solidFill>
            <a:ln>
              <a:noFill/>
            </a:ln>
            <a:effectLst/>
          </c:spPr>
          <c:invertIfNegative val="0"/>
          <c:val>
            <c:numRef>
              <c:f>'3.2. DSR industry'!$C$32:$P$32</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1142-4EDA-A2D1-42FE7B958937}"/>
            </c:ext>
          </c:extLst>
        </c:ser>
        <c:ser>
          <c:idx val="4"/>
          <c:order val="4"/>
          <c:tx>
            <c:strRef>
              <c:f>'3.2. DSR industry'!$B$33</c:f>
              <c:strCache>
                <c:ptCount val="1"/>
                <c:pt idx="0">
                  <c:v>Data centers</c:v>
                </c:pt>
              </c:strCache>
            </c:strRef>
          </c:tx>
          <c:spPr>
            <a:solidFill>
              <a:srgbClr val="7030A0"/>
            </a:solidFill>
            <a:ln>
              <a:noFill/>
            </a:ln>
            <a:effectLst/>
          </c:spPr>
          <c:invertIfNegative val="0"/>
          <c:val>
            <c:numRef>
              <c:f>'3.2. DSR industry'!$C$33:$P$33</c:f>
              <c:numCache>
                <c:formatCode>0</c:formatCode>
                <c:ptCount val="14"/>
                <c:pt idx="0">
                  <c:v>0</c:v>
                </c:pt>
                <c:pt idx="1">
                  <c:v>0</c:v>
                </c:pt>
                <c:pt idx="2">
                  <c:v>7.4999999999999991</c:v>
                </c:pt>
                <c:pt idx="3">
                  <c:v>39.5</c:v>
                </c:pt>
                <c:pt idx="4">
                  <c:v>44.5</c:v>
                </c:pt>
                <c:pt idx="5">
                  <c:v>72</c:v>
                </c:pt>
                <c:pt idx="6">
                  <c:v>99.5</c:v>
                </c:pt>
                <c:pt idx="7">
                  <c:v>117.00000000000001</c:v>
                </c:pt>
                <c:pt idx="8">
                  <c:v>134.50000000000003</c:v>
                </c:pt>
                <c:pt idx="9">
                  <c:v>151.99999999999997</c:v>
                </c:pt>
                <c:pt idx="10">
                  <c:v>176.36468797564689</c:v>
                </c:pt>
                <c:pt idx="11">
                  <c:v>200.72937595129378</c:v>
                </c:pt>
                <c:pt idx="12">
                  <c:v>225.09406392694063</c:v>
                </c:pt>
                <c:pt idx="13">
                  <c:v>249.45875190258755</c:v>
                </c:pt>
              </c:numCache>
            </c:numRef>
          </c:val>
          <c:extLst>
            <c:ext xmlns:c16="http://schemas.microsoft.com/office/drawing/2014/chart" uri="{C3380CC4-5D6E-409C-BE32-E72D297353CC}">
              <c16:uniqueId val="{00000004-1142-4EDA-A2D1-42FE7B958937}"/>
            </c:ext>
          </c:extLst>
        </c:ser>
        <c:dLbls>
          <c:showLegendKey val="0"/>
          <c:showVal val="0"/>
          <c:showCatName val="0"/>
          <c:showSerName val="0"/>
          <c:showPercent val="0"/>
          <c:showBubbleSize val="0"/>
        </c:dLbls>
        <c:gapWidth val="48"/>
        <c:overlap val="100"/>
        <c:axId val="389989120"/>
        <c:axId val="389991040"/>
      </c:barChart>
      <c:scatterChart>
        <c:scatterStyle val="lineMarker"/>
        <c:varyColors val="0"/>
        <c:ser>
          <c:idx val="5"/>
          <c:order val="5"/>
          <c:spPr>
            <a:ln w="25400" cap="rnd">
              <a:noFill/>
              <a:round/>
            </a:ln>
            <a:effectLst/>
          </c:spPr>
          <c:marker>
            <c:symbol val="circle"/>
            <c:size val="7"/>
            <c:spPr>
              <a:solidFill>
                <a:schemeClr val="tx1"/>
              </a:solidFill>
              <a:ln w="9525">
                <a:solidFill>
                  <a:schemeClr val="tx1"/>
                </a:solidFill>
              </a:ln>
              <a:effectLst/>
            </c:spPr>
          </c:marker>
          <c:yVal>
            <c:numRef>
              <c:f>'3.2. DSR industry'!$C$28:$P$28</c:f>
              <c:numCache>
                <c:formatCode>0</c:formatCode>
                <c:ptCount val="14"/>
                <c:pt idx="0">
                  <c:v>0</c:v>
                </c:pt>
                <c:pt idx="1">
                  <c:v>0</c:v>
                </c:pt>
                <c:pt idx="2">
                  <c:v>68.458919301334731</c:v>
                </c:pt>
                <c:pt idx="3">
                  <c:v>117.40670465579808</c:v>
                </c:pt>
                <c:pt idx="4">
                  <c:v>435.7282856236472</c:v>
                </c:pt>
                <c:pt idx="5">
                  <c:v>750.66794528869536</c:v>
                </c:pt>
                <c:pt idx="6">
                  <c:v>992.94644821130828</c:v>
                </c:pt>
                <c:pt idx="7">
                  <c:v>1203.6662072888837</c:v>
                </c:pt>
                <c:pt idx="8">
                  <c:v>1301.187260069998</c:v>
                </c:pt>
                <c:pt idx="9">
                  <c:v>1426.8812654302847</c:v>
                </c:pt>
                <c:pt idx="10">
                  <c:v>1550.2794563813679</c:v>
                </c:pt>
                <c:pt idx="11">
                  <c:v>1673.6277268099591</c:v>
                </c:pt>
                <c:pt idx="12">
                  <c:v>1815.0425537454294</c:v>
                </c:pt>
                <c:pt idx="13">
                  <c:v>1909.9272052123088</c:v>
                </c:pt>
              </c:numCache>
            </c:numRef>
          </c:yVal>
          <c:smooth val="0"/>
          <c:extLst>
            <c:ext xmlns:c16="http://schemas.microsoft.com/office/drawing/2014/chart" uri="{C3380CC4-5D6E-409C-BE32-E72D297353CC}">
              <c16:uniqueId val="{00000005-1142-4EDA-A2D1-42FE7B958937}"/>
            </c:ext>
          </c:extLst>
        </c:ser>
        <c:dLbls>
          <c:showLegendKey val="0"/>
          <c:showVal val="0"/>
          <c:showCatName val="0"/>
          <c:showSerName val="0"/>
          <c:showPercent val="0"/>
          <c:showBubbleSize val="0"/>
        </c:dLbls>
        <c:axId val="389989120"/>
        <c:axId val="389991040"/>
      </c:scatterChart>
      <c:catAx>
        <c:axId val="38998912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crossAx val="389991040"/>
        <c:crosses val="autoZero"/>
        <c:auto val="1"/>
        <c:lblAlgn val="ctr"/>
        <c:lblOffset val="100"/>
        <c:noMultiLvlLbl val="0"/>
      </c:catAx>
      <c:valAx>
        <c:axId val="3899910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400"/>
                  <a:t>[MW]</a:t>
                </a:r>
              </a:p>
            </c:rich>
          </c:tx>
          <c:layout>
            <c:manualLayout>
              <c:xMode val="edge"/>
              <c:yMode val="edge"/>
              <c:x val="3.352022599239154E-3"/>
              <c:y val="0.3322178771189994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crossAx val="389989120"/>
        <c:crosses val="autoZero"/>
        <c:crossBetween val="between"/>
      </c:valAx>
      <c:spPr>
        <a:noFill/>
        <a:ln>
          <a:noFill/>
        </a:ln>
        <a:effectLst/>
      </c:spPr>
    </c:plotArea>
    <c:legend>
      <c:legendPos val="r"/>
      <c:legendEntry>
        <c:idx val="5"/>
        <c:delete val="1"/>
      </c:legendEntry>
      <c:layout>
        <c:manualLayout>
          <c:xMode val="edge"/>
          <c:yMode val="edge"/>
          <c:x val="0.61768711809346877"/>
          <c:y val="0.14950567687455329"/>
          <c:w val="0.25963326131422459"/>
          <c:h val="0.6787147307417420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a:t>EV - flexibility profiles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Natural charging - V0</c:v>
          </c:tx>
          <c:spPr>
            <a:ln w="28575" cap="rnd">
              <a:solidFill>
                <a:schemeClr val="tx1">
                  <a:lumMod val="50000"/>
                  <a:lumOff val="50000"/>
                </a:schemeClr>
              </a:solidFill>
              <a:round/>
            </a:ln>
            <a:effectLst/>
          </c:spPr>
          <c:marker>
            <c:symbol val="none"/>
          </c:marker>
          <c:cat>
            <c:numRef>
              <c:f>'3.3. DSR end-user'!$E$40:$AB$40</c:f>
              <c:numCache>
                <c:formatCode>h:mm</c:formatCode>
                <c:ptCount val="24"/>
                <c:pt idx="0">
                  <c:v>0</c:v>
                </c:pt>
                <c:pt idx="1">
                  <c:v>4.1666666666666664E-2</c:v>
                </c:pt>
                <c:pt idx="2">
                  <c:v>8.3333333333333329E-2</c:v>
                </c:pt>
                <c:pt idx="3">
                  <c:v>0.125</c:v>
                </c:pt>
                <c:pt idx="4">
                  <c:v>0.16666666666666666</c:v>
                </c:pt>
                <c:pt idx="5">
                  <c:v>0.20833333333333331</c:v>
                </c:pt>
                <c:pt idx="6">
                  <c:v>0.24999999999999997</c:v>
                </c:pt>
                <c:pt idx="7">
                  <c:v>0.29166666666666663</c:v>
                </c:pt>
                <c:pt idx="8">
                  <c:v>0.33333333333333331</c:v>
                </c:pt>
                <c:pt idx="9">
                  <c:v>0.375</c:v>
                </c:pt>
                <c:pt idx="10">
                  <c:v>0.41666666666666669</c:v>
                </c:pt>
                <c:pt idx="11">
                  <c:v>0.45833333333333337</c:v>
                </c:pt>
                <c:pt idx="12">
                  <c:v>0.5</c:v>
                </c:pt>
                <c:pt idx="13">
                  <c:v>0.54166666666666663</c:v>
                </c:pt>
                <c:pt idx="14">
                  <c:v>0.58333333333333326</c:v>
                </c:pt>
                <c:pt idx="15">
                  <c:v>0.62499999999999989</c:v>
                </c:pt>
                <c:pt idx="16">
                  <c:v>0.66666666666666652</c:v>
                </c:pt>
                <c:pt idx="17">
                  <c:v>0.70833333333333315</c:v>
                </c:pt>
                <c:pt idx="18">
                  <c:v>0.74999999999999978</c:v>
                </c:pt>
                <c:pt idx="19">
                  <c:v>0.79166666666666641</c:v>
                </c:pt>
                <c:pt idx="20">
                  <c:v>0.83333333333333304</c:v>
                </c:pt>
                <c:pt idx="21">
                  <c:v>0.87499999999999967</c:v>
                </c:pt>
                <c:pt idx="22">
                  <c:v>0.9166666666666663</c:v>
                </c:pt>
                <c:pt idx="23">
                  <c:v>0.95833333333333293</c:v>
                </c:pt>
              </c:numCache>
            </c:numRef>
          </c:cat>
          <c:val>
            <c:numRef>
              <c:f>'3.3. DSR end-user'!$E$41:$AB$41</c:f>
              <c:numCache>
                <c:formatCode>0%</c:formatCode>
                <c:ptCount val="24"/>
                <c:pt idx="0">
                  <c:v>4.1000000000000002E-2</c:v>
                </c:pt>
                <c:pt idx="1">
                  <c:v>2.7E-2</c:v>
                </c:pt>
                <c:pt idx="2">
                  <c:v>1.6E-2</c:v>
                </c:pt>
                <c:pt idx="3">
                  <c:v>8.9999999999999993E-3</c:v>
                </c:pt>
                <c:pt idx="4">
                  <c:v>6.0000000000000001E-3</c:v>
                </c:pt>
                <c:pt idx="5">
                  <c:v>6.0000000000000001E-3</c:v>
                </c:pt>
                <c:pt idx="6">
                  <c:v>7.0000000000000001E-3</c:v>
                </c:pt>
                <c:pt idx="7">
                  <c:v>1.2999999999999999E-2</c:v>
                </c:pt>
                <c:pt idx="8">
                  <c:v>2.1999999999999999E-2</c:v>
                </c:pt>
                <c:pt idx="9">
                  <c:v>2.5999999999999999E-2</c:v>
                </c:pt>
                <c:pt idx="10">
                  <c:v>2.5999999999999999E-2</c:v>
                </c:pt>
                <c:pt idx="11">
                  <c:v>2.8000000000000001E-2</c:v>
                </c:pt>
                <c:pt idx="12">
                  <c:v>0.03</c:v>
                </c:pt>
                <c:pt idx="13">
                  <c:v>0.03</c:v>
                </c:pt>
                <c:pt idx="14">
                  <c:v>3.1E-2</c:v>
                </c:pt>
                <c:pt idx="15">
                  <c:v>3.7999999999999999E-2</c:v>
                </c:pt>
                <c:pt idx="16">
                  <c:v>5.2999999999999999E-2</c:v>
                </c:pt>
                <c:pt idx="17">
                  <c:v>7.5999999999999998E-2</c:v>
                </c:pt>
                <c:pt idx="18">
                  <c:v>9.8000000000000004E-2</c:v>
                </c:pt>
                <c:pt idx="19">
                  <c:v>0.104</c:v>
                </c:pt>
                <c:pt idx="20">
                  <c:v>9.5000000000000001E-2</c:v>
                </c:pt>
                <c:pt idx="21">
                  <c:v>8.3000000000000004E-2</c:v>
                </c:pt>
                <c:pt idx="22">
                  <c:v>7.5999999999999998E-2</c:v>
                </c:pt>
                <c:pt idx="23">
                  <c:v>6.0999999999999999E-2</c:v>
                </c:pt>
              </c:numCache>
            </c:numRef>
          </c:val>
          <c:smooth val="0"/>
          <c:extLst>
            <c:ext xmlns:c16="http://schemas.microsoft.com/office/drawing/2014/chart" uri="{C3380CC4-5D6E-409C-BE32-E72D297353CC}">
              <c16:uniqueId val="{00000000-690E-4731-B5BF-9B9E2627A02D}"/>
            </c:ext>
          </c:extLst>
        </c:ser>
        <c:ser>
          <c:idx val="1"/>
          <c:order val="1"/>
          <c:tx>
            <c:v>Local smart charging - V1H</c:v>
          </c:tx>
          <c:spPr>
            <a:ln w="28575" cap="rnd">
              <a:solidFill>
                <a:schemeClr val="accent6"/>
              </a:solidFill>
              <a:round/>
            </a:ln>
            <a:effectLst/>
          </c:spPr>
          <c:marker>
            <c:symbol val="none"/>
          </c:marker>
          <c:cat>
            <c:numRef>
              <c:f>'3.3. DSR end-user'!$E$40:$AB$40</c:f>
              <c:numCache>
                <c:formatCode>h:mm</c:formatCode>
                <c:ptCount val="24"/>
                <c:pt idx="0">
                  <c:v>0</c:v>
                </c:pt>
                <c:pt idx="1">
                  <c:v>4.1666666666666664E-2</c:v>
                </c:pt>
                <c:pt idx="2">
                  <c:v>8.3333333333333329E-2</c:v>
                </c:pt>
                <c:pt idx="3">
                  <c:v>0.125</c:v>
                </c:pt>
                <c:pt idx="4">
                  <c:v>0.16666666666666666</c:v>
                </c:pt>
                <c:pt idx="5">
                  <c:v>0.20833333333333331</c:v>
                </c:pt>
                <c:pt idx="6">
                  <c:v>0.24999999999999997</c:v>
                </c:pt>
                <c:pt idx="7">
                  <c:v>0.29166666666666663</c:v>
                </c:pt>
                <c:pt idx="8">
                  <c:v>0.33333333333333331</c:v>
                </c:pt>
                <c:pt idx="9">
                  <c:v>0.375</c:v>
                </c:pt>
                <c:pt idx="10">
                  <c:v>0.41666666666666669</c:v>
                </c:pt>
                <c:pt idx="11">
                  <c:v>0.45833333333333337</c:v>
                </c:pt>
                <c:pt idx="12">
                  <c:v>0.5</c:v>
                </c:pt>
                <c:pt idx="13">
                  <c:v>0.54166666666666663</c:v>
                </c:pt>
                <c:pt idx="14">
                  <c:v>0.58333333333333326</c:v>
                </c:pt>
                <c:pt idx="15">
                  <c:v>0.62499999999999989</c:v>
                </c:pt>
                <c:pt idx="16">
                  <c:v>0.66666666666666652</c:v>
                </c:pt>
                <c:pt idx="17">
                  <c:v>0.70833333333333315</c:v>
                </c:pt>
                <c:pt idx="18">
                  <c:v>0.74999999999999978</c:v>
                </c:pt>
                <c:pt idx="19">
                  <c:v>0.79166666666666641</c:v>
                </c:pt>
                <c:pt idx="20">
                  <c:v>0.83333333333333304</c:v>
                </c:pt>
                <c:pt idx="21">
                  <c:v>0.87499999999999967</c:v>
                </c:pt>
                <c:pt idx="22">
                  <c:v>0.9166666666666663</c:v>
                </c:pt>
                <c:pt idx="23">
                  <c:v>0.95833333333333293</c:v>
                </c:pt>
              </c:numCache>
            </c:numRef>
          </c:cat>
          <c:val>
            <c:numRef>
              <c:f>'3.3. DSR end-user'!$E$42:$AB$42</c:f>
              <c:numCache>
                <c:formatCode>0%</c:formatCode>
                <c:ptCount val="24"/>
                <c:pt idx="0">
                  <c:v>9.2999999999999999E-2</c:v>
                </c:pt>
                <c:pt idx="1">
                  <c:v>0.107</c:v>
                </c:pt>
                <c:pt idx="2">
                  <c:v>0.111</c:v>
                </c:pt>
                <c:pt idx="3">
                  <c:v>0.105</c:v>
                </c:pt>
                <c:pt idx="4">
                  <c:v>7.9000000000000001E-2</c:v>
                </c:pt>
                <c:pt idx="5">
                  <c:v>5.1999999999999998E-2</c:v>
                </c:pt>
                <c:pt idx="6">
                  <c:v>3.4000000000000002E-2</c:v>
                </c:pt>
                <c:pt idx="7">
                  <c:v>2.3E-2</c:v>
                </c:pt>
                <c:pt idx="8">
                  <c:v>1.7000000000000001E-2</c:v>
                </c:pt>
                <c:pt idx="9">
                  <c:v>1.0999999999999999E-2</c:v>
                </c:pt>
                <c:pt idx="10">
                  <c:v>1.0999999999999999E-2</c:v>
                </c:pt>
                <c:pt idx="11">
                  <c:v>1.2E-2</c:v>
                </c:pt>
                <c:pt idx="12">
                  <c:v>1.4E-2</c:v>
                </c:pt>
                <c:pt idx="13">
                  <c:v>1.4E-2</c:v>
                </c:pt>
                <c:pt idx="14">
                  <c:v>1.4999999999999999E-2</c:v>
                </c:pt>
                <c:pt idx="15">
                  <c:v>1.7999999999999999E-2</c:v>
                </c:pt>
                <c:pt idx="16">
                  <c:v>2.3E-2</c:v>
                </c:pt>
                <c:pt idx="17">
                  <c:v>2.5999999999999999E-2</c:v>
                </c:pt>
                <c:pt idx="18">
                  <c:v>0.03</c:v>
                </c:pt>
                <c:pt idx="19">
                  <c:v>3.4000000000000002E-2</c:v>
                </c:pt>
                <c:pt idx="20">
                  <c:v>3.6999999999999998E-2</c:v>
                </c:pt>
                <c:pt idx="21">
                  <c:v>4.2000000000000003E-2</c:v>
                </c:pt>
                <c:pt idx="22">
                  <c:v>4.4999999999999998E-2</c:v>
                </c:pt>
                <c:pt idx="23">
                  <c:v>5.1999999999999998E-2</c:v>
                </c:pt>
              </c:numCache>
            </c:numRef>
          </c:val>
          <c:smooth val="0"/>
          <c:extLst>
            <c:ext xmlns:c16="http://schemas.microsoft.com/office/drawing/2014/chart" uri="{C3380CC4-5D6E-409C-BE32-E72D297353CC}">
              <c16:uniqueId val="{00000001-690E-4731-B5BF-9B9E2627A02D}"/>
            </c:ext>
          </c:extLst>
        </c:ser>
        <c:ser>
          <c:idx val="3"/>
          <c:order val="2"/>
          <c:tx>
            <c:v>Bi-direcitonal local demand response - V2H</c:v>
          </c:tx>
          <c:spPr>
            <a:ln w="28575" cap="rnd">
              <a:solidFill>
                <a:schemeClr val="accent1"/>
              </a:solidFill>
              <a:round/>
            </a:ln>
            <a:effectLst/>
          </c:spPr>
          <c:marker>
            <c:symbol val="none"/>
          </c:marker>
          <c:cat>
            <c:numRef>
              <c:f>'3.3. DSR end-user'!$E$40:$AB$40</c:f>
              <c:numCache>
                <c:formatCode>h:mm</c:formatCode>
                <c:ptCount val="24"/>
                <c:pt idx="0">
                  <c:v>0</c:v>
                </c:pt>
                <c:pt idx="1">
                  <c:v>4.1666666666666664E-2</c:v>
                </c:pt>
                <c:pt idx="2">
                  <c:v>8.3333333333333329E-2</c:v>
                </c:pt>
                <c:pt idx="3">
                  <c:v>0.125</c:v>
                </c:pt>
                <c:pt idx="4">
                  <c:v>0.16666666666666666</c:v>
                </c:pt>
                <c:pt idx="5">
                  <c:v>0.20833333333333331</c:v>
                </c:pt>
                <c:pt idx="6">
                  <c:v>0.24999999999999997</c:v>
                </c:pt>
                <c:pt idx="7">
                  <c:v>0.29166666666666663</c:v>
                </c:pt>
                <c:pt idx="8">
                  <c:v>0.33333333333333331</c:v>
                </c:pt>
                <c:pt idx="9">
                  <c:v>0.375</c:v>
                </c:pt>
                <c:pt idx="10">
                  <c:v>0.41666666666666669</c:v>
                </c:pt>
                <c:pt idx="11">
                  <c:v>0.45833333333333337</c:v>
                </c:pt>
                <c:pt idx="12">
                  <c:v>0.5</c:v>
                </c:pt>
                <c:pt idx="13">
                  <c:v>0.54166666666666663</c:v>
                </c:pt>
                <c:pt idx="14">
                  <c:v>0.58333333333333326</c:v>
                </c:pt>
                <c:pt idx="15">
                  <c:v>0.62499999999999989</c:v>
                </c:pt>
                <c:pt idx="16">
                  <c:v>0.66666666666666652</c:v>
                </c:pt>
                <c:pt idx="17">
                  <c:v>0.70833333333333315</c:v>
                </c:pt>
                <c:pt idx="18">
                  <c:v>0.74999999999999978</c:v>
                </c:pt>
                <c:pt idx="19">
                  <c:v>0.79166666666666641</c:v>
                </c:pt>
                <c:pt idx="20">
                  <c:v>0.83333333333333304</c:v>
                </c:pt>
                <c:pt idx="21">
                  <c:v>0.87499999999999967</c:v>
                </c:pt>
                <c:pt idx="22">
                  <c:v>0.9166666666666663</c:v>
                </c:pt>
                <c:pt idx="23">
                  <c:v>0.95833333333333293</c:v>
                </c:pt>
              </c:numCache>
            </c:numRef>
          </c:cat>
          <c:val>
            <c:numRef>
              <c:f>'3.3. DSR end-user'!$E$44:$AB$44</c:f>
              <c:numCache>
                <c:formatCode>0%</c:formatCode>
                <c:ptCount val="24"/>
                <c:pt idx="0">
                  <c:v>0.217</c:v>
                </c:pt>
                <c:pt idx="1">
                  <c:v>0.33900000000000002</c:v>
                </c:pt>
                <c:pt idx="2">
                  <c:v>0.38900000000000001</c:v>
                </c:pt>
                <c:pt idx="3">
                  <c:v>0.372</c:v>
                </c:pt>
                <c:pt idx="4">
                  <c:v>0.28399999999999997</c:v>
                </c:pt>
                <c:pt idx="5">
                  <c:v>0.16700000000000001</c:v>
                </c:pt>
                <c:pt idx="6">
                  <c:v>9.2999999999999999E-2</c:v>
                </c:pt>
                <c:pt idx="7">
                  <c:v>1.6E-2</c:v>
                </c:pt>
                <c:pt idx="8">
                  <c:v>1.2E-2</c:v>
                </c:pt>
                <c:pt idx="9">
                  <c:v>0.01</c:v>
                </c:pt>
                <c:pt idx="10">
                  <c:v>1.0999999999999999E-2</c:v>
                </c:pt>
                <c:pt idx="11">
                  <c:v>1.2E-2</c:v>
                </c:pt>
                <c:pt idx="12">
                  <c:v>1.2999999999999999E-2</c:v>
                </c:pt>
                <c:pt idx="13">
                  <c:v>1.4E-2</c:v>
                </c:pt>
                <c:pt idx="14">
                  <c:v>1.4E-2</c:v>
                </c:pt>
                <c:pt idx="15">
                  <c:v>1.7999999999999999E-2</c:v>
                </c:pt>
                <c:pt idx="16">
                  <c:v>-4.3999999999999997E-2</c:v>
                </c:pt>
                <c:pt idx="17">
                  <c:v>-9.5000000000000001E-2</c:v>
                </c:pt>
                <c:pt idx="18">
                  <c:v>-0.122</c:v>
                </c:pt>
                <c:pt idx="19">
                  <c:v>-0.129</c:v>
                </c:pt>
                <c:pt idx="20">
                  <c:v>-0.13200000000000001</c:v>
                </c:pt>
                <c:pt idx="21">
                  <c:v>-0.11799999999999999</c:v>
                </c:pt>
                <c:pt idx="22">
                  <c:v>-9.4E-2</c:v>
                </c:pt>
                <c:pt idx="23">
                  <c:v>-4.7E-2</c:v>
                </c:pt>
              </c:numCache>
            </c:numRef>
          </c:val>
          <c:smooth val="0"/>
          <c:extLst>
            <c:ext xmlns:c16="http://schemas.microsoft.com/office/drawing/2014/chart" uri="{C3380CC4-5D6E-409C-BE32-E72D297353CC}">
              <c16:uniqueId val="{00000003-690E-4731-B5BF-9B9E2627A02D}"/>
            </c:ext>
          </c:extLst>
        </c:ser>
        <c:dLbls>
          <c:showLegendKey val="0"/>
          <c:showVal val="0"/>
          <c:showCatName val="0"/>
          <c:showSerName val="0"/>
          <c:showPercent val="0"/>
          <c:showBubbleSize val="0"/>
        </c:dLbls>
        <c:smooth val="0"/>
        <c:axId val="614798640"/>
        <c:axId val="614802904"/>
      </c:lineChart>
      <c:catAx>
        <c:axId val="614798640"/>
        <c:scaling>
          <c:orientation val="minMax"/>
        </c:scaling>
        <c:delete val="0"/>
        <c:axPos val="b"/>
        <c:numFmt formatCode="h:mm"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802904"/>
        <c:crosses val="autoZero"/>
        <c:auto val="1"/>
        <c:lblAlgn val="ctr"/>
        <c:lblOffset val="100"/>
        <c:noMultiLvlLbl val="0"/>
      </c:catAx>
      <c:valAx>
        <c:axId val="614802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 of the daily demand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798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a:t>HP - flexibility profiles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'3.3. DSR end-user'!$D$48</c:f>
              <c:strCache>
                <c:ptCount val="1"/>
                <c:pt idx="0">
                  <c:v>Natural load - HP0</c:v>
                </c:pt>
              </c:strCache>
            </c:strRef>
          </c:tx>
          <c:spPr>
            <a:ln w="28575" cap="rnd">
              <a:solidFill>
                <a:schemeClr val="accent1"/>
              </a:solidFill>
              <a:round/>
            </a:ln>
            <a:effectLst/>
          </c:spPr>
          <c:marker>
            <c:symbol val="none"/>
          </c:marker>
          <c:cat>
            <c:numRef>
              <c:f>'3.3. DSR end-user'!$E$40:$AB$40</c:f>
              <c:numCache>
                <c:formatCode>h:mm</c:formatCode>
                <c:ptCount val="24"/>
                <c:pt idx="0">
                  <c:v>0</c:v>
                </c:pt>
                <c:pt idx="1">
                  <c:v>4.1666666666666664E-2</c:v>
                </c:pt>
                <c:pt idx="2">
                  <c:v>8.3333333333333329E-2</c:v>
                </c:pt>
                <c:pt idx="3">
                  <c:v>0.125</c:v>
                </c:pt>
                <c:pt idx="4">
                  <c:v>0.16666666666666666</c:v>
                </c:pt>
                <c:pt idx="5">
                  <c:v>0.20833333333333331</c:v>
                </c:pt>
                <c:pt idx="6">
                  <c:v>0.24999999999999997</c:v>
                </c:pt>
                <c:pt idx="7">
                  <c:v>0.29166666666666663</c:v>
                </c:pt>
                <c:pt idx="8">
                  <c:v>0.33333333333333331</c:v>
                </c:pt>
                <c:pt idx="9">
                  <c:v>0.375</c:v>
                </c:pt>
                <c:pt idx="10">
                  <c:v>0.41666666666666669</c:v>
                </c:pt>
                <c:pt idx="11">
                  <c:v>0.45833333333333337</c:v>
                </c:pt>
                <c:pt idx="12">
                  <c:v>0.5</c:v>
                </c:pt>
                <c:pt idx="13">
                  <c:v>0.54166666666666663</c:v>
                </c:pt>
                <c:pt idx="14">
                  <c:v>0.58333333333333326</c:v>
                </c:pt>
                <c:pt idx="15">
                  <c:v>0.62499999999999989</c:v>
                </c:pt>
                <c:pt idx="16">
                  <c:v>0.66666666666666652</c:v>
                </c:pt>
                <c:pt idx="17">
                  <c:v>0.70833333333333315</c:v>
                </c:pt>
                <c:pt idx="18">
                  <c:v>0.74999999999999978</c:v>
                </c:pt>
                <c:pt idx="19">
                  <c:v>0.79166666666666641</c:v>
                </c:pt>
                <c:pt idx="20">
                  <c:v>0.83333333333333304</c:v>
                </c:pt>
                <c:pt idx="21">
                  <c:v>0.87499999999999967</c:v>
                </c:pt>
                <c:pt idx="22">
                  <c:v>0.9166666666666663</c:v>
                </c:pt>
                <c:pt idx="23">
                  <c:v>0.95833333333333293</c:v>
                </c:pt>
              </c:numCache>
            </c:numRef>
          </c:cat>
          <c:val>
            <c:numRef>
              <c:f>'3.3. DSR end-user'!$E$48:$AB$48</c:f>
              <c:numCache>
                <c:formatCode>0%</c:formatCode>
                <c:ptCount val="24"/>
                <c:pt idx="0">
                  <c:v>2.1000000000000001E-2</c:v>
                </c:pt>
                <c:pt idx="1">
                  <c:v>2.3E-2</c:v>
                </c:pt>
                <c:pt idx="2">
                  <c:v>2.5999999999999999E-2</c:v>
                </c:pt>
                <c:pt idx="3">
                  <c:v>3.1E-2</c:v>
                </c:pt>
                <c:pt idx="4">
                  <c:v>3.6999999999999998E-2</c:v>
                </c:pt>
                <c:pt idx="5">
                  <c:v>4.7E-2</c:v>
                </c:pt>
                <c:pt idx="6">
                  <c:v>5.7000000000000002E-2</c:v>
                </c:pt>
                <c:pt idx="7">
                  <c:v>5.8999999999999997E-2</c:v>
                </c:pt>
                <c:pt idx="8">
                  <c:v>5.0999999999999997E-2</c:v>
                </c:pt>
                <c:pt idx="9">
                  <c:v>0.04</c:v>
                </c:pt>
                <c:pt idx="10">
                  <c:v>3.5000000000000003E-2</c:v>
                </c:pt>
                <c:pt idx="11">
                  <c:v>3.4000000000000002E-2</c:v>
                </c:pt>
                <c:pt idx="12">
                  <c:v>3.5000000000000003E-2</c:v>
                </c:pt>
                <c:pt idx="13">
                  <c:v>3.5999999999999997E-2</c:v>
                </c:pt>
                <c:pt idx="14">
                  <c:v>3.9E-2</c:v>
                </c:pt>
                <c:pt idx="15">
                  <c:v>4.7E-2</c:v>
                </c:pt>
                <c:pt idx="16">
                  <c:v>5.5E-2</c:v>
                </c:pt>
                <c:pt idx="17">
                  <c:v>5.8000000000000003E-2</c:v>
                </c:pt>
                <c:pt idx="18">
                  <c:v>5.7000000000000002E-2</c:v>
                </c:pt>
                <c:pt idx="19">
                  <c:v>5.6000000000000001E-2</c:v>
                </c:pt>
                <c:pt idx="20">
                  <c:v>5.2999999999999999E-2</c:v>
                </c:pt>
                <c:pt idx="21">
                  <c:v>4.4999999999999998E-2</c:v>
                </c:pt>
                <c:pt idx="22">
                  <c:v>3.4000000000000002E-2</c:v>
                </c:pt>
                <c:pt idx="23">
                  <c:v>2.4E-2</c:v>
                </c:pt>
              </c:numCache>
            </c:numRef>
          </c:val>
          <c:smooth val="0"/>
          <c:extLst>
            <c:ext xmlns:c16="http://schemas.microsoft.com/office/drawing/2014/chart" uri="{C3380CC4-5D6E-409C-BE32-E72D297353CC}">
              <c16:uniqueId val="{00000000-5E28-439E-8318-50BB1BB7CE3E}"/>
            </c:ext>
          </c:extLst>
        </c:ser>
        <c:ser>
          <c:idx val="1"/>
          <c:order val="1"/>
          <c:tx>
            <c:strRef>
              <c:f>'3.3. DSR end-user'!$D$49</c:f>
              <c:strCache>
                <c:ptCount val="1"/>
                <c:pt idx="0">
                  <c:v>Pre-heated load - HP1H</c:v>
                </c:pt>
              </c:strCache>
            </c:strRef>
          </c:tx>
          <c:spPr>
            <a:ln w="28575" cap="rnd">
              <a:solidFill>
                <a:schemeClr val="accent6"/>
              </a:solidFill>
              <a:round/>
            </a:ln>
            <a:effectLst/>
          </c:spPr>
          <c:marker>
            <c:symbol val="none"/>
          </c:marker>
          <c:cat>
            <c:numRef>
              <c:f>'3.3. DSR end-user'!$E$40:$AB$40</c:f>
              <c:numCache>
                <c:formatCode>h:mm</c:formatCode>
                <c:ptCount val="24"/>
                <c:pt idx="0">
                  <c:v>0</c:v>
                </c:pt>
                <c:pt idx="1">
                  <c:v>4.1666666666666664E-2</c:v>
                </c:pt>
                <c:pt idx="2">
                  <c:v>8.3333333333333329E-2</c:v>
                </c:pt>
                <c:pt idx="3">
                  <c:v>0.125</c:v>
                </c:pt>
                <c:pt idx="4">
                  <c:v>0.16666666666666666</c:v>
                </c:pt>
                <c:pt idx="5">
                  <c:v>0.20833333333333331</c:v>
                </c:pt>
                <c:pt idx="6">
                  <c:v>0.24999999999999997</c:v>
                </c:pt>
                <c:pt idx="7">
                  <c:v>0.29166666666666663</c:v>
                </c:pt>
                <c:pt idx="8">
                  <c:v>0.33333333333333331</c:v>
                </c:pt>
                <c:pt idx="9">
                  <c:v>0.375</c:v>
                </c:pt>
                <c:pt idx="10">
                  <c:v>0.41666666666666669</c:v>
                </c:pt>
                <c:pt idx="11">
                  <c:v>0.45833333333333337</c:v>
                </c:pt>
                <c:pt idx="12">
                  <c:v>0.5</c:v>
                </c:pt>
                <c:pt idx="13">
                  <c:v>0.54166666666666663</c:v>
                </c:pt>
                <c:pt idx="14">
                  <c:v>0.58333333333333326</c:v>
                </c:pt>
                <c:pt idx="15">
                  <c:v>0.62499999999999989</c:v>
                </c:pt>
                <c:pt idx="16">
                  <c:v>0.66666666666666652</c:v>
                </c:pt>
                <c:pt idx="17">
                  <c:v>0.70833333333333315</c:v>
                </c:pt>
                <c:pt idx="18">
                  <c:v>0.74999999999999978</c:v>
                </c:pt>
                <c:pt idx="19">
                  <c:v>0.79166666666666641</c:v>
                </c:pt>
                <c:pt idx="20">
                  <c:v>0.83333333333333304</c:v>
                </c:pt>
                <c:pt idx="21">
                  <c:v>0.87499999999999967</c:v>
                </c:pt>
                <c:pt idx="22">
                  <c:v>0.9166666666666663</c:v>
                </c:pt>
                <c:pt idx="23">
                  <c:v>0.95833333333333293</c:v>
                </c:pt>
              </c:numCache>
            </c:numRef>
          </c:cat>
          <c:val>
            <c:numRef>
              <c:f>'3.3. DSR end-user'!$E$49:$AB$49</c:f>
              <c:numCache>
                <c:formatCode>0%</c:formatCode>
                <c:ptCount val="24"/>
                <c:pt idx="0">
                  <c:v>2.1999999999999999E-2</c:v>
                </c:pt>
                <c:pt idx="1">
                  <c:v>2.5000000000000001E-2</c:v>
                </c:pt>
                <c:pt idx="2">
                  <c:v>2.9000000000000001E-2</c:v>
                </c:pt>
                <c:pt idx="3">
                  <c:v>3.5000000000000003E-2</c:v>
                </c:pt>
                <c:pt idx="4">
                  <c:v>4.3999999999999997E-2</c:v>
                </c:pt>
                <c:pt idx="5">
                  <c:v>5.3999999999999999E-2</c:v>
                </c:pt>
                <c:pt idx="6">
                  <c:v>5.7000000000000002E-2</c:v>
                </c:pt>
                <c:pt idx="7">
                  <c:v>0.05</c:v>
                </c:pt>
                <c:pt idx="8">
                  <c:v>4.2999999999999997E-2</c:v>
                </c:pt>
                <c:pt idx="9">
                  <c:v>4.2000000000000003E-2</c:v>
                </c:pt>
                <c:pt idx="10">
                  <c:v>4.5999999999999999E-2</c:v>
                </c:pt>
                <c:pt idx="11">
                  <c:v>4.8000000000000001E-2</c:v>
                </c:pt>
                <c:pt idx="12">
                  <c:v>4.9000000000000002E-2</c:v>
                </c:pt>
                <c:pt idx="13">
                  <c:v>4.2999999999999997E-2</c:v>
                </c:pt>
                <c:pt idx="14">
                  <c:v>3.7999999999999999E-2</c:v>
                </c:pt>
                <c:pt idx="15">
                  <c:v>0.04</c:v>
                </c:pt>
                <c:pt idx="16">
                  <c:v>4.4999999999999998E-2</c:v>
                </c:pt>
                <c:pt idx="17">
                  <c:v>4.9000000000000002E-2</c:v>
                </c:pt>
                <c:pt idx="18">
                  <c:v>5.0999999999999997E-2</c:v>
                </c:pt>
                <c:pt idx="19">
                  <c:v>0.05</c:v>
                </c:pt>
                <c:pt idx="20">
                  <c:v>4.4999999999999998E-2</c:v>
                </c:pt>
                <c:pt idx="21">
                  <c:v>3.9E-2</c:v>
                </c:pt>
                <c:pt idx="22">
                  <c:v>3.3000000000000002E-2</c:v>
                </c:pt>
                <c:pt idx="23">
                  <c:v>2.5999999999999999E-2</c:v>
                </c:pt>
              </c:numCache>
            </c:numRef>
          </c:val>
          <c:smooth val="0"/>
          <c:extLst>
            <c:ext xmlns:c16="http://schemas.microsoft.com/office/drawing/2014/chart" uri="{C3380CC4-5D6E-409C-BE32-E72D297353CC}">
              <c16:uniqueId val="{00000001-5E28-439E-8318-50BB1BB7CE3E}"/>
            </c:ext>
          </c:extLst>
        </c:ser>
        <c:dLbls>
          <c:showLegendKey val="0"/>
          <c:showVal val="0"/>
          <c:showCatName val="0"/>
          <c:showSerName val="0"/>
          <c:showPercent val="0"/>
          <c:showBubbleSize val="0"/>
        </c:dLbls>
        <c:smooth val="0"/>
        <c:axId val="614798640"/>
        <c:axId val="614802904"/>
      </c:lineChart>
      <c:catAx>
        <c:axId val="614798640"/>
        <c:scaling>
          <c:orientation val="minMax"/>
        </c:scaling>
        <c:delete val="0"/>
        <c:axPos val="b"/>
        <c:numFmt formatCode="h: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802904"/>
        <c:crosses val="autoZero"/>
        <c:auto val="1"/>
        <c:lblAlgn val="ctr"/>
        <c:lblOffset val="100"/>
        <c:noMultiLvlLbl val="0"/>
      </c:catAx>
      <c:valAx>
        <c:axId val="614802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798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sz="1800" b="0" i="0" baseline="0">
                <a:effectLst/>
              </a:rPr>
              <a:t>EV - Forecast of penetration of EV operation modes</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percentStacked"/>
        <c:varyColors val="0"/>
        <c:ser>
          <c:idx val="0"/>
          <c:order val="0"/>
          <c:tx>
            <c:v>Natural charging - V0</c:v>
          </c:tx>
          <c:spPr>
            <a:solidFill>
              <a:schemeClr val="tx1">
                <a:lumMod val="50000"/>
                <a:lumOff val="50000"/>
              </a:schemeClr>
            </a:solidFill>
            <a:ln>
              <a:noFill/>
            </a:ln>
            <a:effectLst/>
          </c:spPr>
          <c:cat>
            <c:numRef>
              <c:extLst>
                <c:ext xmlns:c16="http://schemas.microsoft.com/office/drawing/2014/chart" uri="{F5D05F6E-A05E-4728-AFD3-386EB277150F}">
                  <c16:filteredLitCache>
                    <c:numCache>
                      <c:formatCode>General</c:formatCode>
                      <c:ptCount val="3"/>
                      <c:pt idx="0">
                        <c:v>2021</c:v>
                      </c:pt>
                      <c:pt idx="1">
                        <c:v>2022</c:v>
                      </c:pt>
                      <c:pt idx="14">
                        <c:v>2035</c:v>
                      </c:pt>
                    </c:numCache>
                  </c16:filteredLitCache>
                </c:ext>
              </c:extLst>
              <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extLst>
                <c:ext xmlns:c16="http://schemas.microsoft.com/office/drawing/2014/chart" uri="{F5D05F6E-A05E-4728-AFD3-386EB277150F}">
                  <c16:filteredLitCache>
                    <c:numCache>
                      <c:formatCode>General</c:formatCode>
                      <c:ptCount val="3"/>
                      <c:pt idx="0">
                        <c:v>0.94531456821115245</c:v>
                      </c:pt>
                      <c:pt idx="1">
                        <c:v>0.90470219710800492</c:v>
                      </c:pt>
                      <c:pt idx="14">
                        <c:v>1.6226078563812061E-2</c:v>
                      </c:pt>
                    </c:numCache>
                  </c16:filteredLitCache>
                </c:ext>
              </c:extLst>
              <c:f/>
              <c:numCache>
                <c:formatCode>General</c:formatCode>
                <c:ptCount val="12"/>
                <c:pt idx="0">
                  <c:v>0.80844341409715459</c:v>
                </c:pt>
                <c:pt idx="1">
                  <c:v>0.70108864802491655</c:v>
                </c:pt>
                <c:pt idx="2">
                  <c:v>0.6445842285089054</c:v>
                </c:pt>
                <c:pt idx="3">
                  <c:v>0.56503744524520294</c:v>
                </c:pt>
                <c:pt idx="4">
                  <c:v>0.50687833442577357</c:v>
                </c:pt>
                <c:pt idx="5">
                  <c:v>0.43861950863067062</c:v>
                </c:pt>
                <c:pt idx="6">
                  <c:v>0.36497821317510198</c:v>
                </c:pt>
                <c:pt idx="7">
                  <c:v>0.30597323719712988</c:v>
                </c:pt>
                <c:pt idx="8">
                  <c:v>0.25006757416882186</c:v>
                </c:pt>
                <c:pt idx="9">
                  <c:v>0.19311607899743091</c:v>
                </c:pt>
                <c:pt idx="10">
                  <c:v>0.13474273912378404</c:v>
                </c:pt>
                <c:pt idx="11">
                  <c:v>7.5844897134089179E-2</c:v>
                </c:pt>
              </c:numCache>
            </c:numRef>
          </c:val>
          <c:extLst>
            <c:ext xmlns:c16="http://schemas.microsoft.com/office/drawing/2014/chart" uri="{C3380CC4-5D6E-409C-BE32-E72D297353CC}">
              <c16:uniqueId val="{00000000-F53B-4A73-BF8A-239B0C81CC4E}"/>
            </c:ext>
          </c:extLst>
        </c:ser>
        <c:ser>
          <c:idx val="1"/>
          <c:order val="1"/>
          <c:tx>
            <c:v>Local smart charging - V1H</c:v>
          </c:tx>
          <c:spPr>
            <a:solidFill>
              <a:schemeClr val="accent6"/>
            </a:solidFill>
            <a:ln>
              <a:noFill/>
            </a:ln>
            <a:effectLst/>
          </c:spPr>
          <c:cat>
            <c:numRef>
              <c:extLst>
                <c:ext xmlns:c16="http://schemas.microsoft.com/office/drawing/2014/chart" uri="{F5D05F6E-A05E-4728-AFD3-386EB277150F}">
                  <c16:filteredLitCache>
                    <c:numCache>
                      <c:formatCode>General</c:formatCode>
                      <c:ptCount val="3"/>
                      <c:pt idx="0">
                        <c:v>2021</c:v>
                      </c:pt>
                      <c:pt idx="1">
                        <c:v>2022</c:v>
                      </c:pt>
                      <c:pt idx="14">
                        <c:v>2035</c:v>
                      </c:pt>
                    </c:numCache>
                  </c16:filteredLitCache>
                </c:ext>
              </c:extLst>
              <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extLst>
                <c:ext xmlns:c16="http://schemas.microsoft.com/office/drawing/2014/chart" uri="{F5D05F6E-A05E-4728-AFD3-386EB277150F}">
                  <c16:filteredLitCache>
                    <c:numCache>
                      <c:formatCode>General</c:formatCode>
                      <c:ptCount val="3"/>
                      <c:pt idx="0">
                        <c:v>5.468399999999999E-2</c:v>
                      </c:pt>
                      <c:pt idx="1">
                        <c:v>9.5013037062079697E-2</c:v>
                      </c:pt>
                      <c:pt idx="14">
                        <c:v>0.50093619871251271</c:v>
                      </c:pt>
                    </c:numCache>
                  </c16:filteredLitCache>
                </c:ext>
              </c:extLst>
              <c:f/>
              <c:numCache>
                <c:formatCode>General</c:formatCode>
                <c:ptCount val="12"/>
                <c:pt idx="0">
                  <c:v>0.18263554563821233</c:v>
                </c:pt>
                <c:pt idx="1">
                  <c:v>0.24232630530541246</c:v>
                </c:pt>
                <c:pt idx="2">
                  <c:v>0.27961954324386989</c:v>
                </c:pt>
                <c:pt idx="3">
                  <c:v>0.33168875490598193</c:v>
                </c:pt>
                <c:pt idx="4">
                  <c:v>0.36456442298583219</c:v>
                </c:pt>
                <c:pt idx="5">
                  <c:v>0.39766264225648085</c:v>
                </c:pt>
                <c:pt idx="6">
                  <c:v>0.43040069971410788</c:v>
                </c:pt>
                <c:pt idx="7">
                  <c:v>0.44649977861253953</c:v>
                </c:pt>
                <c:pt idx="8">
                  <c:v>0.45942176223707493</c:v>
                </c:pt>
                <c:pt idx="9">
                  <c:v>0.47143124836684325</c:v>
                </c:pt>
                <c:pt idx="10">
                  <c:v>0.48240556558185105</c:v>
                </c:pt>
                <c:pt idx="11">
                  <c:v>0.49225631393280839</c:v>
                </c:pt>
              </c:numCache>
            </c:numRef>
          </c:val>
          <c:extLst>
            <c:ext xmlns:c16="http://schemas.microsoft.com/office/drawing/2014/chart" uri="{C3380CC4-5D6E-409C-BE32-E72D297353CC}">
              <c16:uniqueId val="{00000001-F53B-4A73-BF8A-239B0C81CC4E}"/>
            </c:ext>
          </c:extLst>
        </c:ser>
        <c:ser>
          <c:idx val="2"/>
          <c:order val="2"/>
          <c:tx>
            <c:v>Market smart charging - V1M</c:v>
          </c:tx>
          <c:spPr>
            <a:pattFill prst="dkDnDiag">
              <a:fgClr>
                <a:schemeClr val="accent6"/>
              </a:fgClr>
              <a:bgClr>
                <a:schemeClr val="bg1"/>
              </a:bgClr>
            </a:pattFill>
            <a:ln>
              <a:noFill/>
            </a:ln>
            <a:effectLst/>
          </c:spPr>
          <c:cat>
            <c:numRef>
              <c:extLst>
                <c:ext xmlns:c16="http://schemas.microsoft.com/office/drawing/2014/chart" uri="{F5D05F6E-A05E-4728-AFD3-386EB277150F}">
                  <c16:filteredLitCache>
                    <c:numCache>
                      <c:formatCode>General</c:formatCode>
                      <c:ptCount val="3"/>
                      <c:pt idx="0">
                        <c:v>2021</c:v>
                      </c:pt>
                      <c:pt idx="1">
                        <c:v>2022</c:v>
                      </c:pt>
                      <c:pt idx="14">
                        <c:v>2035</c:v>
                      </c:pt>
                    </c:numCache>
                  </c16:filteredLitCache>
                </c:ext>
              </c:extLst>
              <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extLst>
                <c:ext xmlns:c16="http://schemas.microsoft.com/office/drawing/2014/chart" uri="{F5D05F6E-A05E-4728-AFD3-386EB277150F}">
                  <c16:filteredLitCache>
                    <c:numCache>
                      <c:formatCode>General</c:formatCode>
                      <c:ptCount val="3"/>
                      <c:pt idx="0">
                        <c:v>0</c:v>
                      </c:pt>
                      <c:pt idx="1">
                        <c:v>0</c:v>
                      </c:pt>
                      <c:pt idx="14">
                        <c:v>0.36274690251595743</c:v>
                      </c:pt>
                    </c:numCache>
                  </c16:filteredLitCache>
                </c:ext>
              </c:extLst>
              <c:f/>
              <c:numCache>
                <c:formatCode>General</c:formatCode>
                <c:ptCount val="12"/>
                <c:pt idx="0">
                  <c:v>8.3175254003352191E-3</c:v>
                </c:pt>
                <c:pt idx="1">
                  <c:v>5.4339634623289029E-2</c:v>
                </c:pt>
                <c:pt idx="2">
                  <c:v>7.2856024163048289E-2</c:v>
                </c:pt>
                <c:pt idx="3">
                  <c:v>9.9255733906755225E-2</c:v>
                </c:pt>
                <c:pt idx="4">
                  <c:v>0.12301343629388559</c:v>
                </c:pt>
                <c:pt idx="5">
                  <c:v>0.14987899467322915</c:v>
                </c:pt>
                <c:pt idx="6">
                  <c:v>0.17997219222572905</c:v>
                </c:pt>
                <c:pt idx="7">
                  <c:v>0.20609280400858945</c:v>
                </c:pt>
                <c:pt idx="8">
                  <c:v>0.2332167043044191</c:v>
                </c:pt>
                <c:pt idx="9">
                  <c:v>0.26238049579956491</c:v>
                </c:pt>
                <c:pt idx="10">
                  <c:v>0.29363980068144346</c:v>
                </c:pt>
                <c:pt idx="11">
                  <c:v>0.32706639781857177</c:v>
                </c:pt>
              </c:numCache>
            </c:numRef>
          </c:val>
          <c:extLst>
            <c:ext xmlns:c16="http://schemas.microsoft.com/office/drawing/2014/chart" uri="{C3380CC4-5D6E-409C-BE32-E72D297353CC}">
              <c16:uniqueId val="{00000002-F53B-4A73-BF8A-239B0C81CC4E}"/>
            </c:ext>
          </c:extLst>
        </c:ser>
        <c:ser>
          <c:idx val="3"/>
          <c:order val="3"/>
          <c:tx>
            <c:v>Bi-direcitonal local demand response - V2H</c:v>
          </c:tx>
          <c:spPr>
            <a:solidFill>
              <a:schemeClr val="accent1"/>
            </a:solidFill>
            <a:ln>
              <a:noFill/>
            </a:ln>
            <a:effectLst/>
          </c:spPr>
          <c:cat>
            <c:numRef>
              <c:extLst>
                <c:ext xmlns:c16="http://schemas.microsoft.com/office/drawing/2014/chart" uri="{F5D05F6E-A05E-4728-AFD3-386EB277150F}">
                  <c16:filteredLitCache>
                    <c:numCache>
                      <c:formatCode>General</c:formatCode>
                      <c:ptCount val="3"/>
                      <c:pt idx="0">
                        <c:v>2021</c:v>
                      </c:pt>
                      <c:pt idx="1">
                        <c:v>2022</c:v>
                      </c:pt>
                      <c:pt idx="14">
                        <c:v>2035</c:v>
                      </c:pt>
                    </c:numCache>
                  </c16:filteredLitCache>
                </c:ext>
              </c:extLst>
              <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extLst>
                <c:ext xmlns:c16="http://schemas.microsoft.com/office/drawing/2014/chart" uri="{F5D05F6E-A05E-4728-AFD3-386EB277150F}">
                  <c16:filteredLitCache>
                    <c:numCache>
                      <c:formatCode>General</c:formatCode>
                      <c:ptCount val="3"/>
                      <c:pt idx="0">
                        <c:v>1.4317888475058427E-6</c:v>
                      </c:pt>
                      <c:pt idx="1">
                        <c:v>2.8476582991536503E-4</c:v>
                      </c:pt>
                      <c:pt idx="14">
                        <c:v>7.0493836064450657E-2</c:v>
                      </c:pt>
                    </c:numCache>
                  </c16:filteredLitCache>
                </c:ext>
              </c:extLst>
              <c:f/>
              <c:numCache>
                <c:formatCode>General</c:formatCode>
                <c:ptCount val="12"/>
                <c:pt idx="0">
                  <c:v>6.035148642977372E-4</c:v>
                </c:pt>
                <c:pt idx="1">
                  <c:v>2.2454120463819686E-3</c:v>
                </c:pt>
                <c:pt idx="2">
                  <c:v>2.9402040841764359E-3</c:v>
                </c:pt>
                <c:pt idx="3">
                  <c:v>4.0180659420600041E-3</c:v>
                </c:pt>
                <c:pt idx="4">
                  <c:v>5.5438062945085782E-3</c:v>
                </c:pt>
                <c:pt idx="5">
                  <c:v>1.29411506185402E-2</c:v>
                </c:pt>
                <c:pt idx="6">
                  <c:v>2.1413333339185651E-2</c:v>
                </c:pt>
                <c:pt idx="7">
                  <c:v>3.2842709028856901E-2</c:v>
                </c:pt>
                <c:pt idx="8">
                  <c:v>4.1754335086254001E-2</c:v>
                </c:pt>
                <c:pt idx="9">
                  <c:v>4.8785538566813294E-2</c:v>
                </c:pt>
                <c:pt idx="10">
                  <c:v>5.6163422542365629E-2</c:v>
                </c:pt>
                <c:pt idx="11">
                  <c:v>6.3381589772211186E-2</c:v>
                </c:pt>
              </c:numCache>
            </c:numRef>
          </c:val>
          <c:extLst>
            <c:ext xmlns:c16="http://schemas.microsoft.com/office/drawing/2014/chart" uri="{C3380CC4-5D6E-409C-BE32-E72D297353CC}">
              <c16:uniqueId val="{00000003-F53B-4A73-BF8A-239B0C81CC4E}"/>
            </c:ext>
          </c:extLst>
        </c:ser>
        <c:ser>
          <c:idx val="4"/>
          <c:order val="4"/>
          <c:tx>
            <c:v>Bi-direcitonal market demand response - V2M</c:v>
          </c:tx>
          <c:spPr>
            <a:pattFill prst="dkDnDiag">
              <a:fgClr>
                <a:schemeClr val="accent1"/>
              </a:fgClr>
              <a:bgClr>
                <a:schemeClr val="bg1"/>
              </a:bgClr>
            </a:pattFill>
            <a:ln>
              <a:noFill/>
            </a:ln>
            <a:effectLst/>
          </c:spPr>
          <c:cat>
            <c:numRef>
              <c:extLst>
                <c:ext xmlns:c16="http://schemas.microsoft.com/office/drawing/2014/chart" uri="{F5D05F6E-A05E-4728-AFD3-386EB277150F}">
                  <c16:filteredLitCache>
                    <c:numCache>
                      <c:formatCode>General</c:formatCode>
                      <c:ptCount val="3"/>
                      <c:pt idx="0">
                        <c:v>2021</c:v>
                      </c:pt>
                      <c:pt idx="1">
                        <c:v>2022</c:v>
                      </c:pt>
                      <c:pt idx="14">
                        <c:v>2035</c:v>
                      </c:pt>
                    </c:numCache>
                  </c16:filteredLitCache>
                </c:ext>
              </c:extLst>
              <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extLst>
                <c:ext xmlns:c16="http://schemas.microsoft.com/office/drawing/2014/chart" uri="{F5D05F6E-A05E-4728-AFD3-386EB277150F}">
                  <c16:filteredLitCache>
                    <c:numCache>
                      <c:formatCode>General</c:formatCode>
                      <c:ptCount val="3"/>
                      <c:pt idx="0">
                        <c:v>0</c:v>
                      </c:pt>
                      <c:pt idx="1">
                        <c:v>0</c:v>
                      </c:pt>
                      <c:pt idx="14">
                        <c:v>4.95969841432672E-2</c:v>
                      </c:pt>
                    </c:numCache>
                  </c16:filteredLitCache>
                </c:ext>
              </c:extLst>
              <c:f/>
              <c:numCache>
                <c:formatCode>General</c:formatCode>
                <c:ptCount val="12"/>
                <c:pt idx="0">
                  <c:v>0</c:v>
                </c:pt>
                <c:pt idx="1">
                  <c:v>0</c:v>
                </c:pt>
                <c:pt idx="2">
                  <c:v>0</c:v>
                </c:pt>
                <c:pt idx="3">
                  <c:v>0</c:v>
                </c:pt>
                <c:pt idx="4">
                  <c:v>0</c:v>
                </c:pt>
                <c:pt idx="5">
                  <c:v>8.9770382107918166E-4</c:v>
                </c:pt>
                <c:pt idx="6">
                  <c:v>3.2355615458754426E-3</c:v>
                </c:pt>
                <c:pt idx="7">
                  <c:v>8.591471152884252E-3</c:v>
                </c:pt>
                <c:pt idx="8">
                  <c:v>1.5539624203430032E-2</c:v>
                </c:pt>
                <c:pt idx="9">
                  <c:v>2.4286638269347509E-2</c:v>
                </c:pt>
                <c:pt idx="10">
                  <c:v>3.3048472070555827E-2</c:v>
                </c:pt>
                <c:pt idx="11">
                  <c:v>4.1450801342319571E-2</c:v>
                </c:pt>
              </c:numCache>
            </c:numRef>
          </c:val>
          <c:extLst>
            <c:ext xmlns:c16="http://schemas.microsoft.com/office/drawing/2014/chart" uri="{C3380CC4-5D6E-409C-BE32-E72D297353CC}">
              <c16:uniqueId val="{00000004-F53B-4A73-BF8A-239B0C81CC4E}"/>
            </c:ext>
          </c:extLst>
        </c:ser>
        <c:dLbls>
          <c:showLegendKey val="0"/>
          <c:showVal val="0"/>
          <c:showCatName val="0"/>
          <c:showSerName val="0"/>
          <c:showPercent val="0"/>
          <c:showBubbleSize val="0"/>
        </c:dLbls>
        <c:axId val="890406447"/>
        <c:axId val="890410607"/>
      </c:areaChart>
      <c:catAx>
        <c:axId val="890406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0410607"/>
        <c:crosses val="autoZero"/>
        <c:auto val="1"/>
        <c:lblAlgn val="ctr"/>
        <c:lblOffset val="100"/>
        <c:noMultiLvlLbl val="0"/>
      </c:catAx>
      <c:valAx>
        <c:axId val="8904106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a:t>
                </a:r>
                <a:r>
                  <a:rPr lang="nl-BE" baseline="0"/>
                  <a:t> of the asset installed base]</a:t>
                </a:r>
                <a:endParaRPr lang="nl-BE"/>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040644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sz="1800" b="0" i="0" baseline="0">
                <a:effectLst/>
              </a:rPr>
              <a:t>HP - Forecast of penetration of HP operation modes</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percentStacked"/>
        <c:varyColors val="0"/>
        <c:ser>
          <c:idx val="0"/>
          <c:order val="0"/>
          <c:tx>
            <c:v>Natural load - HP0</c:v>
          </c:tx>
          <c:spPr>
            <a:solidFill>
              <a:schemeClr val="tx1">
                <a:lumMod val="50000"/>
                <a:lumOff val="50000"/>
              </a:schemeClr>
            </a:solidFill>
            <a:ln>
              <a:noFill/>
            </a:ln>
            <a:effectLst/>
          </c:spPr>
          <c:cat>
            <c:numRef>
              <c:extLst>
                <c:ext xmlns:c16="http://schemas.microsoft.com/office/drawing/2014/chart" uri="{F5D05F6E-A05E-4728-AFD3-386EB277150F}">
                  <c16:filteredLitCache>
                    <c:numCache>
                      <c:formatCode>General</c:formatCode>
                      <c:ptCount val="4"/>
                      <c:pt idx="0">
                        <c:v>2020</c:v>
                      </c:pt>
                      <c:pt idx="1">
                        <c:v>2021</c:v>
                      </c:pt>
                      <c:pt idx="2">
                        <c:v>2022</c:v>
                      </c:pt>
                      <c:pt idx="15">
                        <c:v>2035</c:v>
                      </c:pt>
                    </c:numCache>
                  </c16:filteredLitCache>
                </c:ext>
              </c:extLst>
              <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extLst>
                <c:ext xmlns:c16="http://schemas.microsoft.com/office/drawing/2014/chart" uri="{F5D05F6E-A05E-4728-AFD3-386EB277150F}">
                  <c16:filteredLitCache>
                    <c:numCache>
                      <c:formatCode>General</c:formatCode>
                      <c:ptCount val="4"/>
                      <c:pt idx="0">
                        <c:v>0.98354769742748893</c:v>
                      </c:pt>
                      <c:pt idx="1">
                        <c:v>0.96170081761437687</c:v>
                      </c:pt>
                      <c:pt idx="2">
                        <c:v>0.95324945072740319</c:v>
                      </c:pt>
                      <c:pt idx="15">
                        <c:v>0.29703049735482656</c:v>
                      </c:pt>
                    </c:numCache>
                  </c16:filteredLitCache>
                </c:ext>
              </c:extLst>
              <c:f/>
              <c:numCache>
                <c:formatCode>General</c:formatCode>
                <c:ptCount val="12"/>
                <c:pt idx="0">
                  <c:v>0.91575618807952486</c:v>
                </c:pt>
                <c:pt idx="1">
                  <c:v>0.83129512844043429</c:v>
                </c:pt>
                <c:pt idx="2">
                  <c:v>0.81868873863445712</c:v>
                </c:pt>
                <c:pt idx="3">
                  <c:v>0.78389320386953865</c:v>
                </c:pt>
                <c:pt idx="4">
                  <c:v>0.73942361669638323</c:v>
                </c:pt>
                <c:pt idx="5">
                  <c:v>0.69398234398456948</c:v>
                </c:pt>
                <c:pt idx="6">
                  <c:v>0.63819782012160575</c:v>
                </c:pt>
                <c:pt idx="7">
                  <c:v>0.59062849305289844</c:v>
                </c:pt>
                <c:pt idx="8">
                  <c:v>0.53931849908983254</c:v>
                </c:pt>
                <c:pt idx="9">
                  <c:v>0.48404625662150386</c:v>
                </c:pt>
                <c:pt idx="10">
                  <c:v>0.42628163496067012</c:v>
                </c:pt>
                <c:pt idx="11">
                  <c:v>0.36350116940100807</c:v>
                </c:pt>
              </c:numCache>
            </c:numRef>
          </c:val>
          <c:extLst>
            <c:ext xmlns:c16="http://schemas.microsoft.com/office/drawing/2014/chart" uri="{C3380CC4-5D6E-409C-BE32-E72D297353CC}">
              <c16:uniqueId val="{00000000-0153-4B92-B073-38AF6B626537}"/>
            </c:ext>
          </c:extLst>
        </c:ser>
        <c:ser>
          <c:idx val="1"/>
          <c:order val="1"/>
          <c:tx>
            <c:v>Local smart load - HP1H</c:v>
          </c:tx>
          <c:spPr>
            <a:solidFill>
              <a:schemeClr val="accent6"/>
            </a:solidFill>
            <a:ln>
              <a:noFill/>
            </a:ln>
            <a:effectLst/>
          </c:spPr>
          <c:cat>
            <c:numRef>
              <c:extLst>
                <c:ext xmlns:c16="http://schemas.microsoft.com/office/drawing/2014/chart" uri="{F5D05F6E-A05E-4728-AFD3-386EB277150F}">
                  <c16:filteredLitCache>
                    <c:numCache>
                      <c:formatCode>General</c:formatCode>
                      <c:ptCount val="4"/>
                      <c:pt idx="0">
                        <c:v>2020</c:v>
                      </c:pt>
                      <c:pt idx="1">
                        <c:v>2021</c:v>
                      </c:pt>
                      <c:pt idx="2">
                        <c:v>2022</c:v>
                      </c:pt>
                      <c:pt idx="15">
                        <c:v>2035</c:v>
                      </c:pt>
                    </c:numCache>
                  </c16:filteredLitCache>
                </c:ext>
              </c:extLst>
              <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extLst>
                <c:ext xmlns:c16="http://schemas.microsoft.com/office/drawing/2014/chart" uri="{F5D05F6E-A05E-4728-AFD3-386EB277150F}">
                  <c16:filteredLitCache>
                    <c:numCache>
                      <c:formatCode>General</c:formatCode>
                      <c:ptCount val="4"/>
                      <c:pt idx="0">
                        <c:v>1.645230257251112E-2</c:v>
                      </c:pt>
                      <c:pt idx="1">
                        <c:v>3.8299182385623166E-2</c:v>
                      </c:pt>
                      <c:pt idx="2">
                        <c:v>4.6750549272596774E-2</c:v>
                      </c:pt>
                      <c:pt idx="15">
                        <c:v>0.52722712698388008</c:v>
                      </c:pt>
                    </c:numCache>
                  </c16:filteredLitCache>
                </c:ext>
              </c:extLst>
              <c:f/>
              <c:numCache>
                <c:formatCode>General</c:formatCode>
                <c:ptCount val="12"/>
                <c:pt idx="0">
                  <c:v>8.4243811920475142E-2</c:v>
                </c:pt>
                <c:pt idx="1">
                  <c:v>0.12652865366967431</c:v>
                </c:pt>
                <c:pt idx="2">
                  <c:v>0.13598344602415713</c:v>
                </c:pt>
                <c:pt idx="3">
                  <c:v>0.1620800970978459</c:v>
                </c:pt>
                <c:pt idx="4">
                  <c:v>0.19543228747771266</c:v>
                </c:pt>
                <c:pt idx="5">
                  <c:v>0.22951324201157292</c:v>
                </c:pt>
                <c:pt idx="6">
                  <c:v>0.27135163490879566</c:v>
                </c:pt>
                <c:pt idx="7">
                  <c:v>0.30702863021032606</c:v>
                </c:pt>
                <c:pt idx="8">
                  <c:v>0.34551112568262554</c:v>
                </c:pt>
                <c:pt idx="9">
                  <c:v>0.38696530753387209</c:v>
                </c:pt>
                <c:pt idx="10">
                  <c:v>0.43028877377949742</c:v>
                </c:pt>
                <c:pt idx="11">
                  <c:v>0.47737412294924392</c:v>
                </c:pt>
              </c:numCache>
            </c:numRef>
          </c:val>
          <c:extLst>
            <c:ext xmlns:c16="http://schemas.microsoft.com/office/drawing/2014/chart" uri="{C3380CC4-5D6E-409C-BE32-E72D297353CC}">
              <c16:uniqueId val="{00000001-0153-4B92-B073-38AF6B626537}"/>
            </c:ext>
          </c:extLst>
        </c:ser>
        <c:ser>
          <c:idx val="2"/>
          <c:order val="2"/>
          <c:tx>
            <c:v>Market smart load - HP1M</c:v>
          </c:tx>
          <c:spPr>
            <a:pattFill prst="dkDnDiag">
              <a:fgClr>
                <a:schemeClr val="accent6"/>
              </a:fgClr>
              <a:bgClr>
                <a:schemeClr val="bg1"/>
              </a:bgClr>
            </a:pattFill>
            <a:ln w="25400">
              <a:noFill/>
            </a:ln>
            <a:effectLst/>
          </c:spPr>
          <c:cat>
            <c:numRef>
              <c:extLst>
                <c:ext xmlns:c16="http://schemas.microsoft.com/office/drawing/2014/chart" uri="{F5D05F6E-A05E-4728-AFD3-386EB277150F}">
                  <c16:filteredLitCache>
                    <c:numCache>
                      <c:formatCode>General</c:formatCode>
                      <c:ptCount val="4"/>
                      <c:pt idx="0">
                        <c:v>2020</c:v>
                      </c:pt>
                      <c:pt idx="1">
                        <c:v>2021</c:v>
                      </c:pt>
                      <c:pt idx="2">
                        <c:v>2022</c:v>
                      </c:pt>
                      <c:pt idx="15">
                        <c:v>2035</c:v>
                      </c:pt>
                    </c:numCache>
                  </c16:filteredLitCache>
                </c:ext>
              </c:extLst>
              <c:f/>
              <c:numCache>
                <c:formatCode>General</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extLst>
                <c:ext xmlns:c16="http://schemas.microsoft.com/office/drawing/2014/chart" uri="{F5D05F6E-A05E-4728-AFD3-386EB277150F}">
                  <c16:filteredLitCache>
                    <c:numCache>
                      <c:formatCode>General</c:formatCode>
                      <c:ptCount val="4"/>
                      <c:pt idx="0">
                        <c:v>0</c:v>
                      </c:pt>
                      <c:pt idx="1">
                        <c:v>0</c:v>
                      </c:pt>
                      <c:pt idx="2">
                        <c:v>0</c:v>
                      </c:pt>
                      <c:pt idx="15">
                        <c:v>0.17574237566129342</c:v>
                      </c:pt>
                    </c:numCache>
                  </c16:filteredLitCache>
                </c:ext>
              </c:extLst>
              <c:f/>
              <c:numCache>
                <c:formatCode>General</c:formatCode>
                <c:ptCount val="12"/>
                <c:pt idx="0">
                  <c:v>0</c:v>
                </c:pt>
                <c:pt idx="1">
                  <c:v>4.2176217889891433E-2</c:v>
                </c:pt>
                <c:pt idx="2">
                  <c:v>4.5327815341385712E-2</c:v>
                </c:pt>
                <c:pt idx="3">
                  <c:v>5.4026699032615297E-2</c:v>
                </c:pt>
                <c:pt idx="4">
                  <c:v>6.5144095825904205E-2</c:v>
                </c:pt>
                <c:pt idx="5">
                  <c:v>7.6504414003857615E-2</c:v>
                </c:pt>
                <c:pt idx="6">
                  <c:v>9.0450544969598534E-2</c:v>
                </c:pt>
                <c:pt idx="7">
                  <c:v>0.10234287673677536</c:v>
                </c:pt>
                <c:pt idx="8">
                  <c:v>0.11517037522754188</c:v>
                </c:pt>
                <c:pt idx="9">
                  <c:v>0.12898843584462405</c:v>
                </c:pt>
                <c:pt idx="10">
                  <c:v>0.14342959125983243</c:v>
                </c:pt>
                <c:pt idx="11">
                  <c:v>0.15912470764974798</c:v>
                </c:pt>
              </c:numCache>
            </c:numRef>
          </c:val>
          <c:extLst>
            <c:ext xmlns:c16="http://schemas.microsoft.com/office/drawing/2014/chart" uri="{C3380CC4-5D6E-409C-BE32-E72D297353CC}">
              <c16:uniqueId val="{00000002-0153-4B92-B073-38AF6B626537}"/>
            </c:ext>
          </c:extLst>
        </c:ser>
        <c:dLbls>
          <c:showLegendKey val="0"/>
          <c:showVal val="0"/>
          <c:showCatName val="0"/>
          <c:showSerName val="0"/>
          <c:showPercent val="0"/>
          <c:showBubbleSize val="0"/>
        </c:dLbls>
        <c:axId val="890406447"/>
        <c:axId val="890410607"/>
      </c:areaChart>
      <c:catAx>
        <c:axId val="890406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0410607"/>
        <c:crosses val="autoZero"/>
        <c:auto val="1"/>
        <c:lblAlgn val="ctr"/>
        <c:lblOffset val="100"/>
        <c:noMultiLvlLbl val="0"/>
      </c:catAx>
      <c:valAx>
        <c:axId val="8904106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sz="1000" b="0" i="0" u="none" strike="noStrike" baseline="0">
                    <a:effectLst/>
                  </a:rPr>
                  <a:t>[% of the asset installed base]</a:t>
                </a:r>
                <a:endParaRPr lang="nl-BE"/>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040644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sz="1800" b="0" i="0" baseline="0">
                <a:effectLst/>
              </a:rPr>
              <a:t>Batteries - Forecast of penetration of BAT Operation Mode </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percentStacked"/>
        <c:varyColors val="0"/>
        <c:ser>
          <c:idx val="0"/>
          <c:order val="0"/>
          <c:tx>
            <c:strRef>
              <c:f>'3.3. DSR end-user'!$D$30</c:f>
              <c:strCache>
                <c:ptCount val="1"/>
                <c:pt idx="0">
                  <c:v>Natural operation - B2H</c:v>
                </c:pt>
              </c:strCache>
            </c:strRef>
          </c:tx>
          <c:spPr>
            <a:solidFill>
              <a:schemeClr val="accent1"/>
            </a:solidFill>
            <a:ln>
              <a:noFill/>
            </a:ln>
            <a:effectLst/>
          </c:spPr>
          <c:cat>
            <c:numRef>
              <c:f>'3.3. DSR end-user'!$J$29:$U$29</c:f>
              <c:numCache>
                <c:formatCode>0</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f>'3.3. DSR end-user'!$J$30:$U$30</c:f>
              <c:numCache>
                <c:formatCode>0%</c:formatCode>
                <c:ptCount val="12"/>
                <c:pt idx="0">
                  <c:v>1</c:v>
                </c:pt>
                <c:pt idx="1">
                  <c:v>0.7</c:v>
                </c:pt>
                <c:pt idx="2">
                  <c:v>0.5</c:v>
                </c:pt>
                <c:pt idx="3">
                  <c:v>0.4</c:v>
                </c:pt>
                <c:pt idx="4">
                  <c:v>0.30000000000000004</c:v>
                </c:pt>
                <c:pt idx="5">
                  <c:v>0.2</c:v>
                </c:pt>
                <c:pt idx="6">
                  <c:v>0.1</c:v>
                </c:pt>
                <c:pt idx="7">
                  <c:v>0</c:v>
                </c:pt>
                <c:pt idx="8">
                  <c:v>0</c:v>
                </c:pt>
                <c:pt idx="9">
                  <c:v>0</c:v>
                </c:pt>
                <c:pt idx="10">
                  <c:v>0</c:v>
                </c:pt>
                <c:pt idx="11">
                  <c:v>0</c:v>
                </c:pt>
              </c:numCache>
            </c:numRef>
          </c:val>
          <c:extLst>
            <c:ext xmlns:c16="http://schemas.microsoft.com/office/drawing/2014/chart" uri="{C3380CC4-5D6E-409C-BE32-E72D297353CC}">
              <c16:uniqueId val="{00000000-DFCC-4573-BDE0-E30EB98577F8}"/>
            </c:ext>
          </c:extLst>
        </c:ser>
        <c:ser>
          <c:idx val="1"/>
          <c:order val="1"/>
          <c:tx>
            <c:strRef>
              <c:f>'3.3. DSR end-user'!$D$31</c:f>
              <c:strCache>
                <c:ptCount val="1"/>
                <c:pt idx="0">
                  <c:v>Market-dispatched - B2M</c:v>
                </c:pt>
              </c:strCache>
            </c:strRef>
          </c:tx>
          <c:spPr>
            <a:pattFill prst="dkDnDiag">
              <a:fgClr>
                <a:schemeClr val="accent1"/>
              </a:fgClr>
              <a:bgClr>
                <a:schemeClr val="bg1"/>
              </a:bgClr>
            </a:pattFill>
            <a:ln>
              <a:noFill/>
            </a:ln>
            <a:effectLst/>
          </c:spPr>
          <c:cat>
            <c:numRef>
              <c:f>'3.3. DSR end-user'!$J$29:$U$29</c:f>
              <c:numCache>
                <c:formatCode>0</c:formatCode>
                <c:ptCount val="12"/>
                <c:pt idx="0">
                  <c:v>2023</c:v>
                </c:pt>
                <c:pt idx="1">
                  <c:v>2024</c:v>
                </c:pt>
                <c:pt idx="2">
                  <c:v>2025</c:v>
                </c:pt>
                <c:pt idx="3">
                  <c:v>2026</c:v>
                </c:pt>
                <c:pt idx="4">
                  <c:v>2027</c:v>
                </c:pt>
                <c:pt idx="5">
                  <c:v>2028</c:v>
                </c:pt>
                <c:pt idx="6">
                  <c:v>2029</c:v>
                </c:pt>
                <c:pt idx="7">
                  <c:v>2030</c:v>
                </c:pt>
                <c:pt idx="8">
                  <c:v>2031</c:v>
                </c:pt>
                <c:pt idx="9">
                  <c:v>2032</c:v>
                </c:pt>
                <c:pt idx="10">
                  <c:v>2033</c:v>
                </c:pt>
                <c:pt idx="11">
                  <c:v>2034</c:v>
                </c:pt>
              </c:numCache>
            </c:numRef>
          </c:cat>
          <c:val>
            <c:numRef>
              <c:f>'3.3. DSR end-user'!$J$31:$U$31</c:f>
              <c:numCache>
                <c:formatCode>0%</c:formatCode>
                <c:ptCount val="12"/>
                <c:pt idx="0">
                  <c:v>0</c:v>
                </c:pt>
                <c:pt idx="1">
                  <c:v>0.3</c:v>
                </c:pt>
                <c:pt idx="2">
                  <c:v>0.5</c:v>
                </c:pt>
                <c:pt idx="3">
                  <c:v>0.6</c:v>
                </c:pt>
                <c:pt idx="4">
                  <c:v>0.7</c:v>
                </c:pt>
                <c:pt idx="5">
                  <c:v>0.8</c:v>
                </c:pt>
                <c:pt idx="6">
                  <c:v>0.9</c:v>
                </c:pt>
                <c:pt idx="7">
                  <c:v>1</c:v>
                </c:pt>
                <c:pt idx="8">
                  <c:v>1</c:v>
                </c:pt>
                <c:pt idx="9">
                  <c:v>1</c:v>
                </c:pt>
                <c:pt idx="10">
                  <c:v>1</c:v>
                </c:pt>
                <c:pt idx="11">
                  <c:v>1</c:v>
                </c:pt>
              </c:numCache>
            </c:numRef>
          </c:val>
          <c:extLst>
            <c:ext xmlns:c16="http://schemas.microsoft.com/office/drawing/2014/chart" uri="{C3380CC4-5D6E-409C-BE32-E72D297353CC}">
              <c16:uniqueId val="{00000001-DFCC-4573-BDE0-E30EB98577F8}"/>
            </c:ext>
          </c:extLst>
        </c:ser>
        <c:dLbls>
          <c:showLegendKey val="0"/>
          <c:showVal val="0"/>
          <c:showCatName val="0"/>
          <c:showSerName val="0"/>
          <c:showPercent val="0"/>
          <c:showBubbleSize val="0"/>
        </c:dLbls>
        <c:axId val="890406447"/>
        <c:axId val="890410607"/>
      </c:areaChart>
      <c:catAx>
        <c:axId val="890406447"/>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0410607"/>
        <c:crosses val="autoZero"/>
        <c:auto val="1"/>
        <c:lblAlgn val="ctr"/>
        <c:lblOffset val="100"/>
        <c:noMultiLvlLbl val="0"/>
      </c:catAx>
      <c:valAx>
        <c:axId val="8904106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sz="1000" b="0" i="0" u="none" strike="noStrike" baseline="0">
                    <a:effectLst/>
                  </a:rPr>
                  <a:t>[% of the asset installed base]</a:t>
                </a:r>
                <a:endParaRPr lang="nl-BE"/>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040644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nl-BE"/>
              <a:t>CO2 price assumptions for EU &amp; UK</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'4.1. Fuel and CO2 prices'!$B$24</c:f>
              <c:strCache>
                <c:ptCount val="1"/>
                <c:pt idx="0">
                  <c:v>CO2 EUA [€/tCO2]</c:v>
                </c:pt>
              </c:strCache>
            </c:strRef>
          </c:tx>
          <c:spPr>
            <a:ln w="57150" cap="rnd">
              <a:solidFill>
                <a:srgbClr val="0070C0"/>
              </a:solidFill>
              <a:round/>
            </a:ln>
            <a:effectLst/>
          </c:spPr>
          <c:marker>
            <c:symbol val="none"/>
          </c:marker>
          <c:cat>
            <c:numRef>
              <c:f>'4.1. Fuel and CO2 prices'!$C$19:$O$19</c:f>
              <c:numCache>
                <c:formatCode>General</c:formatCode>
                <c:ptCount val="13"/>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numCache>
            </c:numRef>
          </c:cat>
          <c:val>
            <c:numRef>
              <c:f>'4.1. Fuel and CO2 prices'!$C$24:$O$24</c:f>
              <c:numCache>
                <c:formatCode>0.0</c:formatCode>
                <c:ptCount val="13"/>
                <c:pt idx="0">
                  <c:v>81.2</c:v>
                </c:pt>
                <c:pt idx="1">
                  <c:v>94.9</c:v>
                </c:pt>
                <c:pt idx="2">
                  <c:v>98.5</c:v>
                </c:pt>
                <c:pt idx="3">
                  <c:v>103.8</c:v>
                </c:pt>
                <c:pt idx="4">
                  <c:v>107</c:v>
                </c:pt>
                <c:pt idx="5">
                  <c:v>111.4</c:v>
                </c:pt>
                <c:pt idx="6">
                  <c:v>115.9</c:v>
                </c:pt>
                <c:pt idx="7">
                  <c:v>120.3</c:v>
                </c:pt>
                <c:pt idx="8">
                  <c:v>124.7</c:v>
                </c:pt>
                <c:pt idx="9">
                  <c:v>128.4</c:v>
                </c:pt>
                <c:pt idx="10">
                  <c:v>132.1</c:v>
                </c:pt>
                <c:pt idx="11">
                  <c:v>135.80000000000001</c:v>
                </c:pt>
                <c:pt idx="12">
                  <c:v>139.5</c:v>
                </c:pt>
              </c:numCache>
            </c:numRef>
          </c:val>
          <c:smooth val="0"/>
          <c:extLst>
            <c:ext xmlns:c16="http://schemas.microsoft.com/office/drawing/2014/chart" uri="{C3380CC4-5D6E-409C-BE32-E72D297353CC}">
              <c16:uniqueId val="{00000000-7030-4F41-802E-67DA456E774D}"/>
            </c:ext>
          </c:extLst>
        </c:ser>
        <c:ser>
          <c:idx val="1"/>
          <c:order val="1"/>
          <c:tx>
            <c:strRef>
              <c:f>'4.1. Fuel and CO2 prices'!$B$25</c:f>
              <c:strCache>
                <c:ptCount val="1"/>
                <c:pt idx="0">
                  <c:v>CO2 UKA [€/tCO2]</c:v>
                </c:pt>
              </c:strCache>
            </c:strRef>
          </c:tx>
          <c:spPr>
            <a:ln w="57150" cap="rnd">
              <a:solidFill>
                <a:srgbClr val="C00000"/>
              </a:solidFill>
              <a:round/>
            </a:ln>
            <a:effectLst/>
          </c:spPr>
          <c:marker>
            <c:symbol val="none"/>
          </c:marker>
          <c:cat>
            <c:numRef>
              <c:f>'4.1. Fuel and CO2 prices'!$C$19:$O$19</c:f>
              <c:numCache>
                <c:formatCode>General</c:formatCode>
                <c:ptCount val="13"/>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numCache>
            </c:numRef>
          </c:cat>
          <c:val>
            <c:numRef>
              <c:f>'4.1. Fuel and CO2 prices'!$C$25:$O$25</c:f>
              <c:numCache>
                <c:formatCode>0.0</c:formatCode>
                <c:ptCount val="13"/>
                <c:pt idx="0">
                  <c:v>90.4</c:v>
                </c:pt>
                <c:pt idx="1">
                  <c:v>96.4</c:v>
                </c:pt>
                <c:pt idx="2">
                  <c:v>102.3</c:v>
                </c:pt>
                <c:pt idx="3">
                  <c:v>108.3</c:v>
                </c:pt>
                <c:pt idx="4">
                  <c:v>111.6</c:v>
                </c:pt>
                <c:pt idx="5">
                  <c:v>114.9</c:v>
                </c:pt>
                <c:pt idx="6">
                  <c:v>118.2</c:v>
                </c:pt>
                <c:pt idx="7">
                  <c:v>121.5</c:v>
                </c:pt>
                <c:pt idx="8">
                  <c:v>124.7</c:v>
                </c:pt>
                <c:pt idx="9">
                  <c:v>128.4</c:v>
                </c:pt>
                <c:pt idx="10">
                  <c:v>132.1</c:v>
                </c:pt>
                <c:pt idx="11">
                  <c:v>135.80000000000001</c:v>
                </c:pt>
                <c:pt idx="12">
                  <c:v>139.5</c:v>
                </c:pt>
              </c:numCache>
            </c:numRef>
          </c:val>
          <c:smooth val="0"/>
          <c:extLst>
            <c:ext xmlns:c16="http://schemas.microsoft.com/office/drawing/2014/chart" uri="{C3380CC4-5D6E-409C-BE32-E72D297353CC}">
              <c16:uniqueId val="{00000001-7030-4F41-802E-67DA456E774D}"/>
            </c:ext>
          </c:extLst>
        </c:ser>
        <c:dLbls>
          <c:showLegendKey val="0"/>
          <c:showVal val="0"/>
          <c:showCatName val="0"/>
          <c:showSerName val="0"/>
          <c:showPercent val="0"/>
          <c:showBubbleSize val="0"/>
        </c:dLbls>
        <c:smooth val="0"/>
        <c:axId val="434610528"/>
        <c:axId val="434606920"/>
      </c:lineChart>
      <c:catAx>
        <c:axId val="43461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34606920"/>
        <c:crosses val="autoZero"/>
        <c:auto val="1"/>
        <c:lblAlgn val="ctr"/>
        <c:lblOffset val="100"/>
        <c:noMultiLvlLbl val="0"/>
      </c:catAx>
      <c:valAx>
        <c:axId val="434606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nl-BE"/>
                  <a:t>[EUR22/tCO2]</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3461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nl-BE"/>
              <a:t>Natural</a:t>
            </a:r>
            <a:r>
              <a:rPr lang="nl-BE" baseline="0"/>
              <a:t> gas </a:t>
            </a:r>
            <a:r>
              <a:rPr lang="en-US" sz="1920" b="0" i="0" u="none" strike="noStrike" baseline="0">
                <a:effectLst/>
              </a:rPr>
              <a:t>price assumptions for EU &amp; UK</a:t>
            </a:r>
            <a:endParaRPr lang="nl-BE"/>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'4.1. Fuel and CO2 prices'!$B$20</c:f>
              <c:strCache>
                <c:ptCount val="1"/>
                <c:pt idx="0">
                  <c:v>Gas TTF [€/MWh]</c:v>
                </c:pt>
              </c:strCache>
            </c:strRef>
          </c:tx>
          <c:spPr>
            <a:ln w="57150" cap="rnd">
              <a:solidFill>
                <a:srgbClr val="0070C0"/>
              </a:solidFill>
              <a:round/>
            </a:ln>
            <a:effectLst/>
          </c:spPr>
          <c:marker>
            <c:symbol val="none"/>
          </c:marker>
          <c:cat>
            <c:numRef>
              <c:f>'4.1. Fuel and CO2 prices'!$E$19:$O$19</c:f>
              <c:numCache>
                <c:formatCode>General</c:formatCode>
                <c:ptCount val="11"/>
                <c:pt idx="0">
                  <c:v>2024</c:v>
                </c:pt>
                <c:pt idx="1">
                  <c:v>2025</c:v>
                </c:pt>
                <c:pt idx="2">
                  <c:v>2026</c:v>
                </c:pt>
                <c:pt idx="3">
                  <c:v>2027</c:v>
                </c:pt>
                <c:pt idx="4">
                  <c:v>2028</c:v>
                </c:pt>
                <c:pt idx="5">
                  <c:v>2029</c:v>
                </c:pt>
                <c:pt idx="6">
                  <c:v>2030</c:v>
                </c:pt>
                <c:pt idx="7">
                  <c:v>2031</c:v>
                </c:pt>
                <c:pt idx="8">
                  <c:v>2032</c:v>
                </c:pt>
                <c:pt idx="9">
                  <c:v>2033</c:v>
                </c:pt>
                <c:pt idx="10">
                  <c:v>2034</c:v>
                </c:pt>
              </c:numCache>
            </c:numRef>
          </c:cat>
          <c:val>
            <c:numRef>
              <c:f>'4.1. Fuel and CO2 prices'!$E$20:$O$20</c:f>
              <c:numCache>
                <c:formatCode>0.0</c:formatCode>
                <c:ptCount val="11"/>
                <c:pt idx="0">
                  <c:v>59</c:v>
                </c:pt>
                <c:pt idx="1">
                  <c:v>48</c:v>
                </c:pt>
                <c:pt idx="2">
                  <c:v>35.5</c:v>
                </c:pt>
                <c:pt idx="3">
                  <c:v>31</c:v>
                </c:pt>
                <c:pt idx="4">
                  <c:v>31</c:v>
                </c:pt>
                <c:pt idx="5">
                  <c:v>28</c:v>
                </c:pt>
                <c:pt idx="6">
                  <c:v>24.9</c:v>
                </c:pt>
                <c:pt idx="7">
                  <c:v>24.7</c:v>
                </c:pt>
                <c:pt idx="8">
                  <c:v>24.4</c:v>
                </c:pt>
                <c:pt idx="9">
                  <c:v>24.2</c:v>
                </c:pt>
                <c:pt idx="10">
                  <c:v>23.9</c:v>
                </c:pt>
              </c:numCache>
            </c:numRef>
          </c:val>
          <c:smooth val="0"/>
          <c:extLst>
            <c:ext xmlns:c16="http://schemas.microsoft.com/office/drawing/2014/chart" uri="{C3380CC4-5D6E-409C-BE32-E72D297353CC}">
              <c16:uniqueId val="{00000000-A0E5-4197-8241-219B73E451EB}"/>
            </c:ext>
          </c:extLst>
        </c:ser>
        <c:ser>
          <c:idx val="1"/>
          <c:order val="1"/>
          <c:tx>
            <c:strRef>
              <c:f>'4.1. Fuel and CO2 prices'!$B$21</c:f>
              <c:strCache>
                <c:ptCount val="1"/>
                <c:pt idx="0">
                  <c:v>Gas NBP [€/MWh]</c:v>
                </c:pt>
              </c:strCache>
            </c:strRef>
          </c:tx>
          <c:spPr>
            <a:ln w="57150" cap="rnd">
              <a:solidFill>
                <a:schemeClr val="accent2"/>
              </a:solidFill>
              <a:round/>
            </a:ln>
            <a:effectLst/>
          </c:spPr>
          <c:marker>
            <c:symbol val="none"/>
          </c:marker>
          <c:cat>
            <c:numRef>
              <c:f>'4.1. Fuel and CO2 prices'!$E$19:$O$19</c:f>
              <c:numCache>
                <c:formatCode>General</c:formatCode>
                <c:ptCount val="11"/>
                <c:pt idx="0">
                  <c:v>2024</c:v>
                </c:pt>
                <c:pt idx="1">
                  <c:v>2025</c:v>
                </c:pt>
                <c:pt idx="2">
                  <c:v>2026</c:v>
                </c:pt>
                <c:pt idx="3">
                  <c:v>2027</c:v>
                </c:pt>
                <c:pt idx="4">
                  <c:v>2028</c:v>
                </c:pt>
                <c:pt idx="5">
                  <c:v>2029</c:v>
                </c:pt>
                <c:pt idx="6">
                  <c:v>2030</c:v>
                </c:pt>
                <c:pt idx="7">
                  <c:v>2031</c:v>
                </c:pt>
                <c:pt idx="8">
                  <c:v>2032</c:v>
                </c:pt>
                <c:pt idx="9">
                  <c:v>2033</c:v>
                </c:pt>
                <c:pt idx="10">
                  <c:v>2034</c:v>
                </c:pt>
              </c:numCache>
            </c:numRef>
          </c:cat>
          <c:val>
            <c:numRef>
              <c:f>'4.1. Fuel and CO2 prices'!$E$21:$O$21</c:f>
              <c:numCache>
                <c:formatCode>0.0</c:formatCode>
                <c:ptCount val="11"/>
                <c:pt idx="0">
                  <c:v>67.5</c:v>
                </c:pt>
                <c:pt idx="1">
                  <c:v>58.6</c:v>
                </c:pt>
                <c:pt idx="2">
                  <c:v>49</c:v>
                </c:pt>
                <c:pt idx="3">
                  <c:v>42.9</c:v>
                </c:pt>
                <c:pt idx="4">
                  <c:v>36.9</c:v>
                </c:pt>
                <c:pt idx="5">
                  <c:v>30.9</c:v>
                </c:pt>
                <c:pt idx="6">
                  <c:v>24.9</c:v>
                </c:pt>
                <c:pt idx="7">
                  <c:v>24.7</c:v>
                </c:pt>
                <c:pt idx="8">
                  <c:v>24.4</c:v>
                </c:pt>
                <c:pt idx="9">
                  <c:v>24.2</c:v>
                </c:pt>
                <c:pt idx="10">
                  <c:v>23.9</c:v>
                </c:pt>
              </c:numCache>
            </c:numRef>
          </c:val>
          <c:smooth val="0"/>
          <c:extLst>
            <c:ext xmlns:c16="http://schemas.microsoft.com/office/drawing/2014/chart" uri="{C3380CC4-5D6E-409C-BE32-E72D297353CC}">
              <c16:uniqueId val="{00000001-A0E5-4197-8241-219B73E451EB}"/>
            </c:ext>
          </c:extLst>
        </c:ser>
        <c:dLbls>
          <c:showLegendKey val="0"/>
          <c:showVal val="0"/>
          <c:showCatName val="0"/>
          <c:showSerName val="0"/>
          <c:showPercent val="0"/>
          <c:showBubbleSize val="0"/>
        </c:dLbls>
        <c:smooth val="0"/>
        <c:axId val="434610528"/>
        <c:axId val="434606920"/>
      </c:lineChart>
      <c:catAx>
        <c:axId val="43461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34606920"/>
        <c:crosses val="autoZero"/>
        <c:auto val="1"/>
        <c:lblAlgn val="ctr"/>
        <c:lblOffset val="100"/>
        <c:noMultiLvlLbl val="0"/>
      </c:catAx>
      <c:valAx>
        <c:axId val="434606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nl-BE"/>
                  <a:t>[EUR22/MWh]</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3461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n-US"/>
              <a:t>Coal price assumptions</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'4.1. Fuel and CO2 prices'!$B$22</c:f>
              <c:strCache>
                <c:ptCount val="1"/>
                <c:pt idx="0">
                  <c:v>Coal ARA [€/MWh]</c:v>
                </c:pt>
              </c:strCache>
            </c:strRef>
          </c:tx>
          <c:spPr>
            <a:ln w="57150" cap="rnd">
              <a:solidFill>
                <a:schemeClr val="tx1"/>
              </a:solidFill>
              <a:round/>
            </a:ln>
            <a:effectLst/>
          </c:spPr>
          <c:marker>
            <c:symbol val="none"/>
          </c:marker>
          <c:cat>
            <c:numRef>
              <c:f>'4.1. Fuel and CO2 prices'!$C$19:$O$19</c:f>
              <c:numCache>
                <c:formatCode>General</c:formatCode>
                <c:ptCount val="13"/>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numCache>
            </c:numRef>
          </c:cat>
          <c:val>
            <c:numRef>
              <c:f>'4.1. Fuel and CO2 prices'!$C$22:$O$22</c:f>
              <c:numCache>
                <c:formatCode>0.0</c:formatCode>
                <c:ptCount val="13"/>
                <c:pt idx="0">
                  <c:v>38.625719769673701</c:v>
                </c:pt>
                <c:pt idx="1">
                  <c:v>20</c:v>
                </c:pt>
                <c:pt idx="2">
                  <c:v>20.7</c:v>
                </c:pt>
                <c:pt idx="3">
                  <c:v>19.600000000000001</c:v>
                </c:pt>
                <c:pt idx="4">
                  <c:v>18.600000000000001</c:v>
                </c:pt>
                <c:pt idx="5">
                  <c:v>17.7</c:v>
                </c:pt>
                <c:pt idx="6">
                  <c:v>14.6</c:v>
                </c:pt>
                <c:pt idx="7">
                  <c:v>11.4</c:v>
                </c:pt>
                <c:pt idx="8">
                  <c:v>8.1999999999999993</c:v>
                </c:pt>
                <c:pt idx="9">
                  <c:v>8.1999999999999993</c:v>
                </c:pt>
                <c:pt idx="10">
                  <c:v>8.1</c:v>
                </c:pt>
                <c:pt idx="11">
                  <c:v>8.1</c:v>
                </c:pt>
                <c:pt idx="12">
                  <c:v>8</c:v>
                </c:pt>
              </c:numCache>
            </c:numRef>
          </c:val>
          <c:smooth val="0"/>
          <c:extLst>
            <c:ext xmlns:c16="http://schemas.microsoft.com/office/drawing/2014/chart" uri="{C3380CC4-5D6E-409C-BE32-E72D297353CC}">
              <c16:uniqueId val="{00000000-8F4B-4138-8AB4-DFFCA1736BE3}"/>
            </c:ext>
          </c:extLst>
        </c:ser>
        <c:dLbls>
          <c:showLegendKey val="0"/>
          <c:showVal val="0"/>
          <c:showCatName val="0"/>
          <c:showSerName val="0"/>
          <c:showPercent val="0"/>
          <c:showBubbleSize val="0"/>
        </c:dLbls>
        <c:smooth val="0"/>
        <c:axId val="434610528"/>
        <c:axId val="434606920"/>
      </c:lineChart>
      <c:catAx>
        <c:axId val="43461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34606920"/>
        <c:crosses val="autoZero"/>
        <c:auto val="1"/>
        <c:lblAlgn val="ctr"/>
        <c:lblOffset val="100"/>
        <c:noMultiLvlLbl val="0"/>
      </c:catAx>
      <c:valAx>
        <c:axId val="434606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nl-BE"/>
                  <a:t>[EUR22/MWh]</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3461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02640828952877"/>
          <c:y val="5.3709328022064441E-2"/>
          <c:w val="0.85546174268004294"/>
          <c:h val="0.73751984172515961"/>
        </c:manualLayout>
      </c:layout>
      <c:barChart>
        <c:barDir val="col"/>
        <c:grouping val="stacked"/>
        <c:varyColors val="0"/>
        <c:ser>
          <c:idx val="2"/>
          <c:order val="0"/>
          <c:tx>
            <c:strRef>
              <c:f>'1.2. Renewable &amp; decentralised'!$C$9</c:f>
              <c:strCache>
                <c:ptCount val="1"/>
                <c:pt idx="0">
                  <c:v>Wind onshore</c:v>
                </c:pt>
              </c:strCache>
            </c:strRef>
          </c:tx>
          <c:spPr>
            <a:solidFill>
              <a:schemeClr val="accent5">
                <a:lumMod val="75000"/>
              </a:schemeClr>
            </a:solidFill>
          </c:spPr>
          <c:invertIfNegative val="0"/>
          <c:cat>
            <c:numRef>
              <c:extLst>
                <c:ext xmlns:c15="http://schemas.microsoft.com/office/drawing/2012/chart" uri="{02D57815-91ED-43cb-92C2-25804820EDAC}">
                  <c15:fullRef>
                    <c15:sqref>'1.2. Renewable &amp; decentralised'!$D$6:$Q$6</c15:sqref>
                  </c15:fullRef>
                </c:ext>
              </c:extLst>
              <c:f>'1.2. Renewable &amp; decentralised'!$E$6:$Q$6</c:f>
              <c:numCache>
                <c:formatCode>General</c:formatCode>
                <c:ptCount val="13"/>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numCache>
            </c:numRef>
          </c:cat>
          <c:val>
            <c:numRef>
              <c:extLst>
                <c:ext xmlns:c15="http://schemas.microsoft.com/office/drawing/2012/chart" uri="{02D57815-91ED-43cb-92C2-25804820EDAC}">
                  <c15:fullRef>
                    <c15:sqref>'1.2. Renewable &amp; decentralised'!$D$9:$Q$9</c15:sqref>
                  </c15:fullRef>
                </c:ext>
              </c:extLst>
              <c:f>'1.2. Renewable &amp; decentralised'!$E$9:$Q$9</c:f>
              <c:numCache>
                <c:formatCode>_ * #,##0_ ;_ * \-#,##0_ ;_ * "-"??_ ;_ @_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166-4E37-A50A-BEC80D467627}"/>
            </c:ext>
          </c:extLst>
        </c:ser>
        <c:ser>
          <c:idx val="0"/>
          <c:order val="1"/>
          <c:tx>
            <c:strRef>
              <c:f>'1.2. Renewable &amp; decentralised'!$C$10</c:f>
              <c:strCache>
                <c:ptCount val="1"/>
                <c:pt idx="0">
                  <c:v>Wind offshore</c:v>
                </c:pt>
              </c:strCache>
            </c:strRef>
          </c:tx>
          <c:spPr>
            <a:solidFill>
              <a:schemeClr val="accent5"/>
            </a:solidFill>
          </c:spPr>
          <c:invertIfNegative val="0"/>
          <c:cat>
            <c:numRef>
              <c:extLst>
                <c:ext xmlns:c15="http://schemas.microsoft.com/office/drawing/2012/chart" uri="{02D57815-91ED-43cb-92C2-25804820EDAC}">
                  <c15:fullRef>
                    <c15:sqref>'1.2. Renewable &amp; decentralised'!$D$6:$Q$6</c15:sqref>
                  </c15:fullRef>
                </c:ext>
              </c:extLst>
              <c:f>'1.2. Renewable &amp; decentralised'!$E$6:$Q$6</c:f>
              <c:numCache>
                <c:formatCode>General</c:formatCode>
                <c:ptCount val="13"/>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numCache>
            </c:numRef>
          </c:cat>
          <c:val>
            <c:numRef>
              <c:extLst>
                <c:ext xmlns:c15="http://schemas.microsoft.com/office/drawing/2012/chart" uri="{02D57815-91ED-43cb-92C2-25804820EDAC}">
                  <c15:fullRef>
                    <c15:sqref>'1.2. Renewable &amp; decentralised'!$D$10:$Q$10</c15:sqref>
                  </c15:fullRef>
                </c:ext>
              </c:extLst>
              <c:f>'1.2. Renewable &amp; decentralised'!$E$10:$Q$10</c:f>
              <c:numCache>
                <c:formatCode>_ * #,##0_ ;_ * \-#,##0_ ;_ * "-"??_ ;_ @_ </c:formatCode>
                <c:ptCount val="13"/>
                <c:pt idx="0">
                  <c:v>2261</c:v>
                </c:pt>
                <c:pt idx="1">
                  <c:v>2261</c:v>
                </c:pt>
                <c:pt idx="2">
                  <c:v>2261</c:v>
                </c:pt>
                <c:pt idx="3">
                  <c:v>2261</c:v>
                </c:pt>
                <c:pt idx="4">
                  <c:v>2261</c:v>
                </c:pt>
                <c:pt idx="5">
                  <c:v>2261</c:v>
                </c:pt>
                <c:pt idx="6">
                  <c:v>2261</c:v>
                </c:pt>
                <c:pt idx="7">
                  <c:v>2960</c:v>
                </c:pt>
                <c:pt idx="8">
                  <c:v>5760</c:v>
                </c:pt>
                <c:pt idx="9">
                  <c:v>5760</c:v>
                </c:pt>
                <c:pt idx="10">
                  <c:v>5760</c:v>
                </c:pt>
                <c:pt idx="11">
                  <c:v>5760</c:v>
                </c:pt>
                <c:pt idx="12">
                  <c:v>5760</c:v>
                </c:pt>
              </c:numCache>
            </c:numRef>
          </c:val>
          <c:extLst>
            <c:ext xmlns:c16="http://schemas.microsoft.com/office/drawing/2014/chart" uri="{C3380CC4-5D6E-409C-BE32-E72D297353CC}">
              <c16:uniqueId val="{00000001-2166-4E37-A50A-BEC80D467627}"/>
            </c:ext>
          </c:extLst>
        </c:ser>
        <c:ser>
          <c:idx val="4"/>
          <c:order val="2"/>
          <c:tx>
            <c:strRef>
              <c:f>'1.2. Renewable &amp; decentralised'!$C$12</c:f>
              <c:strCache>
                <c:ptCount val="1"/>
                <c:pt idx="0">
                  <c:v>Photovoltaics</c:v>
                </c:pt>
              </c:strCache>
            </c:strRef>
          </c:tx>
          <c:spPr>
            <a:solidFill>
              <a:srgbClr val="FFC000"/>
            </a:solidFill>
          </c:spPr>
          <c:invertIfNegative val="0"/>
          <c:cat>
            <c:numRef>
              <c:extLst>
                <c:ext xmlns:c15="http://schemas.microsoft.com/office/drawing/2012/chart" uri="{02D57815-91ED-43cb-92C2-25804820EDAC}">
                  <c15:fullRef>
                    <c15:sqref>'1.2. Renewable &amp; decentralised'!$D$6:$Q$6</c15:sqref>
                  </c15:fullRef>
                </c:ext>
              </c:extLst>
              <c:f>'1.2. Renewable &amp; decentralised'!$E$6:$Q$6</c:f>
              <c:numCache>
                <c:formatCode>General</c:formatCode>
                <c:ptCount val="13"/>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numCache>
            </c:numRef>
          </c:cat>
          <c:val>
            <c:numRef>
              <c:extLst>
                <c:ext xmlns:c15="http://schemas.microsoft.com/office/drawing/2012/chart" uri="{02D57815-91ED-43cb-92C2-25804820EDAC}">
                  <c15:fullRef>
                    <c15:sqref>'1.2. Renewable &amp; decentralised'!$D$12:$Q$12</c15:sqref>
                  </c15:fullRef>
                </c:ext>
              </c:extLst>
              <c:f>'1.2. Renewable &amp; decentralised'!$E$12:$Q$12</c:f>
              <c:numCache>
                <c:formatCode>_ * #,##0_ ;_ * \-#,##0_ ;_ * "-"??_ ;_ @_ </c:formatCode>
                <c:ptCount val="13"/>
                <c:pt idx="0">
                  <c:v>7450</c:v>
                </c:pt>
                <c:pt idx="1">
                  <c:v>8330</c:v>
                </c:pt>
                <c:pt idx="2">
                  <c:v>9210</c:v>
                </c:pt>
                <c:pt idx="3">
                  <c:v>10090</c:v>
                </c:pt>
                <c:pt idx="4">
                  <c:v>10970</c:v>
                </c:pt>
                <c:pt idx="5">
                  <c:v>11850</c:v>
                </c:pt>
                <c:pt idx="6">
                  <c:v>12730</c:v>
                </c:pt>
                <c:pt idx="7">
                  <c:v>13610</c:v>
                </c:pt>
                <c:pt idx="8">
                  <c:v>14490</c:v>
                </c:pt>
                <c:pt idx="9">
                  <c:v>15370</c:v>
                </c:pt>
                <c:pt idx="10">
                  <c:v>16250</c:v>
                </c:pt>
                <c:pt idx="11">
                  <c:v>17130</c:v>
                </c:pt>
                <c:pt idx="12">
                  <c:v>18010</c:v>
                </c:pt>
              </c:numCache>
            </c:numRef>
          </c:val>
          <c:extLst>
            <c:ext xmlns:c16="http://schemas.microsoft.com/office/drawing/2014/chart" uri="{C3380CC4-5D6E-409C-BE32-E72D297353CC}">
              <c16:uniqueId val="{00000002-2166-4E37-A50A-BEC80D467627}"/>
            </c:ext>
          </c:extLst>
        </c:ser>
        <c:ser>
          <c:idx val="3"/>
          <c:order val="3"/>
          <c:tx>
            <c:strRef>
              <c:f>'1.2. Renewable &amp; decentralised'!$C$20</c:f>
              <c:strCache>
                <c:ptCount val="1"/>
                <c:pt idx="0">
                  <c:v>Biomass - decentralised</c:v>
                </c:pt>
              </c:strCache>
            </c:strRef>
          </c:tx>
          <c:spPr>
            <a:solidFill>
              <a:srgbClr val="00B050"/>
            </a:solidFill>
          </c:spPr>
          <c:invertIfNegative val="0"/>
          <c:cat>
            <c:numRef>
              <c:extLst>
                <c:ext xmlns:c15="http://schemas.microsoft.com/office/drawing/2012/chart" uri="{02D57815-91ED-43cb-92C2-25804820EDAC}">
                  <c15:fullRef>
                    <c15:sqref>'1.2. Renewable &amp; decentralised'!$D$6:$Q$6</c15:sqref>
                  </c15:fullRef>
                </c:ext>
              </c:extLst>
              <c:f>'1.2. Renewable &amp; decentralised'!$E$6:$Q$6</c:f>
              <c:numCache>
                <c:formatCode>General</c:formatCode>
                <c:ptCount val="13"/>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numCache>
            </c:numRef>
          </c:cat>
          <c:val>
            <c:numRef>
              <c:extLst>
                <c:ext xmlns:c15="http://schemas.microsoft.com/office/drawing/2012/chart" uri="{02D57815-91ED-43cb-92C2-25804820EDAC}">
                  <c15:fullRef>
                    <c15:sqref>'1.2. Renewable &amp; decentralised'!$D$20:$Q$20</c15:sqref>
                  </c15:fullRef>
                </c:ext>
              </c:extLst>
              <c:f>'1.2. Renewable &amp; decentralised'!$E$20:$Q$20</c:f>
              <c:numCache>
                <c:formatCode>_ * #,##0_ ;_ * \-#,##0_ ;_ * "-"??_ ;_ @_ </c:formatCode>
                <c:ptCount val="13"/>
                <c:pt idx="0">
                  <c:v>547</c:v>
                </c:pt>
                <c:pt idx="1">
                  <c:v>547</c:v>
                </c:pt>
                <c:pt idx="2">
                  <c:v>547</c:v>
                </c:pt>
                <c:pt idx="3">
                  <c:v>547</c:v>
                </c:pt>
                <c:pt idx="4">
                  <c:v>557</c:v>
                </c:pt>
                <c:pt idx="5">
                  <c:v>567</c:v>
                </c:pt>
                <c:pt idx="6">
                  <c:v>567</c:v>
                </c:pt>
                <c:pt idx="7">
                  <c:v>567</c:v>
                </c:pt>
                <c:pt idx="8">
                  <c:v>567</c:v>
                </c:pt>
                <c:pt idx="9">
                  <c:v>567</c:v>
                </c:pt>
                <c:pt idx="10">
                  <c:v>567</c:v>
                </c:pt>
                <c:pt idx="11">
                  <c:v>567</c:v>
                </c:pt>
                <c:pt idx="12">
                  <c:v>567</c:v>
                </c:pt>
              </c:numCache>
            </c:numRef>
          </c:val>
          <c:extLst>
            <c:ext xmlns:c16="http://schemas.microsoft.com/office/drawing/2014/chart" uri="{C3380CC4-5D6E-409C-BE32-E72D297353CC}">
              <c16:uniqueId val="{00000003-2166-4E37-A50A-BEC80D467627}"/>
            </c:ext>
          </c:extLst>
        </c:ser>
        <c:ser>
          <c:idx val="5"/>
          <c:order val="4"/>
          <c:tx>
            <c:strRef>
              <c:f>'1.2. Renewable &amp; decentralised'!$C$22</c:f>
              <c:strCache>
                <c:ptCount val="1"/>
                <c:pt idx="0">
                  <c:v>Waste - decentralised</c:v>
                </c:pt>
              </c:strCache>
            </c:strRef>
          </c:tx>
          <c:spPr>
            <a:solidFill>
              <a:schemeClr val="tx1">
                <a:lumMod val="50000"/>
                <a:lumOff val="50000"/>
              </a:schemeClr>
            </a:solidFill>
          </c:spPr>
          <c:invertIfNegative val="0"/>
          <c:cat>
            <c:numRef>
              <c:extLst>
                <c:ext xmlns:c15="http://schemas.microsoft.com/office/drawing/2012/chart" uri="{02D57815-91ED-43cb-92C2-25804820EDAC}">
                  <c15:fullRef>
                    <c15:sqref>'1.2. Renewable &amp; decentralised'!$D$6:$Q$6</c15:sqref>
                  </c15:fullRef>
                </c:ext>
              </c:extLst>
              <c:f>'1.2. Renewable &amp; decentralised'!$E$6:$Q$6</c:f>
              <c:numCache>
                <c:formatCode>General</c:formatCode>
                <c:ptCount val="13"/>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numCache>
            </c:numRef>
          </c:cat>
          <c:val>
            <c:numRef>
              <c:extLst>
                <c:ext xmlns:c15="http://schemas.microsoft.com/office/drawing/2012/chart" uri="{02D57815-91ED-43cb-92C2-25804820EDAC}">
                  <c15:fullRef>
                    <c15:sqref>'1.2. Renewable &amp; decentralised'!$D$22:$Q$22</c15:sqref>
                  </c15:fullRef>
                </c:ext>
              </c:extLst>
              <c:f>'1.2. Renewable &amp; decentralised'!$E$22:$Q$22</c:f>
              <c:numCache>
                <c:formatCode>_ * #,##0_ ;_ * \-#,##0_ ;_ * "-"??_ ;_ @_ </c:formatCode>
                <c:ptCount val="13"/>
                <c:pt idx="0">
                  <c:v>48</c:v>
                </c:pt>
                <c:pt idx="1">
                  <c:v>48</c:v>
                </c:pt>
                <c:pt idx="2">
                  <c:v>48</c:v>
                </c:pt>
                <c:pt idx="3">
                  <c:v>48</c:v>
                </c:pt>
                <c:pt idx="4">
                  <c:v>48</c:v>
                </c:pt>
                <c:pt idx="5">
                  <c:v>48</c:v>
                </c:pt>
                <c:pt idx="6">
                  <c:v>48</c:v>
                </c:pt>
                <c:pt idx="7">
                  <c:v>48</c:v>
                </c:pt>
                <c:pt idx="8">
                  <c:v>48</c:v>
                </c:pt>
                <c:pt idx="9">
                  <c:v>48</c:v>
                </c:pt>
                <c:pt idx="10">
                  <c:v>48</c:v>
                </c:pt>
                <c:pt idx="11">
                  <c:v>48</c:v>
                </c:pt>
                <c:pt idx="12">
                  <c:v>48</c:v>
                </c:pt>
              </c:numCache>
            </c:numRef>
          </c:val>
          <c:extLst>
            <c:ext xmlns:c16="http://schemas.microsoft.com/office/drawing/2014/chart" uri="{C3380CC4-5D6E-409C-BE32-E72D297353CC}">
              <c16:uniqueId val="{00000004-2166-4E37-A50A-BEC80D467627}"/>
            </c:ext>
          </c:extLst>
        </c:ser>
        <c:ser>
          <c:idx val="6"/>
          <c:order val="5"/>
          <c:tx>
            <c:strRef>
              <c:f>'1.2. Renewable &amp; decentralised'!$C$14</c:f>
              <c:strCache>
                <c:ptCount val="1"/>
                <c:pt idx="0">
                  <c:v>Hydro RoR</c:v>
                </c:pt>
              </c:strCache>
            </c:strRef>
          </c:tx>
          <c:spPr>
            <a:solidFill>
              <a:schemeClr val="tx2"/>
            </a:solidFill>
          </c:spPr>
          <c:invertIfNegative val="0"/>
          <c:cat>
            <c:numRef>
              <c:extLst>
                <c:ext xmlns:c15="http://schemas.microsoft.com/office/drawing/2012/chart" uri="{02D57815-91ED-43cb-92C2-25804820EDAC}">
                  <c15:fullRef>
                    <c15:sqref>'1.2. Renewable &amp; decentralised'!$D$6:$Q$6</c15:sqref>
                  </c15:fullRef>
                </c:ext>
              </c:extLst>
              <c:f>'1.2. Renewable &amp; decentralised'!$E$6:$Q$6</c:f>
              <c:numCache>
                <c:formatCode>General</c:formatCode>
                <c:ptCount val="13"/>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numCache>
            </c:numRef>
          </c:cat>
          <c:val>
            <c:numRef>
              <c:extLst>
                <c:ext xmlns:c15="http://schemas.microsoft.com/office/drawing/2012/chart" uri="{02D57815-91ED-43cb-92C2-25804820EDAC}">
                  <c15:fullRef>
                    <c15:sqref>'1.2. Renewable &amp; decentralised'!$D$14:$Q$14</c15:sqref>
                  </c15:fullRef>
                </c:ext>
              </c:extLst>
              <c:f>'1.2. Renewable &amp; decentralised'!$E$14:$Q$14</c:f>
              <c:numCache>
                <c:formatCode>_ * #,##0_ ;_ * \-#,##0_ ;_ * "-"??_ ;_ @_ </c:formatCode>
                <c:ptCount val="13"/>
                <c:pt idx="0">
                  <c:v>125</c:v>
                </c:pt>
                <c:pt idx="1">
                  <c:v>129</c:v>
                </c:pt>
                <c:pt idx="2">
                  <c:v>133</c:v>
                </c:pt>
                <c:pt idx="3">
                  <c:v>137</c:v>
                </c:pt>
                <c:pt idx="4">
                  <c:v>140</c:v>
                </c:pt>
                <c:pt idx="5">
                  <c:v>143</c:v>
                </c:pt>
                <c:pt idx="6">
                  <c:v>145</c:v>
                </c:pt>
                <c:pt idx="7">
                  <c:v>148</c:v>
                </c:pt>
                <c:pt idx="8">
                  <c:v>151</c:v>
                </c:pt>
                <c:pt idx="9">
                  <c:v>154</c:v>
                </c:pt>
                <c:pt idx="10">
                  <c:v>157</c:v>
                </c:pt>
                <c:pt idx="11">
                  <c:v>160</c:v>
                </c:pt>
                <c:pt idx="12">
                  <c:v>163</c:v>
                </c:pt>
              </c:numCache>
            </c:numRef>
          </c:val>
          <c:extLst>
            <c:ext xmlns:c16="http://schemas.microsoft.com/office/drawing/2014/chart" uri="{C3380CC4-5D6E-409C-BE32-E72D297353CC}">
              <c16:uniqueId val="{00000005-2166-4E37-A50A-BEC80D467627}"/>
            </c:ext>
          </c:extLst>
        </c:ser>
        <c:ser>
          <c:idx val="1"/>
          <c:order val="6"/>
          <c:tx>
            <c:strRef>
              <c:f>'1.2. Renewable &amp; decentralised'!$C$16</c:f>
              <c:strCache>
                <c:ptCount val="1"/>
                <c:pt idx="0">
                  <c:v>Gas CHP - decentralised</c:v>
                </c:pt>
              </c:strCache>
            </c:strRef>
          </c:tx>
          <c:invertIfNegative val="0"/>
          <c:cat>
            <c:strLit>
              <c:ptCount val="13"/>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'1.2. Renewable &amp; decentralised'!$D$16:$Q$16</c15:sqref>
                  </c15:fullRef>
                </c:ext>
              </c:extLst>
              <c:f>'1.2. Renewable &amp; decentralised'!$E$16:$Q$16</c:f>
              <c:numCache>
                <c:formatCode>_ * #,##0_ ;_ * \-#,##0_ ;_ * "-"??_ ;_ @_ </c:formatCode>
                <c:ptCount val="13"/>
                <c:pt idx="0">
                  <c:v>1484</c:v>
                </c:pt>
                <c:pt idx="1">
                  <c:v>1499</c:v>
                </c:pt>
                <c:pt idx="2">
                  <c:v>1499</c:v>
                </c:pt>
                <c:pt idx="3">
                  <c:v>1499</c:v>
                </c:pt>
                <c:pt idx="4">
                  <c:v>1546.5</c:v>
                </c:pt>
                <c:pt idx="5">
                  <c:v>1594</c:v>
                </c:pt>
                <c:pt idx="6">
                  <c:v>1594</c:v>
                </c:pt>
                <c:pt idx="7">
                  <c:v>1594</c:v>
                </c:pt>
                <c:pt idx="8">
                  <c:v>1594</c:v>
                </c:pt>
                <c:pt idx="9">
                  <c:v>1594</c:v>
                </c:pt>
                <c:pt idx="10">
                  <c:v>1594</c:v>
                </c:pt>
                <c:pt idx="11">
                  <c:v>1594</c:v>
                </c:pt>
                <c:pt idx="12">
                  <c:v>1594</c:v>
                </c:pt>
              </c:numCache>
            </c:numRef>
          </c:val>
          <c:extLst>
            <c:ext xmlns:c16="http://schemas.microsoft.com/office/drawing/2014/chart" uri="{C3380CC4-5D6E-409C-BE32-E72D297353CC}">
              <c16:uniqueId val="{00000006-2166-4E37-A50A-BEC80D467627}"/>
            </c:ext>
          </c:extLst>
        </c:ser>
        <c:dLbls>
          <c:showLegendKey val="0"/>
          <c:showVal val="0"/>
          <c:showCatName val="0"/>
          <c:showSerName val="0"/>
          <c:showPercent val="0"/>
          <c:showBubbleSize val="0"/>
        </c:dLbls>
        <c:gapWidth val="150"/>
        <c:overlap val="100"/>
        <c:axId val="433365760"/>
        <c:axId val="433367680"/>
      </c:barChart>
      <c:catAx>
        <c:axId val="433365760"/>
        <c:scaling>
          <c:orientation val="minMax"/>
        </c:scaling>
        <c:delete val="0"/>
        <c:axPos val="b"/>
        <c:numFmt formatCode="General" sourceLinked="0"/>
        <c:majorTickMark val="out"/>
        <c:minorTickMark val="none"/>
        <c:tickLblPos val="nextTo"/>
        <c:txPr>
          <a:bodyPr/>
          <a:lstStyle/>
          <a:p>
            <a:pPr>
              <a:defRPr sz="1400"/>
            </a:pPr>
            <a:endParaRPr lang="en-US"/>
          </a:p>
        </c:txPr>
        <c:crossAx val="433367680"/>
        <c:crosses val="autoZero"/>
        <c:auto val="1"/>
        <c:lblAlgn val="ctr"/>
        <c:lblOffset val="100"/>
        <c:noMultiLvlLbl val="0"/>
      </c:catAx>
      <c:valAx>
        <c:axId val="433367680"/>
        <c:scaling>
          <c:orientation val="minMax"/>
        </c:scaling>
        <c:delete val="0"/>
        <c:axPos val="l"/>
        <c:majorGridlines/>
        <c:title>
          <c:tx>
            <c:rich>
              <a:bodyPr rot="-5400000" vert="horz"/>
              <a:lstStyle/>
              <a:p>
                <a:pPr>
                  <a:defRPr sz="1600"/>
                </a:pPr>
                <a:r>
                  <a:rPr lang="nl-BE" sz="1600"/>
                  <a:t>Capacity [MW]</a:t>
                </a:r>
              </a:p>
            </c:rich>
          </c:tx>
          <c:overlay val="0"/>
        </c:title>
        <c:numFmt formatCode="_ * #,##0_ ;_ * \-#,##0_ ;_ * &quot;-&quot;??_ ;_ @_ " sourceLinked="1"/>
        <c:majorTickMark val="out"/>
        <c:minorTickMark val="none"/>
        <c:tickLblPos val="nextTo"/>
        <c:txPr>
          <a:bodyPr/>
          <a:lstStyle/>
          <a:p>
            <a:pPr>
              <a:defRPr sz="1400"/>
            </a:pPr>
            <a:endParaRPr lang="en-US"/>
          </a:p>
        </c:txPr>
        <c:crossAx val="433365760"/>
        <c:crosses val="autoZero"/>
        <c:crossBetween val="between"/>
      </c:valAx>
    </c:plotArea>
    <c:legend>
      <c:legendPos val="b"/>
      <c:layout>
        <c:manualLayout>
          <c:xMode val="edge"/>
          <c:yMode val="edge"/>
          <c:x val="5.6627625456599336E-2"/>
          <c:y val="0.91139751243103728"/>
          <c:w val="0.90093129750109358"/>
          <c:h val="5.679607028038317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n-US"/>
              <a:t>Oil price assumptions</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'4.1. Fuel and CO2 prices'!$B$23</c:f>
              <c:strCache>
                <c:ptCount val="1"/>
                <c:pt idx="0">
                  <c:v>Oil [€/MWh]</c:v>
                </c:pt>
              </c:strCache>
            </c:strRef>
          </c:tx>
          <c:spPr>
            <a:ln w="57150" cap="rnd">
              <a:solidFill>
                <a:srgbClr val="7030A0"/>
              </a:solidFill>
              <a:round/>
            </a:ln>
            <a:effectLst/>
          </c:spPr>
          <c:marker>
            <c:symbol val="none"/>
          </c:marker>
          <c:cat>
            <c:numRef>
              <c:f>'4.1. Fuel and CO2 prices'!$C$19:$O$19</c:f>
              <c:numCache>
                <c:formatCode>General</c:formatCode>
                <c:ptCount val="13"/>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numCache>
            </c:numRef>
          </c:cat>
          <c:val>
            <c:numRef>
              <c:f>'4.1. Fuel and CO2 prices'!$C$23:$O$23</c:f>
              <c:numCache>
                <c:formatCode>0.0</c:formatCode>
                <c:ptCount val="13"/>
                <c:pt idx="0">
                  <c:v>54.9</c:v>
                </c:pt>
                <c:pt idx="1">
                  <c:v>43.5</c:v>
                </c:pt>
                <c:pt idx="2">
                  <c:v>41.1</c:v>
                </c:pt>
                <c:pt idx="3">
                  <c:v>38.700000000000003</c:v>
                </c:pt>
                <c:pt idx="4">
                  <c:v>36.700000000000003</c:v>
                </c:pt>
                <c:pt idx="5">
                  <c:v>35</c:v>
                </c:pt>
                <c:pt idx="6">
                  <c:v>33.5</c:v>
                </c:pt>
                <c:pt idx="7">
                  <c:v>34.9</c:v>
                </c:pt>
                <c:pt idx="8">
                  <c:v>36.299999999999997</c:v>
                </c:pt>
                <c:pt idx="9">
                  <c:v>36.200000000000003</c:v>
                </c:pt>
                <c:pt idx="10">
                  <c:v>36.1</c:v>
                </c:pt>
                <c:pt idx="11">
                  <c:v>36</c:v>
                </c:pt>
                <c:pt idx="12">
                  <c:v>35.9</c:v>
                </c:pt>
              </c:numCache>
            </c:numRef>
          </c:val>
          <c:smooth val="0"/>
          <c:extLst>
            <c:ext xmlns:c16="http://schemas.microsoft.com/office/drawing/2014/chart" uri="{C3380CC4-5D6E-409C-BE32-E72D297353CC}">
              <c16:uniqueId val="{00000000-7E14-40BE-B88D-664DD87A2598}"/>
            </c:ext>
          </c:extLst>
        </c:ser>
        <c:dLbls>
          <c:showLegendKey val="0"/>
          <c:showVal val="0"/>
          <c:showCatName val="0"/>
          <c:showSerName val="0"/>
          <c:showPercent val="0"/>
          <c:showBubbleSize val="0"/>
        </c:dLbls>
        <c:smooth val="0"/>
        <c:axId val="434610528"/>
        <c:axId val="434606920"/>
      </c:lineChart>
      <c:catAx>
        <c:axId val="43461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34606920"/>
        <c:crosses val="autoZero"/>
        <c:auto val="1"/>
        <c:lblAlgn val="ctr"/>
        <c:lblOffset val="100"/>
        <c:noMultiLvlLbl val="0"/>
      </c:catAx>
      <c:valAx>
        <c:axId val="434606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nl-BE"/>
                  <a:t>[EUR22/MWh]</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3461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Wind onshore (installed capacity</a:t>
            </a:r>
            <a:r>
              <a:rPr lang="en-US" sz="1800" b="1" baseline="0"/>
              <a:t> [MW])</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463866795353199E-2"/>
          <c:y val="0.12029496761415621"/>
          <c:w val="0.73062991803247868"/>
          <c:h val="0.72320995679733446"/>
        </c:manualLayout>
      </c:layout>
      <c:lineChart>
        <c:grouping val="standard"/>
        <c:varyColors val="0"/>
        <c:ser>
          <c:idx val="0"/>
          <c:order val="0"/>
          <c:tx>
            <c:strRef>
              <c:f>'1.2. Renewable &amp; decentralised'!$R$90:$S$90</c:f>
              <c:strCache>
                <c:ptCount val="2"/>
                <c:pt idx="0">
                  <c:v>Historic (IEA)</c:v>
                </c:pt>
              </c:strCache>
            </c:strRef>
          </c:tx>
          <c:spPr>
            <a:ln w="38100" cap="rnd">
              <a:solidFill>
                <a:schemeClr val="tx1">
                  <a:lumMod val="50000"/>
                  <a:lumOff val="50000"/>
                </a:schemeClr>
              </a:solidFill>
              <a:round/>
            </a:ln>
            <a:effectLst/>
          </c:spPr>
          <c:marker>
            <c:symbol val="none"/>
          </c:marker>
          <c:cat>
            <c:numRef>
              <c:f>'1.2. Renewable &amp; decentralised'!$T$58:$AR$58</c:f>
              <c:numCache>
                <c:formatCode>General</c:formatCode>
                <c:ptCount val="2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numCache>
            </c:numRef>
          </c:cat>
          <c:val>
            <c:numRef>
              <c:f>'1.2. Renewable &amp; decentralised'!$T$90:$AR$90</c:f>
              <c:numCache>
                <c:formatCode>General</c:formatCode>
                <c:ptCount val="25"/>
                <c:pt idx="0">
                  <c:v>716</c:v>
                </c:pt>
                <c:pt idx="1">
                  <c:v>873</c:v>
                </c:pt>
                <c:pt idx="2">
                  <c:v>989</c:v>
                </c:pt>
                <c:pt idx="3">
                  <c:v>1072</c:v>
                </c:pt>
                <c:pt idx="4">
                  <c:v>1236</c:v>
                </c:pt>
                <c:pt idx="5">
                  <c:v>1464</c:v>
                </c:pt>
                <c:pt idx="6">
                  <c:v>1658</c:v>
                </c:pt>
                <c:pt idx="7">
                  <c:v>1915</c:v>
                </c:pt>
                <c:pt idx="8">
                  <c:v>2130</c:v>
                </c:pt>
                <c:pt idx="9">
                  <c:v>2320</c:v>
                </c:pt>
                <c:pt idx="10">
                  <c:v>2471</c:v>
                </c:pt>
                <c:pt idx="11">
                  <c:v>2726</c:v>
                </c:pt>
              </c:numCache>
            </c:numRef>
          </c:val>
          <c:smooth val="0"/>
          <c:extLst>
            <c:ext xmlns:c16="http://schemas.microsoft.com/office/drawing/2014/chart" uri="{C3380CC4-5D6E-409C-BE32-E72D297353CC}">
              <c16:uniqueId val="{00000000-93C7-43AF-83B2-B5EAA9CCB540}"/>
            </c:ext>
          </c:extLst>
        </c:ser>
        <c:ser>
          <c:idx val="2"/>
          <c:order val="1"/>
          <c:tx>
            <c:strRef>
              <c:f>'1.2. Renewable &amp; decentralised'!$R$92:$S$92</c:f>
              <c:strCache>
                <c:ptCount val="2"/>
                <c:pt idx="0">
                  <c:v>AdeqFlex'21</c:v>
                </c:pt>
              </c:strCache>
            </c:strRef>
          </c:tx>
          <c:spPr>
            <a:ln w="57150" cap="rnd">
              <a:solidFill>
                <a:schemeClr val="bg1">
                  <a:lumMod val="50000"/>
                </a:schemeClr>
              </a:solidFill>
              <a:prstDash val="sysDot"/>
              <a:round/>
            </a:ln>
            <a:effectLst/>
          </c:spPr>
          <c:marker>
            <c:symbol val="none"/>
          </c:marker>
          <c:cat>
            <c:numRef>
              <c:f>'1.2. Renewable &amp; decentralised'!$T$58:$AR$58</c:f>
              <c:numCache>
                <c:formatCode>General</c:formatCode>
                <c:ptCount val="2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numCache>
            </c:numRef>
          </c:cat>
          <c:val>
            <c:numRef>
              <c:f>'1.2. Renewable &amp; decentralised'!$T$92:$AR$92</c:f>
              <c:numCache>
                <c:formatCode>General</c:formatCode>
                <c:ptCount val="25"/>
                <c:pt idx="12" formatCode="0">
                  <c:v>2981.42</c:v>
                </c:pt>
                <c:pt idx="13" formatCode="0">
                  <c:v>3236.63</c:v>
                </c:pt>
                <c:pt idx="14" formatCode="0">
                  <c:v>3491.84</c:v>
                </c:pt>
                <c:pt idx="15" formatCode="0">
                  <c:v>3747</c:v>
                </c:pt>
                <c:pt idx="16" formatCode="0">
                  <c:v>3978</c:v>
                </c:pt>
                <c:pt idx="17" formatCode="0">
                  <c:v>4208</c:v>
                </c:pt>
                <c:pt idx="18" formatCode="0">
                  <c:v>4439</c:v>
                </c:pt>
                <c:pt idx="19" formatCode="0">
                  <c:v>4669</c:v>
                </c:pt>
                <c:pt idx="20">
                  <c:v>4900</c:v>
                </c:pt>
                <c:pt idx="21" formatCode="0">
                  <c:v>5131</c:v>
                </c:pt>
                <c:pt idx="22" formatCode="0">
                  <c:v>5362</c:v>
                </c:pt>
              </c:numCache>
            </c:numRef>
          </c:val>
          <c:smooth val="0"/>
          <c:extLst>
            <c:ext xmlns:c16="http://schemas.microsoft.com/office/drawing/2014/chart" uri="{C3380CC4-5D6E-409C-BE32-E72D297353CC}">
              <c16:uniqueId val="{00000001-93C7-43AF-83B2-B5EAA9CCB540}"/>
            </c:ext>
          </c:extLst>
        </c:ser>
        <c:ser>
          <c:idx val="1"/>
          <c:order val="2"/>
          <c:tx>
            <c:strRef>
              <c:f>'1.2. Renewable &amp; decentralised'!$R$91:$S$91</c:f>
              <c:strCache>
                <c:ptCount val="2"/>
                <c:pt idx="0">
                  <c:v>NECP2019_WAM</c:v>
                </c:pt>
              </c:strCache>
            </c:strRef>
          </c:tx>
          <c:spPr>
            <a:ln w="28575" cap="rnd">
              <a:noFill/>
              <a:round/>
            </a:ln>
            <a:effectLst/>
          </c:spPr>
          <c:marker>
            <c:symbol val="diamond"/>
            <c:size val="10"/>
            <c:spPr>
              <a:solidFill>
                <a:schemeClr val="tx1"/>
              </a:solidFill>
              <a:ln w="9525">
                <a:noFill/>
              </a:ln>
              <a:effectLst/>
            </c:spPr>
          </c:marker>
          <c:dLbls>
            <c:dLbl>
              <c:idx val="20"/>
              <c:layout>
                <c:manualLayout>
                  <c:x val="1.4558372947068726E-2"/>
                  <c:y val="5.63101532607588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C7-43AF-83B2-B5EAA9CCB540}"/>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 Renewable &amp; decentralised'!$T$58:$AR$58</c:f>
              <c:numCache>
                <c:formatCode>General</c:formatCode>
                <c:ptCount val="2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numCache>
            </c:numRef>
          </c:cat>
          <c:val>
            <c:numRef>
              <c:f>'1.2. Renewable &amp; decentralised'!$T$91:$AR$91</c:f>
              <c:numCache>
                <c:formatCode>General</c:formatCode>
                <c:ptCount val="25"/>
                <c:pt idx="15">
                  <c:v>3747</c:v>
                </c:pt>
                <c:pt idx="20">
                  <c:v>4900</c:v>
                </c:pt>
              </c:numCache>
            </c:numRef>
          </c:val>
          <c:smooth val="0"/>
          <c:extLst>
            <c:ext xmlns:c16="http://schemas.microsoft.com/office/drawing/2014/chart" uri="{C3380CC4-5D6E-409C-BE32-E72D297353CC}">
              <c16:uniqueId val="{00000004-93C7-43AF-83B2-B5EAA9CCB540}"/>
            </c:ext>
          </c:extLst>
        </c:ser>
        <c:ser>
          <c:idx val="5"/>
          <c:order val="3"/>
          <c:tx>
            <c:strRef>
              <c:f>'1.2. Renewable &amp; decentralised'!$R$93:$S$93</c:f>
              <c:strCache>
                <c:ptCount val="2"/>
                <c:pt idx="0">
                  <c:v>AdeqFlex'23</c:v>
                </c:pt>
              </c:strCache>
            </c:strRef>
          </c:tx>
          <c:spPr>
            <a:ln w="38100" cap="rnd">
              <a:solidFill>
                <a:schemeClr val="accent5">
                  <a:lumMod val="75000"/>
                </a:schemeClr>
              </a:solidFill>
              <a:round/>
            </a:ln>
            <a:effectLst/>
          </c:spPr>
          <c:marker>
            <c:symbol val="circle"/>
            <c:size val="5"/>
            <c:spPr>
              <a:solidFill>
                <a:schemeClr val="accent5">
                  <a:lumMod val="75000"/>
                </a:schemeClr>
              </a:solidFill>
              <a:ln w="9525">
                <a:solidFill>
                  <a:schemeClr val="accent5">
                    <a:lumMod val="75000"/>
                  </a:schemeClr>
                </a:solidFill>
              </a:ln>
              <a:effectLst/>
            </c:spPr>
          </c:marker>
          <c:dPt>
            <c:idx val="2"/>
            <c:marker>
              <c:symbol val="circle"/>
              <c:size val="5"/>
              <c:spPr>
                <a:solidFill>
                  <a:schemeClr val="accent5">
                    <a:lumMod val="75000"/>
                  </a:schemeClr>
                </a:solidFill>
                <a:ln w="9525">
                  <a:solidFill>
                    <a:schemeClr val="accent5">
                      <a:lumMod val="75000"/>
                    </a:schemeClr>
                  </a:solidFill>
                </a:ln>
                <a:effectLst/>
              </c:spPr>
            </c:marker>
            <c:bubble3D val="0"/>
            <c:spPr>
              <a:ln w="38100" cap="rnd">
                <a:solidFill>
                  <a:schemeClr val="accent5">
                    <a:lumMod val="75000"/>
                  </a:schemeClr>
                </a:solidFill>
                <a:round/>
              </a:ln>
              <a:effectLst/>
            </c:spPr>
            <c:extLst>
              <c:ext xmlns:c16="http://schemas.microsoft.com/office/drawing/2014/chart" uri="{C3380CC4-5D6E-409C-BE32-E72D297353CC}">
                <c16:uniqueId val="{00000003-C097-4156-967D-CD8BFCAAA4B3}"/>
              </c:ext>
            </c:extLst>
          </c:dPt>
          <c:cat>
            <c:numRef>
              <c:f>'1.2. Renewable &amp; decentralised'!$T$58:$AR$58</c:f>
              <c:numCache>
                <c:formatCode>General</c:formatCode>
                <c:ptCount val="2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numCache>
            </c:numRef>
          </c:cat>
          <c:val>
            <c:numRef>
              <c:f>'1.2. Renewable &amp; decentralised'!$T$93:$AR$93</c:f>
              <c:numCache>
                <c:formatCode>General</c:formatCode>
                <c:ptCount val="25"/>
                <c:pt idx="11">
                  <c:v>2726</c:v>
                </c:pt>
                <c:pt idx="12">
                  <c:v>2938</c:v>
                </c:pt>
                <c:pt idx="13">
                  <c:v>3268</c:v>
                </c:pt>
                <c:pt idx="14">
                  <c:v>3598</c:v>
                </c:pt>
                <c:pt idx="15">
                  <c:v>3928</c:v>
                </c:pt>
                <c:pt idx="16">
                  <c:v>4258</c:v>
                </c:pt>
                <c:pt idx="17">
                  <c:v>4588</c:v>
                </c:pt>
                <c:pt idx="18">
                  <c:v>4918</c:v>
                </c:pt>
                <c:pt idx="19">
                  <c:v>5248</c:v>
                </c:pt>
                <c:pt idx="20">
                  <c:v>5578</c:v>
                </c:pt>
                <c:pt idx="21">
                  <c:v>5908</c:v>
                </c:pt>
                <c:pt idx="22">
                  <c:v>6238</c:v>
                </c:pt>
                <c:pt idx="23">
                  <c:v>6568</c:v>
                </c:pt>
                <c:pt idx="24">
                  <c:v>6898</c:v>
                </c:pt>
              </c:numCache>
            </c:numRef>
          </c:val>
          <c:smooth val="0"/>
          <c:extLst>
            <c:ext xmlns:c16="http://schemas.microsoft.com/office/drawing/2014/chart" uri="{C3380CC4-5D6E-409C-BE32-E72D297353CC}">
              <c16:uniqueId val="{00000002-93C7-43AF-83B2-B5EAA9CCB540}"/>
            </c:ext>
          </c:extLst>
        </c:ser>
        <c:dLbls>
          <c:showLegendKey val="0"/>
          <c:showVal val="0"/>
          <c:showCatName val="0"/>
          <c:showSerName val="0"/>
          <c:showPercent val="0"/>
          <c:showBubbleSize val="0"/>
        </c:dLbls>
        <c:smooth val="0"/>
        <c:axId val="728247080"/>
        <c:axId val="728250032"/>
        <c:extLst/>
      </c:lineChart>
      <c:catAx>
        <c:axId val="728247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312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28250032"/>
        <c:crosses val="autoZero"/>
        <c:auto val="1"/>
        <c:lblAlgn val="ctr"/>
        <c:lblOffset val="100"/>
        <c:noMultiLvlLbl val="0"/>
      </c:catAx>
      <c:valAx>
        <c:axId val="728250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28247080"/>
        <c:crosses val="autoZero"/>
        <c:crossBetween val="between"/>
      </c:valAx>
      <c:spPr>
        <a:noFill/>
        <a:ln>
          <a:noFill/>
        </a:ln>
        <a:effectLst/>
      </c:spPr>
    </c:plotArea>
    <c:legend>
      <c:legendPos val="r"/>
      <c:layout>
        <c:manualLayout>
          <c:xMode val="edge"/>
          <c:yMode val="edge"/>
          <c:x val="0.82088462727302125"/>
          <c:y val="0.23964702910405555"/>
          <c:w val="0.17911554244506298"/>
          <c:h val="0.3869498191929114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Wind offshore (installed capacity</a:t>
            </a:r>
            <a:r>
              <a:rPr lang="en-US" sz="1800" b="1" baseline="0"/>
              <a:t> [MW])</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463866795353199E-2"/>
          <c:y val="0.12029496761415621"/>
          <c:w val="0.73062991803247868"/>
          <c:h val="0.72320995679733446"/>
        </c:manualLayout>
      </c:layout>
      <c:lineChart>
        <c:grouping val="standard"/>
        <c:varyColors val="0"/>
        <c:ser>
          <c:idx val="0"/>
          <c:order val="0"/>
          <c:tx>
            <c:strRef>
              <c:f>'1.2. Renewable &amp; decentralised'!$R$121:$S$121</c:f>
              <c:strCache>
                <c:ptCount val="2"/>
                <c:pt idx="0">
                  <c:v>Historic (IEA)</c:v>
                </c:pt>
              </c:strCache>
            </c:strRef>
          </c:tx>
          <c:spPr>
            <a:ln w="38100" cap="rnd">
              <a:solidFill>
                <a:schemeClr val="tx1">
                  <a:lumMod val="50000"/>
                  <a:lumOff val="50000"/>
                </a:schemeClr>
              </a:solidFill>
              <a:round/>
            </a:ln>
            <a:effectLst/>
          </c:spPr>
          <c:marker>
            <c:symbol val="none"/>
          </c:marker>
          <c:cat>
            <c:numRef>
              <c:f>'1.2. Renewable &amp; decentralised'!$T$58:$AR$58</c:f>
              <c:numCache>
                <c:formatCode>General</c:formatCode>
                <c:ptCount val="2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numCache>
            </c:numRef>
          </c:cat>
          <c:val>
            <c:numRef>
              <c:f>'1.2. Renewable &amp; decentralised'!$T$121:$AR$121</c:f>
              <c:numCache>
                <c:formatCode>General</c:formatCode>
                <c:ptCount val="25"/>
                <c:pt idx="0">
                  <c:v>200</c:v>
                </c:pt>
                <c:pt idx="1">
                  <c:v>200</c:v>
                </c:pt>
                <c:pt idx="2">
                  <c:v>400</c:v>
                </c:pt>
                <c:pt idx="3">
                  <c:v>400</c:v>
                </c:pt>
                <c:pt idx="4">
                  <c:v>700</c:v>
                </c:pt>
                <c:pt idx="5">
                  <c:v>700</c:v>
                </c:pt>
                <c:pt idx="6">
                  <c:v>700</c:v>
                </c:pt>
                <c:pt idx="7">
                  <c:v>900</c:v>
                </c:pt>
                <c:pt idx="8">
                  <c:v>1100</c:v>
                </c:pt>
                <c:pt idx="9">
                  <c:v>1570</c:v>
                </c:pt>
                <c:pt idx="10">
                  <c:v>2261</c:v>
                </c:pt>
                <c:pt idx="11">
                  <c:v>2261</c:v>
                </c:pt>
              </c:numCache>
            </c:numRef>
          </c:val>
          <c:smooth val="0"/>
          <c:extLst>
            <c:ext xmlns:c16="http://schemas.microsoft.com/office/drawing/2014/chart" uri="{C3380CC4-5D6E-409C-BE32-E72D297353CC}">
              <c16:uniqueId val="{00000000-2F47-4555-A96A-5FA193FAF1EA}"/>
            </c:ext>
          </c:extLst>
        </c:ser>
        <c:ser>
          <c:idx val="2"/>
          <c:order val="1"/>
          <c:tx>
            <c:strRef>
              <c:f>'1.2. Renewable &amp; decentralised'!$R$123:$S$123</c:f>
              <c:strCache>
                <c:ptCount val="2"/>
                <c:pt idx="0">
                  <c:v>AdeqFlex'21</c:v>
                </c:pt>
              </c:strCache>
            </c:strRef>
          </c:tx>
          <c:spPr>
            <a:ln w="57150" cap="rnd">
              <a:solidFill>
                <a:schemeClr val="bg1">
                  <a:lumMod val="50000"/>
                </a:schemeClr>
              </a:solidFill>
              <a:prstDash val="sysDot"/>
              <a:round/>
            </a:ln>
            <a:effectLst/>
          </c:spPr>
          <c:marker>
            <c:symbol val="none"/>
          </c:marker>
          <c:dLbls>
            <c:dLbl>
              <c:idx val="18"/>
              <c:layout>
                <c:manualLayout>
                  <c:x val="-2.2493808918495506E-2"/>
                  <c:y val="-3.8164863252037544E-2"/>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47-4555-A96A-5FA193FAF1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'1.2. Renewable &amp; decentralised'!$T$58:$AR$58</c:f>
              <c:numCache>
                <c:formatCode>General</c:formatCode>
                <c:ptCount val="2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numCache>
            </c:numRef>
          </c:cat>
          <c:val>
            <c:numRef>
              <c:f>'1.2. Renewable &amp; decentralised'!$T$123:$AR$123</c:f>
              <c:numCache>
                <c:formatCode>General</c:formatCode>
                <c:ptCount val="25"/>
                <c:pt idx="12">
                  <c:v>2253</c:v>
                </c:pt>
                <c:pt idx="13">
                  <c:v>2253</c:v>
                </c:pt>
                <c:pt idx="14">
                  <c:v>2253</c:v>
                </c:pt>
                <c:pt idx="15">
                  <c:v>2253</c:v>
                </c:pt>
                <c:pt idx="16">
                  <c:v>2953</c:v>
                </c:pt>
                <c:pt idx="17">
                  <c:v>2953</c:v>
                </c:pt>
                <c:pt idx="18">
                  <c:v>4000</c:v>
                </c:pt>
                <c:pt idx="19">
                  <c:v>4000</c:v>
                </c:pt>
                <c:pt idx="20">
                  <c:v>4000</c:v>
                </c:pt>
                <c:pt idx="21">
                  <c:v>4000</c:v>
                </c:pt>
                <c:pt idx="22">
                  <c:v>4000</c:v>
                </c:pt>
              </c:numCache>
            </c:numRef>
          </c:val>
          <c:smooth val="0"/>
          <c:extLst>
            <c:ext xmlns:c16="http://schemas.microsoft.com/office/drawing/2014/chart" uri="{C3380CC4-5D6E-409C-BE32-E72D297353CC}">
              <c16:uniqueId val="{00000002-2F47-4555-A96A-5FA193FAF1EA}"/>
            </c:ext>
          </c:extLst>
        </c:ser>
        <c:ser>
          <c:idx val="5"/>
          <c:order val="2"/>
          <c:tx>
            <c:strRef>
              <c:f>'1.2. Renewable &amp; decentralised'!$R$124:$S$124</c:f>
              <c:strCache>
                <c:ptCount val="2"/>
                <c:pt idx="0">
                  <c:v>AdeqFlex'23</c:v>
                </c:pt>
              </c:strCache>
            </c:strRef>
          </c:tx>
          <c:spPr>
            <a:ln w="38100" cap="rnd">
              <a:solidFill>
                <a:schemeClr val="accent5"/>
              </a:solidFill>
              <a:round/>
            </a:ln>
            <a:effectLst/>
          </c:spPr>
          <c:marker>
            <c:symbol val="circle"/>
            <c:size val="5"/>
            <c:spPr>
              <a:solidFill>
                <a:schemeClr val="accent5"/>
              </a:solidFill>
              <a:ln w="9525">
                <a:solidFill>
                  <a:schemeClr val="accent5"/>
                </a:solidFill>
              </a:ln>
              <a:effectLst/>
            </c:spPr>
          </c:marker>
          <c:dPt>
            <c:idx val="18"/>
            <c:marker>
              <c:symbol val="circle"/>
              <c:size val="5"/>
              <c:spPr>
                <a:solidFill>
                  <a:schemeClr val="accent5"/>
                </a:solidFill>
                <a:ln w="9525">
                  <a:solidFill>
                    <a:schemeClr val="accent5"/>
                  </a:solidFill>
                </a:ln>
                <a:effectLst/>
              </c:spPr>
            </c:marker>
            <c:bubble3D val="0"/>
            <c:spPr>
              <a:ln w="38100" cap="rnd">
                <a:solidFill>
                  <a:schemeClr val="accent5"/>
                </a:solidFill>
                <a:round/>
              </a:ln>
              <a:effectLst/>
            </c:spPr>
            <c:extLst>
              <c:ext xmlns:c16="http://schemas.microsoft.com/office/drawing/2014/chart" uri="{C3380CC4-5D6E-409C-BE32-E72D297353CC}">
                <c16:uniqueId val="{00000002-D455-42CD-9A31-B26E196BDD5D}"/>
              </c:ext>
            </c:extLst>
          </c:dPt>
          <c:dLbls>
            <c:dLbl>
              <c:idx val="1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3A-485E-84ED-F6DC403D8BD4}"/>
                </c:ext>
              </c:extLst>
            </c:dLbl>
            <c:dLbl>
              <c:idx val="19"/>
              <c:layout>
                <c:manualLayout>
                  <c:x val="7.8826808722594743E-3"/>
                  <c:y val="-1.2703428420765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47-4555-A96A-5FA193FAF1EA}"/>
                </c:ext>
              </c:extLst>
            </c:dLbl>
            <c:dLbl>
              <c:idx val="20"/>
              <c:layout>
                <c:manualLayout>
                  <c:x val="-8.9061090315559303E-3"/>
                  <c:y val="-4.8347270117306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47-4555-A96A-5FA193FAF1EA}"/>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5"/>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'1.2. Renewable &amp; decentralised'!$T$58:$AR$58</c:f>
              <c:numCache>
                <c:formatCode>General</c:formatCode>
                <c:ptCount val="2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numCache>
            </c:numRef>
          </c:cat>
          <c:val>
            <c:numRef>
              <c:f>'1.2. Renewable &amp; decentralised'!$T$124:$AR$124</c:f>
              <c:numCache>
                <c:formatCode>General</c:formatCode>
                <c:ptCount val="25"/>
                <c:pt idx="11">
                  <c:v>2261</c:v>
                </c:pt>
                <c:pt idx="12">
                  <c:v>2261</c:v>
                </c:pt>
                <c:pt idx="13">
                  <c:v>2261</c:v>
                </c:pt>
                <c:pt idx="14">
                  <c:v>2261</c:v>
                </c:pt>
                <c:pt idx="15">
                  <c:v>2261</c:v>
                </c:pt>
                <c:pt idx="16">
                  <c:v>2261</c:v>
                </c:pt>
                <c:pt idx="17">
                  <c:v>2261</c:v>
                </c:pt>
                <c:pt idx="18">
                  <c:v>2261</c:v>
                </c:pt>
                <c:pt idx="19">
                  <c:v>2960</c:v>
                </c:pt>
                <c:pt idx="20">
                  <c:v>5760</c:v>
                </c:pt>
                <c:pt idx="21">
                  <c:v>5760</c:v>
                </c:pt>
                <c:pt idx="22">
                  <c:v>5760</c:v>
                </c:pt>
                <c:pt idx="23">
                  <c:v>5760</c:v>
                </c:pt>
                <c:pt idx="24">
                  <c:v>5760</c:v>
                </c:pt>
              </c:numCache>
            </c:numRef>
          </c:val>
          <c:smooth val="0"/>
          <c:extLst>
            <c:ext xmlns:c16="http://schemas.microsoft.com/office/drawing/2014/chart" uri="{C3380CC4-5D6E-409C-BE32-E72D297353CC}">
              <c16:uniqueId val="{00000006-2F47-4555-A96A-5FA193FAF1EA}"/>
            </c:ext>
          </c:extLst>
        </c:ser>
        <c:ser>
          <c:idx val="6"/>
          <c:order val="8"/>
          <c:tx>
            <c:strRef>
              <c:f>'1.2. Renewable &amp; decentralised'!$R$125</c:f>
              <c:strCache>
                <c:ptCount val="1"/>
              </c:strCache>
            </c:strRef>
          </c:tx>
          <c:spPr>
            <a:ln w="28575" cap="rnd">
              <a:solidFill>
                <a:schemeClr val="accent1">
                  <a:lumMod val="60000"/>
                </a:schemeClr>
              </a:solidFill>
              <a:round/>
            </a:ln>
            <a:effectLst/>
          </c:spPr>
          <c:marker>
            <c:symbol val="none"/>
          </c:marker>
          <c:dPt>
            <c:idx val="18"/>
            <c:marker>
              <c:symbol val="circle"/>
              <c:size val="7"/>
              <c:spPr>
                <a:solidFill>
                  <a:schemeClr val="accent1">
                    <a:lumMod val="60000"/>
                  </a:schemeClr>
                </a:solidFill>
                <a:ln w="9525">
                  <a:solidFill>
                    <a:schemeClr val="accent1">
                      <a:lumMod val="60000"/>
                    </a:schemeClr>
                  </a:solidFill>
                </a:ln>
                <a:effectLst/>
              </c:spPr>
            </c:marker>
            <c:bubble3D val="0"/>
            <c:extLst>
              <c:ext xmlns:c16="http://schemas.microsoft.com/office/drawing/2014/chart" uri="{C3380CC4-5D6E-409C-BE32-E72D297353CC}">
                <c16:uniqueId val="{00000003-D455-42CD-9A31-B26E196BDD5D}"/>
              </c:ext>
            </c:extLst>
          </c:dPt>
          <c:dPt>
            <c:idx val="19"/>
            <c:marker>
              <c:symbol val="circle"/>
              <c:size val="7"/>
              <c:spPr>
                <a:solidFill>
                  <a:schemeClr val="accent1">
                    <a:lumMod val="60000"/>
                  </a:schemeClr>
                </a:solidFill>
                <a:ln w="9525">
                  <a:solidFill>
                    <a:schemeClr val="accent1">
                      <a:lumMod val="60000"/>
                    </a:schemeClr>
                  </a:solidFill>
                </a:ln>
                <a:effectLst/>
              </c:spPr>
            </c:marker>
            <c:bubble3D val="0"/>
            <c:extLst>
              <c:ext xmlns:c16="http://schemas.microsoft.com/office/drawing/2014/chart" uri="{C3380CC4-5D6E-409C-BE32-E72D297353CC}">
                <c16:uniqueId val="{00000004-D455-42CD-9A31-B26E196BDD5D}"/>
              </c:ext>
            </c:extLst>
          </c:dPt>
          <c:dPt>
            <c:idx val="20"/>
            <c:marker>
              <c:symbol val="circle"/>
              <c:size val="7"/>
              <c:spPr>
                <a:solidFill>
                  <a:schemeClr val="accent1">
                    <a:lumMod val="60000"/>
                  </a:schemeClr>
                </a:solidFill>
                <a:ln w="9525">
                  <a:solidFill>
                    <a:schemeClr val="accent1">
                      <a:lumMod val="60000"/>
                    </a:schemeClr>
                  </a:solidFill>
                </a:ln>
                <a:effectLst/>
              </c:spPr>
            </c:marker>
            <c:bubble3D val="0"/>
            <c:extLst>
              <c:ext xmlns:c16="http://schemas.microsoft.com/office/drawing/2014/chart" uri="{C3380CC4-5D6E-409C-BE32-E72D297353CC}">
                <c16:uniqueId val="{00000005-D455-42CD-9A31-B26E196BDD5D}"/>
              </c:ext>
            </c:extLst>
          </c:dPt>
          <c:dLbls>
            <c:dLbl>
              <c:idx val="11"/>
              <c:layout>
                <c:manualLayout>
                  <c:x val="-2.1321810895949034E-2"/>
                  <c:y val="-5.5961367828823105E-2"/>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55-42CD-9A31-B26E196BDD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'1.2. Renewable &amp; decentralised'!$T$125:$AR$125</c:f>
              <c:numCache>
                <c:formatCode>General</c:formatCode>
                <c:ptCount val="25"/>
              </c:numCache>
            </c:numRef>
          </c:val>
          <c:smooth val="0"/>
          <c:extLst>
            <c:ext xmlns:c16="http://schemas.microsoft.com/office/drawing/2014/chart" uri="{C3380CC4-5D6E-409C-BE32-E72D297353CC}">
              <c16:uniqueId val="{00000000-D455-42CD-9A31-B26E196BDD5D}"/>
            </c:ext>
          </c:extLst>
        </c:ser>
        <c:dLbls>
          <c:showLegendKey val="0"/>
          <c:showVal val="0"/>
          <c:showCatName val="0"/>
          <c:showSerName val="0"/>
          <c:showPercent val="0"/>
          <c:showBubbleSize val="0"/>
        </c:dLbls>
        <c:smooth val="0"/>
        <c:axId val="728247080"/>
        <c:axId val="728250032"/>
        <c:extLst>
          <c:ext xmlns:c15="http://schemas.microsoft.com/office/drawing/2012/chart" uri="{02D57815-91ED-43cb-92C2-25804820EDAC}">
            <c15:filteredLineSeries>
              <c15:ser>
                <c:idx val="1"/>
                <c:order val="3"/>
                <c:tx>
                  <c:strRef>
                    <c:extLst>
                      <c:ext uri="{02D57815-91ED-43cb-92C2-25804820EDAC}">
                        <c15:formulaRef>
                          <c15:sqref>'1.2. Renewable &amp; decentralised'!$R$91:$S$91</c15:sqref>
                        </c15:formulaRef>
                      </c:ext>
                    </c:extLst>
                    <c:strCache>
                      <c:ptCount val="2"/>
                      <c:pt idx="0">
                        <c:v>NECP2019_WAM</c:v>
                      </c:pt>
                    </c:strCache>
                  </c:strRef>
                </c:tx>
                <c:spPr>
                  <a:ln w="28575" cap="rnd">
                    <a:noFill/>
                    <a:round/>
                  </a:ln>
                  <a:effectLst/>
                </c:spPr>
                <c:marker>
                  <c:symbol val="diamond"/>
                  <c:size val="10"/>
                  <c:spPr>
                    <a:solidFill>
                      <a:schemeClr val="tx1"/>
                    </a:solidFill>
                    <a:ln w="9525">
                      <a:noFill/>
                    </a:ln>
                    <a:effectLst/>
                  </c:spPr>
                </c:marker>
                <c:dLbls>
                  <c:dLbl>
                    <c:idx val="20"/>
                    <c:layout>
                      <c:manualLayout>
                        <c:x val="1.4558372947068726E-2"/>
                        <c:y val="5.631015326075884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2F47-4555-A96A-5FA193FAF1EA}"/>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'1.2. Renewable &amp; decentralised'!$T$58:$AR$58</c15:sqref>
                        </c15:formulaRef>
                      </c:ext>
                    </c:extLst>
                    <c:numCache>
                      <c:formatCode>General</c:formatCode>
                      <c:ptCount val="2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numCache>
                  </c:numRef>
                </c:cat>
                <c:val>
                  <c:numRef>
                    <c:extLst>
                      <c:ext uri="{02D57815-91ED-43cb-92C2-25804820EDAC}">
                        <c15:formulaRef>
                          <c15:sqref>'1.2. Renewable &amp; decentralised'!$T$91:$AR$91</c15:sqref>
                        </c15:formulaRef>
                      </c:ext>
                    </c:extLst>
                    <c:numCache>
                      <c:formatCode>General</c:formatCode>
                      <c:ptCount val="25"/>
                      <c:pt idx="15">
                        <c:v>3747</c:v>
                      </c:pt>
                      <c:pt idx="20">
                        <c:v>4900</c:v>
                      </c:pt>
                    </c:numCache>
                  </c:numRef>
                </c:val>
                <c:smooth val="0"/>
                <c:extLst>
                  <c:ext xmlns:c16="http://schemas.microsoft.com/office/drawing/2014/chart" uri="{C3380CC4-5D6E-409C-BE32-E72D297353CC}">
                    <c16:uniqueId val="{00000008-2F47-4555-A96A-5FA193FAF1EA}"/>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'1.2. Renewable &amp; decentralised'!$R$93:$S$93</c15:sqref>
                        </c15:formulaRef>
                      </c:ext>
                    </c:extLst>
                    <c:strCache>
                      <c:ptCount val="2"/>
                      <c:pt idx="0">
                        <c:v>AdeqFlex'23</c:v>
                      </c:pt>
                    </c:strCache>
                  </c:strRef>
                </c:tx>
                <c:spPr>
                  <a:ln w="28575" cap="rnd">
                    <a:noFill/>
                    <a:round/>
                  </a:ln>
                  <a:effectLst/>
                </c:spPr>
                <c:marker>
                  <c:symbol val="diamond"/>
                  <c:size val="9"/>
                  <c:spPr>
                    <a:solidFill>
                      <a:srgbClr val="00B050"/>
                    </a:solidFill>
                    <a:ln w="9525">
                      <a:noFill/>
                    </a:ln>
                    <a:effectLst/>
                  </c:spPr>
                </c:marker>
                <c:dLbls>
                  <c:dLbl>
                    <c:idx val="20"/>
                    <c:layout>
                      <c:manualLayout>
                        <c:x val="2.3540586990425952E-2"/>
                        <c:y val="-0.10460870105132863"/>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B050"/>
                            </a:solidFill>
                            <a:latin typeface="+mn-lt"/>
                            <a:ea typeface="+mn-ea"/>
                            <a:cs typeface="+mn-cs"/>
                          </a:defRPr>
                        </a:pPr>
                        <a:endParaRPr lang="en-U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2F47-4555-A96A-5FA193FAF1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'1.2. Renewable &amp; decentralised'!$T$58:$AR$58</c15:sqref>
                        </c15:formulaRef>
                      </c:ext>
                    </c:extLst>
                    <c:numCache>
                      <c:formatCode>General</c:formatCode>
                      <c:ptCount val="2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numCache>
                  </c:numRef>
                </c:cat>
                <c:val>
                  <c:numRef>
                    <c:extLst xmlns:c15="http://schemas.microsoft.com/office/drawing/2012/chart">
                      <c:ext xmlns:c15="http://schemas.microsoft.com/office/drawing/2012/chart" uri="{02D57815-91ED-43cb-92C2-25804820EDAC}">
                        <c15:formulaRef>
                          <c15:sqref>'1.2. Renewable &amp; decentralised'!$T$93:$AR$93</c15:sqref>
                        </c15:formulaRef>
                      </c:ext>
                    </c:extLst>
                    <c:numCache>
                      <c:formatCode>General</c:formatCode>
                      <c:ptCount val="25"/>
                      <c:pt idx="11">
                        <c:v>2726</c:v>
                      </c:pt>
                      <c:pt idx="12">
                        <c:v>2938</c:v>
                      </c:pt>
                      <c:pt idx="13">
                        <c:v>3268</c:v>
                      </c:pt>
                      <c:pt idx="14">
                        <c:v>3598</c:v>
                      </c:pt>
                      <c:pt idx="15">
                        <c:v>3928</c:v>
                      </c:pt>
                      <c:pt idx="16">
                        <c:v>4258</c:v>
                      </c:pt>
                      <c:pt idx="17">
                        <c:v>4588</c:v>
                      </c:pt>
                      <c:pt idx="18">
                        <c:v>4918</c:v>
                      </c:pt>
                      <c:pt idx="19">
                        <c:v>5248</c:v>
                      </c:pt>
                      <c:pt idx="20">
                        <c:v>5578</c:v>
                      </c:pt>
                      <c:pt idx="21">
                        <c:v>5908</c:v>
                      </c:pt>
                      <c:pt idx="22">
                        <c:v>6238</c:v>
                      </c:pt>
                      <c:pt idx="23">
                        <c:v>6568</c:v>
                      </c:pt>
                      <c:pt idx="24">
                        <c:v>6898</c:v>
                      </c:pt>
                    </c:numCache>
                  </c:numRef>
                </c:val>
                <c:smooth val="0"/>
                <c:extLst xmlns:c15="http://schemas.microsoft.com/office/drawing/2012/chart">
                  <c:ext xmlns:c16="http://schemas.microsoft.com/office/drawing/2014/chart" uri="{C3380CC4-5D6E-409C-BE32-E72D297353CC}">
                    <c16:uniqueId val="{0000000A-2F47-4555-A96A-5FA193FAF1EA}"/>
                  </c:ext>
                </c:extLst>
              </c15:ser>
            </c15:filteredLineSeries>
            <c15:filteredLineSeries>
              <c15:ser>
                <c:idx val="7"/>
                <c:order val="5"/>
                <c:tx>
                  <c:strRef>
                    <c:extLst xmlns:c15="http://schemas.microsoft.com/office/drawing/2012/chart">
                      <c:ext xmlns:c15="http://schemas.microsoft.com/office/drawing/2012/chart" uri="{02D57815-91ED-43cb-92C2-25804820EDAC}">
                        <c15:formulaRef>
                          <c15:sqref>'1.2. Renewable &amp; decentralised'!$R$66:$S$66</c15:sqref>
                        </c15:formulaRef>
                      </c:ext>
                    </c:extLst>
                    <c:strCache>
                      <c:ptCount val="2"/>
                      <c:pt idx="0">
                        <c:v>AdeqFlex'23</c:v>
                      </c:pt>
                    </c:strCache>
                  </c:strRef>
                </c:tx>
                <c:spPr>
                  <a:ln w="28575" cap="rnd">
                    <a:noFill/>
                    <a:round/>
                  </a:ln>
                  <a:effectLst/>
                </c:spPr>
                <c:marker>
                  <c:symbol val="diamond"/>
                  <c:size val="9"/>
                  <c:spPr>
                    <a:solidFill>
                      <a:schemeClr val="accent4">
                        <a:lumMod val="50000"/>
                      </a:schemeClr>
                    </a:solidFill>
                    <a:ln w="9525">
                      <a:noFill/>
                    </a:ln>
                    <a:effectLst/>
                  </c:spPr>
                </c:marker>
                <c:cat>
                  <c:numRef>
                    <c:extLst xmlns:c15="http://schemas.microsoft.com/office/drawing/2012/chart">
                      <c:ext xmlns:c15="http://schemas.microsoft.com/office/drawing/2012/chart" uri="{02D57815-91ED-43cb-92C2-25804820EDAC}">
                        <c15:formulaRef>
                          <c15:sqref>'1.2. Renewable &amp; decentralised'!$T$58:$AR$58</c15:sqref>
                        </c15:formulaRef>
                      </c:ext>
                    </c:extLst>
                    <c:numCache>
                      <c:formatCode>General</c:formatCode>
                      <c:ptCount val="2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numCache>
                  </c:numRef>
                </c:cat>
                <c:val>
                  <c:numRef>
                    <c:extLst xmlns:c15="http://schemas.microsoft.com/office/drawing/2012/chart">
                      <c:ext xmlns:c15="http://schemas.microsoft.com/office/drawing/2012/chart" uri="{02D57815-91ED-43cb-92C2-25804820EDAC}">
                        <c15:formulaRef>
                          <c15:sqref>'1.2. Renewable &amp; decentralised'!$T$66:$AR$66</c15:sqref>
                        </c15:formulaRef>
                      </c:ext>
                    </c:extLst>
                    <c:numCache>
                      <c:formatCode>General</c:formatCode>
                      <c:ptCount val="25"/>
                    </c:numCache>
                  </c:numRef>
                </c:val>
                <c:smooth val="0"/>
                <c:extLst xmlns:c15="http://schemas.microsoft.com/office/drawing/2012/chart">
                  <c:ext xmlns:c16="http://schemas.microsoft.com/office/drawing/2014/chart" uri="{C3380CC4-5D6E-409C-BE32-E72D297353CC}">
                    <c16:uniqueId val="{0000000B-2F47-4555-A96A-5FA193FAF1EA}"/>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'1.2. Renewable and non-CIPU'!#REF!</c15:sqref>
                        </c15:formulaRef>
                      </c:ext>
                    </c:extLst>
                    <c:strCache>
                      <c:ptCount val="1"/>
                      <c:pt idx="0">
                        <c:v>#REF!</c:v>
                      </c:pt>
                    </c:strCache>
                  </c:strRef>
                </c:tx>
                <c:spPr>
                  <a:ln w="28575" cap="rnd">
                    <a:noFill/>
                    <a:round/>
                  </a:ln>
                  <a:effectLst/>
                </c:spPr>
                <c:marker>
                  <c:symbol val="diamond"/>
                  <c:size val="9"/>
                  <c:spPr>
                    <a:solidFill>
                      <a:schemeClr val="accent5"/>
                    </a:solidFill>
                    <a:ln w="9525">
                      <a:noFill/>
                    </a:ln>
                    <a:effectLst/>
                  </c:spPr>
                </c:marker>
                <c:dLbls>
                  <c:dLbl>
                    <c:idx val="20"/>
                    <c:layout>
                      <c:manualLayout>
                        <c:x val="1.4558372947068807E-2"/>
                        <c:y val="-0.11262030652151787"/>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2F47-4555-A96A-5FA193FAF1EA}"/>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5"/>
                      </a:solidFill>
                      <a:prstDash val="sysDot"/>
                    </a:ln>
                    <a:effectLst/>
                  </c:spPr>
                  <c:trendlineType val="linear"/>
                  <c:dispRSqr val="0"/>
                  <c:dispEq val="0"/>
                </c:trendline>
                <c:cat>
                  <c:numRef>
                    <c:extLst xmlns:c15="http://schemas.microsoft.com/office/drawing/2012/chart">
                      <c:ext xmlns:c15="http://schemas.microsoft.com/office/drawing/2012/chart" uri="{02D57815-91ED-43cb-92C2-25804820EDAC}">
                        <c15:formulaRef>
                          <c15:sqref>'1.2. Renewable &amp; decentralised'!$T$58:$AR$58</c15:sqref>
                        </c15:formulaRef>
                      </c:ext>
                    </c:extLst>
                    <c:numCache>
                      <c:formatCode>General</c:formatCode>
                      <c:ptCount val="2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numCache>
                  </c:numRef>
                </c:cat>
                <c:val>
                  <c:numRef>
                    <c:extLst xmlns:c15="http://schemas.microsoft.com/office/drawing/2012/chart">
                      <c:ext xmlns:c15="http://schemas.microsoft.com/office/drawing/2012/chart" uri="{02D57815-91ED-43cb-92C2-25804820EDAC}">
                        <c15:formulaRef>
                          <c15:sqref>'1.2. Renewable and non-CIPU'!#REF!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2F47-4555-A96A-5FA193FAF1EA}"/>
                  </c:ext>
                </c:extLst>
              </c15:ser>
            </c15:filteredLineSeries>
            <c15:filteredLineSeries>
              <c15:ser>
                <c:idx val="8"/>
                <c:order val="7"/>
                <c:tx>
                  <c:strRef>
                    <c:extLst xmlns:c15="http://schemas.microsoft.com/office/drawing/2012/chart">
                      <c:ext xmlns:c15="http://schemas.microsoft.com/office/drawing/2012/chart" uri="{02D57815-91ED-43cb-92C2-25804820EDAC}">
                        <c15:formulaRef>
                          <c15:sqref>'1.2. Renewable &amp; decentralised'!$R$67:$S$67</c15:sqref>
                        </c15:formulaRef>
                      </c:ext>
                    </c:extLst>
                    <c:strCache>
                      <c:ptCount val="2"/>
                      <c:pt idx="0">
                        <c:v>AdeqFlex'23</c:v>
                      </c:pt>
                    </c:strCache>
                  </c:strRef>
                </c:tx>
                <c:spPr>
                  <a:ln w="28575" cap="rnd">
                    <a:noFill/>
                    <a:round/>
                  </a:ln>
                  <a:effectLst/>
                </c:spPr>
                <c:marker>
                  <c:symbol val="diamond"/>
                  <c:size val="9"/>
                  <c:spPr>
                    <a:solidFill>
                      <a:schemeClr val="accent3">
                        <a:lumMod val="60000"/>
                      </a:schemeClr>
                    </a:solidFill>
                    <a:ln w="9525">
                      <a:noFill/>
                    </a:ln>
                    <a:effectLst/>
                  </c:spPr>
                </c:marker>
                <c:cat>
                  <c:numRef>
                    <c:extLst xmlns:c15="http://schemas.microsoft.com/office/drawing/2012/chart">
                      <c:ext xmlns:c15="http://schemas.microsoft.com/office/drawing/2012/chart" uri="{02D57815-91ED-43cb-92C2-25804820EDAC}">
                        <c15:formulaRef>
                          <c15:sqref>'1.2. Renewable &amp; decentralised'!$T$58:$AR$58</c15:sqref>
                        </c15:formulaRef>
                      </c:ext>
                    </c:extLst>
                    <c:numCache>
                      <c:formatCode>General</c:formatCode>
                      <c:ptCount val="2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numCache>
                  </c:numRef>
                </c:cat>
                <c:val>
                  <c:numRef>
                    <c:extLst xmlns:c15="http://schemas.microsoft.com/office/drawing/2012/chart">
                      <c:ext xmlns:c15="http://schemas.microsoft.com/office/drawing/2012/chart" uri="{02D57815-91ED-43cb-92C2-25804820EDAC}">
                        <c15:formulaRef>
                          <c15:sqref>'1.2. Renewable &amp; decentralised'!$T$67:$AR$67</c15:sqref>
                        </c15:formulaRef>
                      </c:ext>
                    </c:extLst>
                    <c:numCache>
                      <c:formatCode>General</c:formatCode>
                      <c:ptCount val="25"/>
                    </c:numCache>
                  </c:numRef>
                </c:val>
                <c:smooth val="0"/>
                <c:extLst xmlns:c15="http://schemas.microsoft.com/office/drawing/2012/chart">
                  <c:ext xmlns:c16="http://schemas.microsoft.com/office/drawing/2014/chart" uri="{C3380CC4-5D6E-409C-BE32-E72D297353CC}">
                    <c16:uniqueId val="{0000000E-2F47-4555-A96A-5FA193FAF1EA}"/>
                  </c:ext>
                </c:extLst>
              </c15:ser>
            </c15:filteredLineSeries>
          </c:ext>
        </c:extLst>
      </c:lineChart>
      <c:catAx>
        <c:axId val="728247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312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28250032"/>
        <c:crosses val="autoZero"/>
        <c:auto val="1"/>
        <c:lblAlgn val="ctr"/>
        <c:lblOffset val="100"/>
        <c:noMultiLvlLbl val="0"/>
      </c:catAx>
      <c:valAx>
        <c:axId val="728250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28247080"/>
        <c:crosses val="autoZero"/>
        <c:crossBetween val="between"/>
      </c:valAx>
      <c:spPr>
        <a:noFill/>
        <a:ln>
          <a:noFill/>
        </a:ln>
        <a:effectLst/>
      </c:spPr>
    </c:plotArea>
    <c:legend>
      <c:legendPos val="r"/>
      <c:legendEntry>
        <c:idx val="3"/>
        <c:delete val="1"/>
      </c:legendEntry>
      <c:layout>
        <c:manualLayout>
          <c:xMode val="edge"/>
          <c:yMode val="edge"/>
          <c:x val="0.81864561685094772"/>
          <c:y val="0.32110601302580727"/>
          <c:w val="0.18077840924717548"/>
          <c:h val="0.2579665461286076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Photovoltaics (installed capacity</a:t>
            </a:r>
            <a:r>
              <a:rPr lang="en-US" sz="1800" b="1" baseline="0"/>
              <a:t> [MWpeak])</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5092266825283893E-2"/>
          <c:y val="0.11773354841598405"/>
          <c:w val="0.70440021658410512"/>
          <c:h val="0.72320995679733446"/>
        </c:manualLayout>
      </c:layout>
      <c:lineChart>
        <c:grouping val="standard"/>
        <c:varyColors val="0"/>
        <c:ser>
          <c:idx val="0"/>
          <c:order val="0"/>
          <c:tx>
            <c:strRef>
              <c:f>'1.2. Renewable &amp; decentralised'!$R$59:$S$59</c:f>
              <c:strCache>
                <c:ptCount val="2"/>
                <c:pt idx="0">
                  <c:v>Historic (IEA)</c:v>
                </c:pt>
              </c:strCache>
            </c:strRef>
          </c:tx>
          <c:spPr>
            <a:ln w="38100" cap="rnd">
              <a:solidFill>
                <a:schemeClr val="tx1">
                  <a:lumMod val="50000"/>
                  <a:lumOff val="50000"/>
                </a:schemeClr>
              </a:solidFill>
              <a:round/>
            </a:ln>
            <a:effectLst/>
          </c:spPr>
          <c:marker>
            <c:symbol val="none"/>
          </c:marker>
          <c:cat>
            <c:numRef>
              <c:f>'1.2. Renewable &amp; decentralised'!$T$58:$AR$58</c:f>
              <c:numCache>
                <c:formatCode>General</c:formatCode>
                <c:ptCount val="2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numCache>
            </c:numRef>
          </c:cat>
          <c:val>
            <c:numRef>
              <c:f>'1.2. Renewable &amp; decentralised'!$T$59:$AR$59</c:f>
              <c:numCache>
                <c:formatCode>0</c:formatCode>
                <c:ptCount val="25"/>
                <c:pt idx="0">
                  <c:v>1006.9999999999999</c:v>
                </c:pt>
                <c:pt idx="1">
                  <c:v>1979</c:v>
                </c:pt>
                <c:pt idx="2">
                  <c:v>2647</c:v>
                </c:pt>
                <c:pt idx="3">
                  <c:v>2902</c:v>
                </c:pt>
                <c:pt idx="4">
                  <c:v>3014</c:v>
                </c:pt>
                <c:pt idx="5">
                  <c:v>3131</c:v>
                </c:pt>
                <c:pt idx="6">
                  <c:v>3330</c:v>
                </c:pt>
                <c:pt idx="7">
                  <c:v>3620</c:v>
                </c:pt>
                <c:pt idx="8">
                  <c:v>4000</c:v>
                </c:pt>
                <c:pt idx="9">
                  <c:v>4640</c:v>
                </c:pt>
                <c:pt idx="10">
                  <c:v>5570</c:v>
                </c:pt>
                <c:pt idx="11">
                  <c:v>6580</c:v>
                </c:pt>
              </c:numCache>
            </c:numRef>
          </c:val>
          <c:smooth val="0"/>
          <c:extLst>
            <c:ext xmlns:c16="http://schemas.microsoft.com/office/drawing/2014/chart" uri="{C3380CC4-5D6E-409C-BE32-E72D297353CC}">
              <c16:uniqueId val="{00000000-077F-47C1-B2BB-9C5935AACB81}"/>
            </c:ext>
          </c:extLst>
        </c:ser>
        <c:ser>
          <c:idx val="2"/>
          <c:order val="1"/>
          <c:tx>
            <c:strRef>
              <c:f>'1.2. Renewable &amp; decentralised'!$R$61:$S$61</c:f>
              <c:strCache>
                <c:ptCount val="2"/>
                <c:pt idx="0">
                  <c:v>AdeqFlex'21</c:v>
                </c:pt>
              </c:strCache>
            </c:strRef>
          </c:tx>
          <c:spPr>
            <a:ln w="57150" cap="rnd">
              <a:solidFill>
                <a:schemeClr val="bg1">
                  <a:lumMod val="50000"/>
                </a:schemeClr>
              </a:solidFill>
              <a:prstDash val="sysDot"/>
              <a:round/>
            </a:ln>
            <a:effectLst/>
          </c:spPr>
          <c:marker>
            <c:symbol val="none"/>
          </c:marker>
          <c:cat>
            <c:numRef>
              <c:f>'1.2. Renewable &amp; decentralised'!$T$58:$AR$58</c:f>
              <c:numCache>
                <c:formatCode>General</c:formatCode>
                <c:ptCount val="2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numCache>
            </c:numRef>
          </c:cat>
          <c:val>
            <c:numRef>
              <c:f>'1.2. Renewable &amp; decentralised'!$T$61:$AR$61</c:f>
              <c:numCache>
                <c:formatCode>General</c:formatCode>
                <c:ptCount val="25"/>
                <c:pt idx="12" formatCode="0">
                  <c:v>6352</c:v>
                </c:pt>
                <c:pt idx="13" formatCode="0">
                  <c:v>6902</c:v>
                </c:pt>
                <c:pt idx="14" formatCode="0">
                  <c:v>7451</c:v>
                </c:pt>
                <c:pt idx="15" formatCode="0">
                  <c:v>8000</c:v>
                </c:pt>
                <c:pt idx="16" formatCode="0">
                  <c:v>8600</c:v>
                </c:pt>
                <c:pt idx="17" formatCode="0">
                  <c:v>9200</c:v>
                </c:pt>
                <c:pt idx="18" formatCode="0">
                  <c:v>9800</c:v>
                </c:pt>
                <c:pt idx="19" formatCode="0">
                  <c:v>10400</c:v>
                </c:pt>
                <c:pt idx="20" formatCode="0">
                  <c:v>11000</c:v>
                </c:pt>
                <c:pt idx="21" formatCode="0">
                  <c:v>11600</c:v>
                </c:pt>
                <c:pt idx="22" formatCode="0">
                  <c:v>12200</c:v>
                </c:pt>
              </c:numCache>
            </c:numRef>
          </c:val>
          <c:smooth val="0"/>
          <c:extLst>
            <c:ext xmlns:c16="http://schemas.microsoft.com/office/drawing/2014/chart" uri="{C3380CC4-5D6E-409C-BE32-E72D297353CC}">
              <c16:uniqueId val="{00000001-077F-47C1-B2BB-9C5935AACB81}"/>
            </c:ext>
          </c:extLst>
        </c:ser>
        <c:ser>
          <c:idx val="1"/>
          <c:order val="2"/>
          <c:tx>
            <c:strRef>
              <c:f>'1.2. Renewable &amp; decentralised'!$R$60:$S$60</c:f>
              <c:strCache>
                <c:ptCount val="2"/>
                <c:pt idx="0">
                  <c:v>NECP2019_WAM</c:v>
                </c:pt>
              </c:strCache>
            </c:strRef>
          </c:tx>
          <c:spPr>
            <a:ln w="28575" cap="rnd">
              <a:noFill/>
              <a:round/>
            </a:ln>
            <a:effectLst/>
          </c:spPr>
          <c:marker>
            <c:symbol val="diamond"/>
            <c:size val="10"/>
            <c:spPr>
              <a:solidFill>
                <a:schemeClr val="tx1"/>
              </a:solidFill>
              <a:ln w="9525">
                <a:noFill/>
              </a:ln>
              <a:effectLst/>
            </c:spPr>
          </c:marker>
          <c:dLbls>
            <c:dLbl>
              <c:idx val="20"/>
              <c:layout>
                <c:manualLayout>
                  <c:x val="2.5753455667110708E-2"/>
                  <c:y val="5.8869705681702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7F-47C1-B2BB-9C5935AACB8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 Renewable &amp; decentralised'!$T$58:$AR$58</c:f>
              <c:numCache>
                <c:formatCode>General</c:formatCode>
                <c:ptCount val="2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numCache>
            </c:numRef>
          </c:cat>
          <c:val>
            <c:numRef>
              <c:f>'1.2. Renewable &amp; decentralised'!$T$60:$AR$60</c:f>
              <c:numCache>
                <c:formatCode>General</c:formatCode>
                <c:ptCount val="25"/>
                <c:pt idx="15">
                  <c:v>8000</c:v>
                </c:pt>
                <c:pt idx="20">
                  <c:v>11000</c:v>
                </c:pt>
              </c:numCache>
            </c:numRef>
          </c:val>
          <c:smooth val="0"/>
          <c:extLst>
            <c:ext xmlns:c16="http://schemas.microsoft.com/office/drawing/2014/chart" uri="{C3380CC4-5D6E-409C-BE32-E72D297353CC}">
              <c16:uniqueId val="{00000005-077F-47C1-B2BB-9C5935AACB81}"/>
            </c:ext>
          </c:extLst>
        </c:ser>
        <c:ser>
          <c:idx val="5"/>
          <c:order val="6"/>
          <c:tx>
            <c:strRef>
              <c:f>'1.2. Renewable &amp; decentralised'!$R$62:$S$62</c:f>
              <c:strCache>
                <c:ptCount val="2"/>
                <c:pt idx="0">
                  <c:v>AdeqFlex'23</c:v>
                </c:pt>
              </c:strCache>
            </c:strRef>
          </c:tx>
          <c:spPr>
            <a:ln w="38100" cap="rnd">
              <a:solidFill>
                <a:schemeClr val="accent6"/>
              </a:solidFill>
              <a:round/>
            </a:ln>
            <a:effectLst/>
          </c:spPr>
          <c:marker>
            <c:symbol val="circle"/>
            <c:size val="5"/>
            <c:spPr>
              <a:solidFill>
                <a:schemeClr val="accent6"/>
              </a:solidFill>
              <a:ln w="9525">
                <a:solidFill>
                  <a:schemeClr val="accent6"/>
                </a:solidFill>
              </a:ln>
              <a:effectLst/>
            </c:spPr>
          </c:marker>
          <c:dLbls>
            <c:dLbl>
              <c:idx val="20"/>
              <c:layout>
                <c:manualLayout>
                  <c:x val="3.1350645577359622E-2"/>
                  <c:y val="-4.6924585640481562E-17"/>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7F-47C1-B2BB-9C5935AACB8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 Renewable &amp; decentralised'!$T$58:$AR$58</c:f>
              <c:numCache>
                <c:formatCode>General</c:formatCode>
                <c:ptCount val="2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numCache>
            </c:numRef>
          </c:cat>
          <c:val>
            <c:numRef>
              <c:f>'1.2. Renewable &amp; decentralised'!$T$62:$AR$62</c:f>
              <c:numCache>
                <c:formatCode>General</c:formatCode>
                <c:ptCount val="25"/>
                <c:pt idx="11" formatCode="0">
                  <c:v>6580</c:v>
                </c:pt>
                <c:pt idx="12" formatCode="0">
                  <c:v>7450</c:v>
                </c:pt>
                <c:pt idx="13" formatCode="0">
                  <c:v>8330</c:v>
                </c:pt>
                <c:pt idx="14" formatCode="0">
                  <c:v>9210</c:v>
                </c:pt>
                <c:pt idx="15" formatCode="0">
                  <c:v>10090</c:v>
                </c:pt>
                <c:pt idx="16" formatCode="0">
                  <c:v>10970</c:v>
                </c:pt>
                <c:pt idx="17" formatCode="0">
                  <c:v>11850</c:v>
                </c:pt>
                <c:pt idx="18" formatCode="0">
                  <c:v>12730</c:v>
                </c:pt>
                <c:pt idx="19" formatCode="0">
                  <c:v>13610</c:v>
                </c:pt>
                <c:pt idx="20" formatCode="0">
                  <c:v>14490</c:v>
                </c:pt>
                <c:pt idx="21" formatCode="0">
                  <c:v>15370</c:v>
                </c:pt>
                <c:pt idx="22" formatCode="0">
                  <c:v>16250</c:v>
                </c:pt>
                <c:pt idx="23" formatCode="0">
                  <c:v>17130</c:v>
                </c:pt>
                <c:pt idx="24" formatCode="0">
                  <c:v>18010</c:v>
                </c:pt>
              </c:numCache>
            </c:numRef>
          </c:val>
          <c:smooth val="0"/>
          <c:extLst>
            <c:ext xmlns:c16="http://schemas.microsoft.com/office/drawing/2014/chart" uri="{C3380CC4-5D6E-409C-BE32-E72D297353CC}">
              <c16:uniqueId val="{00000003-077F-47C1-B2BB-9C5935AACB81}"/>
            </c:ext>
          </c:extLst>
        </c:ser>
        <c:dLbls>
          <c:showLegendKey val="0"/>
          <c:showVal val="0"/>
          <c:showCatName val="0"/>
          <c:showSerName val="0"/>
          <c:showPercent val="0"/>
          <c:showBubbleSize val="0"/>
        </c:dLbls>
        <c:smooth val="0"/>
        <c:axId val="728247080"/>
        <c:axId val="728250032"/>
        <c:extLst>
          <c:ext xmlns:c15="http://schemas.microsoft.com/office/drawing/2012/chart" uri="{02D57815-91ED-43cb-92C2-25804820EDAC}">
            <c15:filteredLineSeries>
              <c15:ser>
                <c:idx val="7"/>
                <c:order val="3"/>
                <c:tx>
                  <c:strRef>
                    <c:extLst>
                      <c:ext uri="{02D57815-91ED-43cb-92C2-25804820EDAC}">
                        <c15:formulaRef>
                          <c15:sqref>'1.2. Renewable &amp; decentralised'!$R$66:$S$66</c15:sqref>
                        </c15:formulaRef>
                      </c:ext>
                    </c:extLst>
                    <c:strCache>
                      <c:ptCount val="2"/>
                      <c:pt idx="0">
                        <c:v>AdeqFlex'23</c:v>
                      </c:pt>
                    </c:strCache>
                  </c:strRef>
                </c:tx>
                <c:spPr>
                  <a:ln w="28575" cap="rnd">
                    <a:noFill/>
                    <a:round/>
                  </a:ln>
                  <a:effectLst/>
                </c:spPr>
                <c:marker>
                  <c:symbol val="diamond"/>
                  <c:size val="9"/>
                  <c:spPr>
                    <a:solidFill>
                      <a:schemeClr val="accent4">
                        <a:lumMod val="50000"/>
                      </a:schemeClr>
                    </a:solidFill>
                    <a:ln w="9525">
                      <a:noFill/>
                    </a:ln>
                    <a:effectLst/>
                  </c:spPr>
                </c:marker>
                <c:cat>
                  <c:numRef>
                    <c:extLst>
                      <c:ext uri="{02D57815-91ED-43cb-92C2-25804820EDAC}">
                        <c15:formulaRef>
                          <c15:sqref>'1.2. Renewable &amp; decentralised'!$T$58:$AR$58</c15:sqref>
                        </c15:formulaRef>
                      </c:ext>
                    </c:extLst>
                    <c:numCache>
                      <c:formatCode>General</c:formatCode>
                      <c:ptCount val="2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numCache>
                  </c:numRef>
                </c:cat>
                <c:val>
                  <c:numRef>
                    <c:extLst>
                      <c:ext uri="{02D57815-91ED-43cb-92C2-25804820EDAC}">
                        <c15:formulaRef>
                          <c15:sqref>'1.2. Renewable &amp; decentralised'!$T$66:$AR$66</c15:sqref>
                        </c15:formulaRef>
                      </c:ext>
                    </c:extLst>
                    <c:numCache>
                      <c:formatCode>General</c:formatCode>
                      <c:ptCount val="25"/>
                    </c:numCache>
                  </c:numRef>
                </c:val>
                <c:smooth val="0"/>
                <c:extLst>
                  <c:ext xmlns:c16="http://schemas.microsoft.com/office/drawing/2014/chart" uri="{C3380CC4-5D6E-409C-BE32-E72D297353CC}">
                    <c16:uniqueId val="{00000009-077F-47C1-B2BB-9C5935AACB8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'1.2. Renewable and non-CIPU'!#REF!</c15:sqref>
                        </c15:formulaRef>
                      </c:ext>
                    </c:extLst>
                    <c:strCache>
                      <c:ptCount val="1"/>
                      <c:pt idx="0">
                        <c:v>#REF!</c:v>
                      </c:pt>
                    </c:strCache>
                  </c:strRef>
                </c:tx>
                <c:spPr>
                  <a:ln w="28575" cap="rnd">
                    <a:noFill/>
                    <a:round/>
                  </a:ln>
                  <a:effectLst/>
                </c:spPr>
                <c:marker>
                  <c:symbol val="diamond"/>
                  <c:size val="9"/>
                  <c:spPr>
                    <a:solidFill>
                      <a:schemeClr val="accent5"/>
                    </a:solidFill>
                    <a:ln w="9525">
                      <a:noFill/>
                    </a:ln>
                    <a:effectLst/>
                  </c:spPr>
                </c:marker>
                <c:dLbls>
                  <c:dLbl>
                    <c:idx val="20"/>
                    <c:layout>
                      <c:manualLayout>
                        <c:x val="1.4558372947068807E-2"/>
                        <c:y val="-0.11262030652151787"/>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77F-47C1-B2BB-9C5935AACB8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5"/>
                      </a:solidFill>
                      <a:prstDash val="sysDot"/>
                    </a:ln>
                    <a:effectLst/>
                  </c:spPr>
                  <c:trendlineType val="linear"/>
                  <c:dispRSqr val="0"/>
                  <c:dispEq val="0"/>
                </c:trendline>
                <c:cat>
                  <c:numRef>
                    <c:extLst xmlns:c15="http://schemas.microsoft.com/office/drawing/2012/chart">
                      <c:ext xmlns:c15="http://schemas.microsoft.com/office/drawing/2012/chart" uri="{02D57815-91ED-43cb-92C2-25804820EDAC}">
                        <c15:formulaRef>
                          <c15:sqref>'1.2. Renewable &amp; decentralised'!$T$58:$AR$58</c15:sqref>
                        </c15:formulaRef>
                      </c:ext>
                    </c:extLst>
                    <c:numCache>
                      <c:formatCode>General</c:formatCode>
                      <c:ptCount val="2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numCache>
                  </c:numRef>
                </c:cat>
                <c:val>
                  <c:numRef>
                    <c:extLst xmlns:c15="http://schemas.microsoft.com/office/drawing/2012/chart">
                      <c:ext xmlns:c15="http://schemas.microsoft.com/office/drawing/2012/chart" uri="{02D57815-91ED-43cb-92C2-25804820EDAC}">
                        <c15:formulaRef>
                          <c15:sqref>'1.2. Renewable and non-CIPU'!#REF!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B-077F-47C1-B2BB-9C5935AACB81}"/>
                  </c:ext>
                </c:extLst>
              </c15:ser>
            </c15:filteredLineSeries>
            <c15:filteredLineSeries>
              <c15:ser>
                <c:idx val="8"/>
                <c:order val="5"/>
                <c:tx>
                  <c:strRef>
                    <c:extLst xmlns:c15="http://schemas.microsoft.com/office/drawing/2012/chart">
                      <c:ext xmlns:c15="http://schemas.microsoft.com/office/drawing/2012/chart" uri="{02D57815-91ED-43cb-92C2-25804820EDAC}">
                        <c15:formulaRef>
                          <c15:sqref>'1.2. Renewable &amp; decentralised'!$R$67:$S$67</c15:sqref>
                        </c15:formulaRef>
                      </c:ext>
                    </c:extLst>
                    <c:strCache>
                      <c:ptCount val="2"/>
                      <c:pt idx="0">
                        <c:v>AdeqFlex'23</c:v>
                      </c:pt>
                    </c:strCache>
                  </c:strRef>
                </c:tx>
                <c:spPr>
                  <a:ln w="28575" cap="rnd">
                    <a:noFill/>
                    <a:round/>
                  </a:ln>
                  <a:effectLst/>
                </c:spPr>
                <c:marker>
                  <c:symbol val="diamond"/>
                  <c:size val="9"/>
                  <c:spPr>
                    <a:solidFill>
                      <a:schemeClr val="accent3">
                        <a:lumMod val="60000"/>
                      </a:schemeClr>
                    </a:solidFill>
                    <a:ln w="9525">
                      <a:noFill/>
                    </a:ln>
                    <a:effectLst/>
                  </c:spPr>
                </c:marker>
                <c:cat>
                  <c:numRef>
                    <c:extLst xmlns:c15="http://schemas.microsoft.com/office/drawing/2012/chart">
                      <c:ext xmlns:c15="http://schemas.microsoft.com/office/drawing/2012/chart" uri="{02D57815-91ED-43cb-92C2-25804820EDAC}">
                        <c15:formulaRef>
                          <c15:sqref>'1.2. Renewable &amp; decentralised'!$T$58:$AR$58</c15:sqref>
                        </c15:formulaRef>
                      </c:ext>
                    </c:extLst>
                    <c:numCache>
                      <c:formatCode>General</c:formatCode>
                      <c:ptCount val="2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numCache>
                  </c:numRef>
                </c:cat>
                <c:val>
                  <c:numRef>
                    <c:extLst xmlns:c15="http://schemas.microsoft.com/office/drawing/2012/chart">
                      <c:ext xmlns:c15="http://schemas.microsoft.com/office/drawing/2012/chart" uri="{02D57815-91ED-43cb-92C2-25804820EDAC}">
                        <c15:formulaRef>
                          <c15:sqref>'1.2. Renewable &amp; decentralised'!$T$67:$AR$67</c15:sqref>
                        </c15:formulaRef>
                      </c:ext>
                    </c:extLst>
                    <c:numCache>
                      <c:formatCode>General</c:formatCode>
                      <c:ptCount val="25"/>
                    </c:numCache>
                  </c:numRef>
                </c:val>
                <c:smooth val="0"/>
                <c:extLst xmlns:c15="http://schemas.microsoft.com/office/drawing/2012/chart">
                  <c:ext xmlns:c16="http://schemas.microsoft.com/office/drawing/2014/chart" uri="{C3380CC4-5D6E-409C-BE32-E72D297353CC}">
                    <c16:uniqueId val="{0000000C-077F-47C1-B2BB-9C5935AACB81}"/>
                  </c:ext>
                </c:extLst>
              </c15:ser>
            </c15:filteredLineSeries>
          </c:ext>
        </c:extLst>
      </c:lineChart>
      <c:catAx>
        <c:axId val="728247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312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28250032"/>
        <c:crosses val="autoZero"/>
        <c:auto val="1"/>
        <c:lblAlgn val="ctr"/>
        <c:lblOffset val="100"/>
        <c:noMultiLvlLbl val="0"/>
      </c:catAx>
      <c:valAx>
        <c:axId val="728250032"/>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28247080"/>
        <c:crosses val="autoZero"/>
        <c:crossBetween val="between"/>
      </c:valAx>
      <c:spPr>
        <a:noFill/>
        <a:ln>
          <a:noFill/>
        </a:ln>
        <a:effectLst/>
      </c:spPr>
    </c:plotArea>
    <c:legend>
      <c:legendPos val="r"/>
      <c:layout>
        <c:manualLayout>
          <c:xMode val="edge"/>
          <c:yMode val="edge"/>
          <c:x val="0.7836965213329492"/>
          <c:y val="0.17561022441284896"/>
          <c:w val="0.20643809333012519"/>
          <c:h val="0.6386829293676158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69362143243324E-2"/>
          <c:y val="4.7680791944847284E-2"/>
          <c:w val="0.87247477375270521"/>
          <c:h val="0.77841595835203714"/>
        </c:manualLayout>
      </c:layout>
      <c:areaChart>
        <c:grouping val="stacked"/>
        <c:varyColors val="0"/>
        <c:ser>
          <c:idx val="1"/>
          <c:order val="0"/>
          <c:tx>
            <c:strRef>
              <c:f>'2.1. Tot. elec. demand charts'!$E$17</c:f>
              <c:strCache>
                <c:ptCount val="1"/>
                <c:pt idx="0">
                  <c:v>Organic total demand</c:v>
                </c:pt>
              </c:strCache>
            </c:strRef>
          </c:tx>
          <c:spPr>
            <a:noFill/>
          </c:spPr>
          <c:cat>
            <c:numRef>
              <c:f>'2.1. Tot. elec. demand charts'!$C$18:$C$43</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'2.1. Tot. elec. demand charts'!$E$18:$E$43</c:f>
              <c:numCache>
                <c:formatCode>0.0</c:formatCode>
                <c:ptCount val="26"/>
                <c:pt idx="0">
                  <c:v>89.3</c:v>
                </c:pt>
                <c:pt idx="1">
                  <c:v>88.2</c:v>
                </c:pt>
                <c:pt idx="2">
                  <c:v>84.7</c:v>
                </c:pt>
                <c:pt idx="3">
                  <c:v>85.8</c:v>
                </c:pt>
                <c:pt idx="4">
                  <c:v>89.4</c:v>
                </c:pt>
                <c:pt idx="5">
                  <c:v>88.3</c:v>
                </c:pt>
                <c:pt idx="6">
                  <c:v>86.4</c:v>
                </c:pt>
                <c:pt idx="7">
                  <c:v>87.4</c:v>
                </c:pt>
                <c:pt idx="8">
                  <c:v>88</c:v>
                </c:pt>
                <c:pt idx="9">
                  <c:v>85.7</c:v>
                </c:pt>
                <c:pt idx="10">
                  <c:v>82.1</c:v>
                </c:pt>
                <c:pt idx="11">
                  <c:v>84.7</c:v>
                </c:pt>
                <c:pt idx="12">
                  <c:v>82.90000000000002</c:v>
                </c:pt>
                <c:pt idx="13">
                  <c:v>81.3</c:v>
                </c:pt>
                <c:pt idx="14">
                  <c:v>81.8</c:v>
                </c:pt>
                <c:pt idx="15">
                  <c:v>83</c:v>
                </c:pt>
                <c:pt idx="16">
                  <c:v>85.5</c:v>
                </c:pt>
                <c:pt idx="17">
                  <c:v>86</c:v>
                </c:pt>
                <c:pt idx="18">
                  <c:v>86.4</c:v>
                </c:pt>
                <c:pt idx="19">
                  <c:v>86.8</c:v>
                </c:pt>
                <c:pt idx="20">
                  <c:v>87.3</c:v>
                </c:pt>
                <c:pt idx="21">
                  <c:v>87.7</c:v>
                </c:pt>
                <c:pt idx="22">
                  <c:v>88.2</c:v>
                </c:pt>
                <c:pt idx="23">
                  <c:v>88.6</c:v>
                </c:pt>
                <c:pt idx="24">
                  <c:v>88.9</c:v>
                </c:pt>
                <c:pt idx="25">
                  <c:v>89</c:v>
                </c:pt>
              </c:numCache>
            </c:numRef>
          </c:val>
          <c:extLst>
            <c:ext xmlns:c16="http://schemas.microsoft.com/office/drawing/2014/chart" uri="{C3380CC4-5D6E-409C-BE32-E72D297353CC}">
              <c16:uniqueId val="{00000000-8961-4C4C-AA1D-8ABAF71549E4}"/>
            </c:ext>
          </c:extLst>
        </c:ser>
        <c:ser>
          <c:idx val="5"/>
          <c:order val="5"/>
          <c:tx>
            <c:strRef>
              <c:f>'2.1. Tot. elec. demand charts'!$K$17</c:f>
              <c:strCache>
                <c:ptCount val="1"/>
                <c:pt idx="0">
                  <c:v>Min Range increase</c:v>
                </c:pt>
              </c:strCache>
            </c:strRef>
          </c:tx>
          <c:spPr>
            <a:noFill/>
            <a:ln w="28575">
              <a:noFill/>
            </a:ln>
          </c:spPr>
          <c:cat>
            <c:numRef>
              <c:f>'2.1. Tot. elec. demand charts'!$C$18:$C$43</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'2.1. Tot. elec. demand charts'!$K$18:$K$43</c:f>
              <c:numCache>
                <c:formatCode>General</c:formatCode>
                <c:ptCount val="26"/>
                <c:pt idx="11" formatCode="0.0">
                  <c:v>0</c:v>
                </c:pt>
                <c:pt idx="12" formatCode="0.00">
                  <c:v>0.69999999999997442</c:v>
                </c:pt>
                <c:pt idx="13" formatCode="0.00">
                  <c:v>2.7000000000000028</c:v>
                </c:pt>
                <c:pt idx="14" formatCode="0.00">
                  <c:v>4</c:v>
                </c:pt>
                <c:pt idx="15" formatCode="0.00">
                  <c:v>4.5999999999999943</c:v>
                </c:pt>
                <c:pt idx="16" formatCode="0.00">
                  <c:v>3.7000000000000028</c:v>
                </c:pt>
                <c:pt idx="17" formatCode="0.00">
                  <c:v>5.7000000000000028</c:v>
                </c:pt>
                <c:pt idx="18" formatCode="0.00">
                  <c:v>9.5999999999999943</c:v>
                </c:pt>
                <c:pt idx="19" formatCode="0.00">
                  <c:v>15.200000000000003</c:v>
                </c:pt>
                <c:pt idx="20" formatCode="0.00">
                  <c:v>20.100000000000009</c:v>
                </c:pt>
                <c:pt idx="21" formatCode="0.00">
                  <c:v>23.399999999999991</c:v>
                </c:pt>
                <c:pt idx="22" formatCode="0.00">
                  <c:v>26.200000000000003</c:v>
                </c:pt>
                <c:pt idx="23" formatCode="0.00">
                  <c:v>28.700000000000003</c:v>
                </c:pt>
                <c:pt idx="24" formatCode="0.00">
                  <c:v>31.099999999999994</c:v>
                </c:pt>
                <c:pt idx="25" formatCode="0.00">
                  <c:v>34</c:v>
                </c:pt>
              </c:numCache>
            </c:numRef>
          </c:val>
          <c:extLst>
            <c:ext xmlns:c16="http://schemas.microsoft.com/office/drawing/2014/chart" uri="{C3380CC4-5D6E-409C-BE32-E72D297353CC}">
              <c16:uniqueId val="{00000001-8961-4C4C-AA1D-8ABAF71549E4}"/>
            </c:ext>
          </c:extLst>
        </c:ser>
        <c:ser>
          <c:idx val="6"/>
          <c:order val="6"/>
          <c:tx>
            <c:strRef>
              <c:f>'2.1. Tot. elec. demand charts'!$G$16</c:f>
              <c:strCache>
                <c:ptCount val="1"/>
                <c:pt idx="0">
                  <c:v>Range proposed on Public consultation 28/10</c:v>
                </c:pt>
              </c:strCache>
            </c:strRef>
          </c:tx>
          <c:spPr>
            <a:solidFill>
              <a:schemeClr val="bg1">
                <a:lumMod val="85000"/>
              </a:schemeClr>
            </a:solidFill>
            <a:ln w="28575">
              <a:noFill/>
            </a:ln>
          </c:spPr>
          <c:cat>
            <c:numRef>
              <c:f>'2.1. Tot. elec. demand charts'!$C$18:$C$43</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'2.1. Tot. elec. demand charts'!$L$18:$L$43</c:f>
              <c:numCache>
                <c:formatCode>General</c:formatCode>
                <c:ptCount val="26"/>
                <c:pt idx="12" formatCode="0.00">
                  <c:v>0</c:v>
                </c:pt>
                <c:pt idx="13" formatCode="0.00">
                  <c:v>1.2999999999999972</c:v>
                </c:pt>
                <c:pt idx="14" formatCode="0.00">
                  <c:v>2.4000000000000057</c:v>
                </c:pt>
                <c:pt idx="15" formatCode="0.00">
                  <c:v>4.3000000000000114</c:v>
                </c:pt>
                <c:pt idx="16" formatCode="0.00">
                  <c:v>7</c:v>
                </c:pt>
                <c:pt idx="17" formatCode="0.00">
                  <c:v>10</c:v>
                </c:pt>
                <c:pt idx="18" formatCode="0.00">
                  <c:v>11.299999999999997</c:v>
                </c:pt>
                <c:pt idx="19" formatCode="0.00">
                  <c:v>11.099999999999994</c:v>
                </c:pt>
                <c:pt idx="20" formatCode="0.00">
                  <c:v>11.099999999999994</c:v>
                </c:pt>
                <c:pt idx="21" formatCode="0.00">
                  <c:v>11.700000000000003</c:v>
                </c:pt>
                <c:pt idx="22" formatCode="0.00">
                  <c:v>12.699999999999989</c:v>
                </c:pt>
                <c:pt idx="23" formatCode="0.00">
                  <c:v>14.100000000000009</c:v>
                </c:pt>
                <c:pt idx="24" formatCode="0.00">
                  <c:v>15.699999999999989</c:v>
                </c:pt>
                <c:pt idx="25" formatCode="0.00">
                  <c:v>16.800000000000011</c:v>
                </c:pt>
              </c:numCache>
            </c:numRef>
          </c:val>
          <c:extLst>
            <c:ext xmlns:c16="http://schemas.microsoft.com/office/drawing/2014/chart" uri="{C3380CC4-5D6E-409C-BE32-E72D297353CC}">
              <c16:uniqueId val="{00000002-8961-4C4C-AA1D-8ABAF71549E4}"/>
            </c:ext>
          </c:extLst>
        </c:ser>
        <c:dLbls>
          <c:showLegendKey val="0"/>
          <c:showVal val="0"/>
          <c:showCatName val="0"/>
          <c:showSerName val="0"/>
          <c:showPercent val="0"/>
          <c:showBubbleSize val="0"/>
        </c:dLbls>
        <c:axId val="752692968"/>
        <c:axId val="752696904"/>
      </c:areaChart>
      <c:lineChart>
        <c:grouping val="standard"/>
        <c:varyColors val="0"/>
        <c:ser>
          <c:idx val="10"/>
          <c:order val="1"/>
          <c:tx>
            <c:strRef>
              <c:f>'2.1. Tot. elec. demand charts'!$I$17</c:f>
              <c:strCache>
                <c:ptCount val="1"/>
                <c:pt idx="0">
                  <c:v>Total demand Best Estimate</c:v>
                </c:pt>
              </c:strCache>
            </c:strRef>
          </c:tx>
          <c:spPr>
            <a:ln>
              <a:solidFill>
                <a:srgbClr val="FFC000"/>
              </a:solidFill>
            </a:ln>
          </c:spPr>
          <c:marker>
            <c:spPr>
              <a:solidFill>
                <a:srgbClr val="FFC000"/>
              </a:solidFill>
              <a:ln>
                <a:solidFill>
                  <a:srgbClr val="FFC000"/>
                </a:solidFill>
              </a:ln>
            </c:spPr>
          </c:marker>
          <c:cat>
            <c:numRef>
              <c:f>'2.1. Tot. elec. demand charts'!$C$18:$C$43</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'2.1. Tot. elec. demand charts'!$I$18:$I$43</c:f>
              <c:numCache>
                <c:formatCode>General</c:formatCode>
                <c:ptCount val="26"/>
                <c:pt idx="12" formatCode="0.0">
                  <c:v>82.9</c:v>
                </c:pt>
                <c:pt idx="13" formatCode="0.0">
                  <c:v>82.6</c:v>
                </c:pt>
                <c:pt idx="14" formatCode="0.0">
                  <c:v>84.5</c:v>
                </c:pt>
                <c:pt idx="15" formatCode="0.0">
                  <c:v>88.7</c:v>
                </c:pt>
                <c:pt idx="16" formatCode="0.0">
                  <c:v>95.7</c:v>
                </c:pt>
                <c:pt idx="17" formatCode="0.0">
                  <c:v>99.7</c:v>
                </c:pt>
                <c:pt idx="18" formatCode="0.0">
                  <c:v>104.4</c:v>
                </c:pt>
                <c:pt idx="19" formatCode="0.0">
                  <c:v>108.3</c:v>
                </c:pt>
                <c:pt idx="20" formatCode="0.0">
                  <c:v>112.1</c:v>
                </c:pt>
                <c:pt idx="21" formatCode="0.0">
                  <c:v>116.4</c:v>
                </c:pt>
                <c:pt idx="22" formatCode="0.0">
                  <c:v>120.6</c:v>
                </c:pt>
                <c:pt idx="23" formatCode="0.0">
                  <c:v>124.8</c:v>
                </c:pt>
                <c:pt idx="24" formatCode="0.0">
                  <c:v>128.5</c:v>
                </c:pt>
                <c:pt idx="25" formatCode="0.0">
                  <c:v>132.30000000000001</c:v>
                </c:pt>
              </c:numCache>
            </c:numRef>
          </c:val>
          <c:smooth val="0"/>
          <c:extLst>
            <c:ext xmlns:c16="http://schemas.microsoft.com/office/drawing/2014/chart" uri="{C3380CC4-5D6E-409C-BE32-E72D297353CC}">
              <c16:uniqueId val="{00000003-8961-4C4C-AA1D-8ABAF71549E4}"/>
            </c:ext>
          </c:extLst>
        </c:ser>
        <c:ser>
          <c:idx val="11"/>
          <c:order val="2"/>
          <c:tx>
            <c:strRef>
              <c:f>'2.1. Tot. elec. demand charts'!$F$17</c:f>
              <c:strCache>
                <c:ptCount val="1"/>
                <c:pt idx="0">
                  <c:v>Total Demand incl. EV &amp; HP</c:v>
                </c:pt>
              </c:strCache>
            </c:strRef>
          </c:tx>
          <c:spPr>
            <a:ln>
              <a:solidFill>
                <a:schemeClr val="tx1">
                  <a:lumMod val="65000"/>
                  <a:lumOff val="35000"/>
                </a:schemeClr>
              </a:solidFill>
            </a:ln>
          </c:spPr>
          <c:marker>
            <c:spPr>
              <a:solidFill>
                <a:schemeClr val="tx1">
                  <a:lumMod val="65000"/>
                  <a:lumOff val="35000"/>
                </a:schemeClr>
              </a:solidFill>
              <a:ln>
                <a:solidFill>
                  <a:schemeClr val="tx1">
                    <a:lumMod val="65000"/>
                    <a:lumOff val="35000"/>
                  </a:schemeClr>
                </a:solidFill>
              </a:ln>
            </c:spPr>
          </c:marker>
          <c:dLbls>
            <c:dLbl>
              <c:idx val="2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61-4C4C-AA1D-8ABAF71549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 Tot. elec. demand charts'!$C$18:$C$43</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'2.1. Tot. elec. demand charts'!$F$18:$F$43</c:f>
              <c:numCache>
                <c:formatCode>General</c:formatCode>
                <c:ptCount val="26"/>
                <c:pt idx="12" formatCode="0.0">
                  <c:v>82.90000000000002</c:v>
                </c:pt>
                <c:pt idx="13" formatCode="0.0">
                  <c:v>82.1</c:v>
                </c:pt>
                <c:pt idx="14" formatCode="0.0">
                  <c:v>83.2</c:v>
                </c:pt>
                <c:pt idx="15" formatCode="0.0">
                  <c:v>85.6</c:v>
                </c:pt>
                <c:pt idx="16" formatCode="0.0">
                  <c:v>89.5</c:v>
                </c:pt>
                <c:pt idx="17" formatCode="0.0">
                  <c:v>91.4</c:v>
                </c:pt>
                <c:pt idx="18" formatCode="0.0">
                  <c:v>93.2</c:v>
                </c:pt>
                <c:pt idx="19" formatCode="0.0">
                  <c:v>95</c:v>
                </c:pt>
                <c:pt idx="20" formatCode="0.0">
                  <c:v>96.7</c:v>
                </c:pt>
                <c:pt idx="21" formatCode="0.0">
                  <c:v>98.4</c:v>
                </c:pt>
                <c:pt idx="22" formatCode="0.0">
                  <c:v>100.1</c:v>
                </c:pt>
                <c:pt idx="23" formatCode="0.0">
                  <c:v>101.8</c:v>
                </c:pt>
                <c:pt idx="24" formatCode="0.0">
                  <c:v>103.5</c:v>
                </c:pt>
                <c:pt idx="25" formatCode="0.0">
                  <c:v>105</c:v>
                </c:pt>
              </c:numCache>
            </c:numRef>
          </c:val>
          <c:smooth val="0"/>
          <c:extLst>
            <c:ext xmlns:c16="http://schemas.microsoft.com/office/drawing/2014/chart" uri="{C3380CC4-5D6E-409C-BE32-E72D297353CC}">
              <c16:uniqueId val="{00000005-8961-4C4C-AA1D-8ABAF71549E4}"/>
            </c:ext>
          </c:extLst>
        </c:ser>
        <c:ser>
          <c:idx val="4"/>
          <c:order val="3"/>
          <c:tx>
            <c:strRef>
              <c:f>'2.1. Tot. elec. demand charts'!$E$17</c:f>
              <c:strCache>
                <c:ptCount val="1"/>
                <c:pt idx="0">
                  <c:v>Organic total demand</c:v>
                </c:pt>
              </c:strCache>
            </c:strRef>
          </c:tx>
          <c:spPr>
            <a:ln>
              <a:solidFill>
                <a:schemeClr val="tx1">
                  <a:lumMod val="50000"/>
                  <a:lumOff val="50000"/>
                </a:schemeClr>
              </a:solidFill>
            </a:ln>
          </c:spPr>
          <c:marker>
            <c:symbol val="circle"/>
            <c:size val="7"/>
            <c:spPr>
              <a:solidFill>
                <a:schemeClr val="tx1">
                  <a:lumMod val="50000"/>
                  <a:lumOff val="50000"/>
                </a:schemeClr>
              </a:solidFill>
              <a:ln>
                <a:solidFill>
                  <a:schemeClr val="tx1">
                    <a:lumMod val="50000"/>
                    <a:lumOff val="50000"/>
                  </a:schemeClr>
                </a:solidFill>
              </a:ln>
            </c:spPr>
          </c:marker>
          <c:dLbls>
            <c:dLbl>
              <c:idx val="2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961-4C4C-AA1D-8ABAF71549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 Tot. elec. demand charts'!$C$18:$C$43</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'2.1. Tot. elec. demand charts'!$E$18:$E$43</c:f>
              <c:numCache>
                <c:formatCode>0.0</c:formatCode>
                <c:ptCount val="26"/>
                <c:pt idx="0">
                  <c:v>89.3</c:v>
                </c:pt>
                <c:pt idx="1">
                  <c:v>88.2</c:v>
                </c:pt>
                <c:pt idx="2">
                  <c:v>84.7</c:v>
                </c:pt>
                <c:pt idx="3">
                  <c:v>85.8</c:v>
                </c:pt>
                <c:pt idx="4">
                  <c:v>89.4</c:v>
                </c:pt>
                <c:pt idx="5">
                  <c:v>88.3</c:v>
                </c:pt>
                <c:pt idx="6">
                  <c:v>86.4</c:v>
                </c:pt>
                <c:pt idx="7">
                  <c:v>87.4</c:v>
                </c:pt>
                <c:pt idx="8">
                  <c:v>88</c:v>
                </c:pt>
                <c:pt idx="9">
                  <c:v>85.7</c:v>
                </c:pt>
                <c:pt idx="10">
                  <c:v>82.1</c:v>
                </c:pt>
                <c:pt idx="11">
                  <c:v>84.7</c:v>
                </c:pt>
                <c:pt idx="12">
                  <c:v>82.90000000000002</c:v>
                </c:pt>
                <c:pt idx="13">
                  <c:v>81.3</c:v>
                </c:pt>
                <c:pt idx="14">
                  <c:v>81.8</c:v>
                </c:pt>
                <c:pt idx="15">
                  <c:v>83</c:v>
                </c:pt>
                <c:pt idx="16">
                  <c:v>85.5</c:v>
                </c:pt>
                <c:pt idx="17">
                  <c:v>86</c:v>
                </c:pt>
                <c:pt idx="18">
                  <c:v>86.4</c:v>
                </c:pt>
                <c:pt idx="19">
                  <c:v>86.8</c:v>
                </c:pt>
                <c:pt idx="20">
                  <c:v>87.3</c:v>
                </c:pt>
                <c:pt idx="21">
                  <c:v>87.7</c:v>
                </c:pt>
                <c:pt idx="22">
                  <c:v>88.2</c:v>
                </c:pt>
                <c:pt idx="23">
                  <c:v>88.6</c:v>
                </c:pt>
                <c:pt idx="24">
                  <c:v>88.9</c:v>
                </c:pt>
                <c:pt idx="25">
                  <c:v>89</c:v>
                </c:pt>
              </c:numCache>
            </c:numRef>
          </c:val>
          <c:smooth val="0"/>
          <c:extLst>
            <c:ext xmlns:c16="http://schemas.microsoft.com/office/drawing/2014/chart" uri="{C3380CC4-5D6E-409C-BE32-E72D297353CC}">
              <c16:uniqueId val="{00000007-8961-4C4C-AA1D-8ABAF71549E4}"/>
            </c:ext>
          </c:extLst>
        </c:ser>
        <c:ser>
          <c:idx val="0"/>
          <c:order val="4"/>
          <c:tx>
            <c:strRef>
              <c:f>'2.1. Tot. elec. demand charts'!$D$17</c:f>
              <c:strCache>
                <c:ptCount val="1"/>
                <c:pt idx="0">
                  <c:v>Historical normalised  total demand</c:v>
                </c:pt>
              </c:strCache>
            </c:strRef>
          </c:tx>
          <c:spPr>
            <a:ln>
              <a:solidFill>
                <a:schemeClr val="bg1">
                  <a:lumMod val="65000"/>
                </a:schemeClr>
              </a:solidFill>
            </a:ln>
            <a:effectLst/>
          </c:spPr>
          <c:marker>
            <c:symbol val="circle"/>
            <c:size val="5"/>
            <c:spPr>
              <a:solidFill>
                <a:schemeClr val="bg1">
                  <a:lumMod val="75000"/>
                </a:schemeClr>
              </a:solidFill>
              <a:ln w="19050">
                <a:solidFill>
                  <a:schemeClr val="bg1">
                    <a:lumMod val="65000"/>
                  </a:schemeClr>
                </a:solidFill>
                <a:prstDash val="sysDash"/>
              </a:ln>
              <a:effectLst/>
            </c:spPr>
          </c:marker>
          <c:dPt>
            <c:idx val="0"/>
            <c:bubble3D val="0"/>
            <c:extLst>
              <c:ext xmlns:c16="http://schemas.microsoft.com/office/drawing/2014/chart" uri="{C3380CC4-5D6E-409C-BE32-E72D297353CC}">
                <c16:uniqueId val="{00000008-8961-4C4C-AA1D-8ABAF71549E4}"/>
              </c:ext>
            </c:extLst>
          </c:dPt>
          <c:cat>
            <c:numRef>
              <c:f>'2.1. Tot. elec. demand charts'!$C$18:$C$43</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'2.1. Tot. elec. demand charts'!$D$18:$D$43</c:f>
              <c:numCache>
                <c:formatCode>General</c:formatCode>
                <c:ptCount val="26"/>
                <c:pt idx="0">
                  <c:v>89.3</c:v>
                </c:pt>
                <c:pt idx="1">
                  <c:v>88.2</c:v>
                </c:pt>
                <c:pt idx="2">
                  <c:v>84.7</c:v>
                </c:pt>
                <c:pt idx="3">
                  <c:v>85.8</c:v>
                </c:pt>
                <c:pt idx="4">
                  <c:v>89.4</c:v>
                </c:pt>
                <c:pt idx="5" formatCode="0.0">
                  <c:v>88.3</c:v>
                </c:pt>
                <c:pt idx="6" formatCode="0.0">
                  <c:v>86.4</c:v>
                </c:pt>
                <c:pt idx="7" formatCode="0.0">
                  <c:v>87.4</c:v>
                </c:pt>
                <c:pt idx="8" formatCode="0.0">
                  <c:v>88</c:v>
                </c:pt>
                <c:pt idx="9" formatCode="0.0">
                  <c:v>85.7</c:v>
                </c:pt>
                <c:pt idx="10" formatCode="0.0">
                  <c:v>82.1</c:v>
                </c:pt>
                <c:pt idx="11" formatCode="0.0">
                  <c:v>84.7</c:v>
                </c:pt>
                <c:pt idx="12">
                  <c:v>82.9</c:v>
                </c:pt>
              </c:numCache>
            </c:numRef>
          </c:val>
          <c:smooth val="0"/>
          <c:extLst>
            <c:ext xmlns:c16="http://schemas.microsoft.com/office/drawing/2014/chart" uri="{C3380CC4-5D6E-409C-BE32-E72D297353CC}">
              <c16:uniqueId val="{00000009-8961-4C4C-AA1D-8ABAF71549E4}"/>
            </c:ext>
          </c:extLst>
        </c:ser>
        <c:ser>
          <c:idx val="2"/>
          <c:order val="7"/>
          <c:tx>
            <c:strRef>
              <c:f>'2.1. Tot. elec. demand charts'!$J$17</c:f>
              <c:strCache>
                <c:ptCount val="1"/>
                <c:pt idx="0">
                  <c:v>Total demand industry rebound</c:v>
                </c:pt>
              </c:strCache>
            </c:strRef>
          </c:tx>
          <c:cat>
            <c:numRef>
              <c:f>'2.1. Tot. elec. demand charts'!$C$18:$C$43</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'2.1. Tot. elec. demand charts'!$J$18:$J$34</c:f>
              <c:numCache>
                <c:formatCode>General</c:formatCode>
                <c:ptCount val="17"/>
                <c:pt idx="12" formatCode="0.0">
                  <c:v>82.9</c:v>
                </c:pt>
                <c:pt idx="13" formatCode="0.0">
                  <c:v>84.8</c:v>
                </c:pt>
                <c:pt idx="14" formatCode="0.0">
                  <c:v>87.3</c:v>
                </c:pt>
                <c:pt idx="15" formatCode="0.0">
                  <c:v>90.8</c:v>
                </c:pt>
                <c:pt idx="16" formatCode="0.0">
                  <c:v>95.7</c:v>
                </c:pt>
              </c:numCache>
            </c:numRef>
          </c:val>
          <c:smooth val="0"/>
          <c:extLst>
            <c:ext xmlns:c16="http://schemas.microsoft.com/office/drawing/2014/chart" uri="{C3380CC4-5D6E-409C-BE32-E72D297353CC}">
              <c16:uniqueId val="{0000000A-8961-4C4C-AA1D-8ABAF71549E4}"/>
            </c:ext>
          </c:extLst>
        </c:ser>
        <c:dLbls>
          <c:showLegendKey val="0"/>
          <c:showVal val="0"/>
          <c:showCatName val="0"/>
          <c:showSerName val="0"/>
          <c:showPercent val="0"/>
          <c:showBubbleSize val="0"/>
        </c:dLbls>
        <c:marker val="1"/>
        <c:smooth val="0"/>
        <c:axId val="752692968"/>
        <c:axId val="752696904"/>
      </c:lineChart>
      <c:catAx>
        <c:axId val="752692968"/>
        <c:scaling>
          <c:orientation val="minMax"/>
        </c:scaling>
        <c:delete val="0"/>
        <c:axPos val="b"/>
        <c:title>
          <c:tx>
            <c:rich>
              <a:bodyPr/>
              <a:lstStyle/>
              <a:p>
                <a:pPr>
                  <a:defRPr sz="900">
                    <a:solidFill>
                      <a:schemeClr val="tx1">
                        <a:lumMod val="65000"/>
                        <a:lumOff val="35000"/>
                      </a:schemeClr>
                    </a:solidFill>
                  </a:defRPr>
                </a:pPr>
                <a:r>
                  <a:rPr lang="nl-BE" sz="900">
                    <a:solidFill>
                      <a:schemeClr val="tx1">
                        <a:lumMod val="65000"/>
                        <a:lumOff val="35000"/>
                      </a:schemeClr>
                    </a:solidFill>
                  </a:rPr>
                  <a:t>Year</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2696904"/>
        <c:crosses val="autoZero"/>
        <c:auto val="1"/>
        <c:lblAlgn val="ctr"/>
        <c:lblOffset val="100"/>
        <c:noMultiLvlLbl val="0"/>
      </c:catAx>
      <c:valAx>
        <c:axId val="752696904"/>
        <c:scaling>
          <c:orientation val="minMax"/>
          <c:max val="145"/>
          <c:min val="60"/>
        </c:scaling>
        <c:delete val="0"/>
        <c:axPos val="l"/>
        <c:majorGridlines>
          <c:spPr>
            <a:ln w="9525" cap="flat" cmpd="sng" algn="ctr">
              <a:solidFill>
                <a:schemeClr val="tx1">
                  <a:lumMod val="15000"/>
                  <a:lumOff val="85000"/>
                </a:schemeClr>
              </a:solidFill>
              <a:round/>
            </a:ln>
            <a:effectLst/>
          </c:spPr>
        </c:majorGridlines>
        <c:title>
          <c:tx>
            <c:rich>
              <a:bodyPr/>
              <a:lstStyle/>
              <a:p>
                <a:pPr>
                  <a:defRPr sz="900">
                    <a:solidFill>
                      <a:schemeClr val="tx1">
                        <a:lumMod val="65000"/>
                        <a:lumOff val="35000"/>
                      </a:schemeClr>
                    </a:solidFill>
                  </a:defRPr>
                </a:pPr>
                <a:r>
                  <a:rPr lang="nl-BE" sz="900">
                    <a:solidFill>
                      <a:schemeClr val="tx1">
                        <a:lumMod val="65000"/>
                        <a:lumOff val="35000"/>
                      </a:schemeClr>
                    </a:solidFill>
                  </a:rPr>
                  <a:t>[TWh]</a:t>
                </a:r>
              </a:p>
            </c:rich>
          </c:tx>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2692968"/>
        <c:crosses val="autoZero"/>
        <c:crossBetween val="between"/>
      </c:valAx>
    </c:plotArea>
    <c:legend>
      <c:legendPos val="b"/>
      <c:legendEntry>
        <c:idx val="0"/>
        <c:delete val="1"/>
      </c:legendEntry>
      <c:legendEntry>
        <c:idx val="1"/>
        <c:delete val="1"/>
      </c:legendEntry>
      <c:overlay val="0"/>
    </c:legend>
    <c:plotVisOnly val="1"/>
    <c:dispBlanksAs val="span"/>
    <c:showDLblsOverMax val="0"/>
  </c:chart>
  <c:spPr>
    <a:ln>
      <a:noFill/>
    </a:ln>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2591754706347E-2"/>
          <c:y val="4.9452029984848551E-2"/>
          <c:w val="0.8351269829814133"/>
          <c:h val="0.72459770849211658"/>
        </c:manualLayout>
      </c:layout>
      <c:barChart>
        <c:barDir val="col"/>
        <c:grouping val="stacked"/>
        <c:varyColors val="0"/>
        <c:ser>
          <c:idx val="0"/>
          <c:order val="2"/>
          <c:tx>
            <c:strRef>
              <c:f>'2.1. Tot. elec. demand charts'!$E$67:$E$68</c:f>
              <c:strCache>
                <c:ptCount val="2"/>
                <c:pt idx="0">
                  <c:v>Company</c:v>
                </c:pt>
                <c:pt idx="1">
                  <c:v>BEV</c:v>
                </c:pt>
              </c:strCache>
            </c:strRef>
          </c:tx>
          <c:spPr>
            <a:solidFill>
              <a:schemeClr val="accent1"/>
            </a:solidFill>
            <a:ln>
              <a:noFill/>
            </a:ln>
            <a:effectLst/>
          </c:spPr>
          <c:invertIfNegative val="0"/>
          <c:cat>
            <c:numRef>
              <c:f>'2.1. Tot. elec. demand charts'!$C$69:$C$83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charts'!$E$69:$E$83</c:f>
              <c:numCache>
                <c:formatCode>0.00</c:formatCode>
                <c:ptCount val="15"/>
                <c:pt idx="0">
                  <c:v>0.05</c:v>
                </c:pt>
                <c:pt idx="1">
                  <c:v>0.08</c:v>
                </c:pt>
                <c:pt idx="2">
                  <c:v>0.13</c:v>
                </c:pt>
                <c:pt idx="3">
                  <c:v>0.2</c:v>
                </c:pt>
                <c:pt idx="4">
                  <c:v>0.34</c:v>
                </c:pt>
                <c:pt idx="5">
                  <c:v>0.54</c:v>
                </c:pt>
                <c:pt idx="6">
                  <c:v>0.72</c:v>
                </c:pt>
                <c:pt idx="7">
                  <c:v>0.89</c:v>
                </c:pt>
                <c:pt idx="8">
                  <c:v>1.02</c:v>
                </c:pt>
                <c:pt idx="9">
                  <c:v>1.08</c:v>
                </c:pt>
                <c:pt idx="10">
                  <c:v>1.1299999999999999</c:v>
                </c:pt>
                <c:pt idx="11">
                  <c:v>1.1599999999999999</c:v>
                </c:pt>
                <c:pt idx="12">
                  <c:v>1.19</c:v>
                </c:pt>
                <c:pt idx="13">
                  <c:v>1.22</c:v>
                </c:pt>
                <c:pt idx="14">
                  <c:v>1.24</c:v>
                </c:pt>
              </c:numCache>
            </c:numRef>
          </c:val>
          <c:extLst>
            <c:ext xmlns:c16="http://schemas.microsoft.com/office/drawing/2014/chart" uri="{C3380CC4-5D6E-409C-BE32-E72D297353CC}">
              <c16:uniqueId val="{00000000-D9FF-4B97-92A1-35E0EA9A40B0}"/>
            </c:ext>
          </c:extLst>
        </c:ser>
        <c:ser>
          <c:idx val="1"/>
          <c:order val="3"/>
          <c:tx>
            <c:strRef>
              <c:f>'2.1. Tot. elec. demand charts'!$F$67:$F$68</c:f>
              <c:strCache>
                <c:ptCount val="2"/>
                <c:pt idx="0">
                  <c:v>Company</c:v>
                </c:pt>
                <c:pt idx="1">
                  <c:v>PHEV</c:v>
                </c:pt>
              </c:strCache>
            </c:strRef>
          </c:tx>
          <c:spPr>
            <a:solidFill>
              <a:schemeClr val="accent1">
                <a:lumMod val="40000"/>
                <a:lumOff val="60000"/>
              </a:schemeClr>
            </a:solidFill>
            <a:ln>
              <a:noFill/>
            </a:ln>
            <a:effectLst/>
          </c:spPr>
          <c:invertIfNegative val="0"/>
          <c:cat>
            <c:numRef>
              <c:f>'2.1. Tot. elec. demand charts'!$C$69:$C$83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charts'!$F$69:$F$83</c:f>
              <c:numCache>
                <c:formatCode>0.00</c:formatCode>
                <c:ptCount val="15"/>
                <c:pt idx="0">
                  <c:v>0.11</c:v>
                </c:pt>
                <c:pt idx="1">
                  <c:v>0.16</c:v>
                </c:pt>
                <c:pt idx="2">
                  <c:v>0.23</c:v>
                </c:pt>
                <c:pt idx="3">
                  <c:v>0.3</c:v>
                </c:pt>
                <c:pt idx="4">
                  <c:v>0.35</c:v>
                </c:pt>
                <c:pt idx="5">
                  <c:v>0.34</c:v>
                </c:pt>
                <c:pt idx="6">
                  <c:v>0.31</c:v>
                </c:pt>
                <c:pt idx="7">
                  <c:v>0.26</c:v>
                </c:pt>
                <c:pt idx="8">
                  <c:v>0.21</c:v>
                </c:pt>
                <c:pt idx="9">
                  <c:v>0.15</c:v>
                </c:pt>
                <c:pt idx="10">
                  <c:v>0.11</c:v>
                </c:pt>
                <c:pt idx="11">
                  <c:v>7.0000000000000007E-2</c:v>
                </c:pt>
                <c:pt idx="12">
                  <c:v>0.04</c:v>
                </c:pt>
                <c:pt idx="13">
                  <c:v>0.02</c:v>
                </c:pt>
                <c:pt idx="14">
                  <c:v>0</c:v>
                </c:pt>
              </c:numCache>
            </c:numRef>
          </c:val>
          <c:extLst>
            <c:ext xmlns:c16="http://schemas.microsoft.com/office/drawing/2014/chart" uri="{C3380CC4-5D6E-409C-BE32-E72D297353CC}">
              <c16:uniqueId val="{00000001-D9FF-4B97-92A1-35E0EA9A40B0}"/>
            </c:ext>
          </c:extLst>
        </c:ser>
        <c:ser>
          <c:idx val="4"/>
          <c:order val="4"/>
          <c:tx>
            <c:strRef>
              <c:f>'2.1. Tot. elec. demand charts'!$G$67:$G$68</c:f>
              <c:strCache>
                <c:ptCount val="2"/>
                <c:pt idx="0">
                  <c:v>Private</c:v>
                </c:pt>
                <c:pt idx="1">
                  <c:v>BEV</c:v>
                </c:pt>
              </c:strCache>
            </c:strRef>
          </c:tx>
          <c:spPr>
            <a:solidFill>
              <a:schemeClr val="accent2"/>
            </a:solidFill>
            <a:ln>
              <a:noFill/>
            </a:ln>
            <a:effectLst/>
          </c:spPr>
          <c:invertIfNegative val="0"/>
          <c:cat>
            <c:numRef>
              <c:f>'2.1. Tot. elec. demand charts'!$C$69:$C$83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charts'!$G$69:$G$83</c:f>
              <c:numCache>
                <c:formatCode>0.00</c:formatCode>
                <c:ptCount val="15"/>
                <c:pt idx="0">
                  <c:v>0</c:v>
                </c:pt>
                <c:pt idx="1">
                  <c:v>0.01</c:v>
                </c:pt>
                <c:pt idx="2">
                  <c:v>0.02</c:v>
                </c:pt>
                <c:pt idx="3">
                  <c:v>0.03</c:v>
                </c:pt>
                <c:pt idx="4">
                  <c:v>0.06</c:v>
                </c:pt>
                <c:pt idx="5">
                  <c:v>0.11</c:v>
                </c:pt>
                <c:pt idx="6">
                  <c:v>0.18</c:v>
                </c:pt>
                <c:pt idx="7">
                  <c:v>0.28000000000000003</c:v>
                </c:pt>
                <c:pt idx="8">
                  <c:v>0.4</c:v>
                </c:pt>
                <c:pt idx="9">
                  <c:v>0.53</c:v>
                </c:pt>
                <c:pt idx="10">
                  <c:v>0.66</c:v>
                </c:pt>
                <c:pt idx="11">
                  <c:v>0.81</c:v>
                </c:pt>
                <c:pt idx="12">
                  <c:v>0.96</c:v>
                </c:pt>
                <c:pt idx="13">
                  <c:v>1.1200000000000001</c:v>
                </c:pt>
                <c:pt idx="14">
                  <c:v>1.28</c:v>
                </c:pt>
              </c:numCache>
            </c:numRef>
          </c:val>
          <c:extLst>
            <c:ext xmlns:c16="http://schemas.microsoft.com/office/drawing/2014/chart" uri="{C3380CC4-5D6E-409C-BE32-E72D297353CC}">
              <c16:uniqueId val="{00000002-D9FF-4B97-92A1-35E0EA9A40B0}"/>
            </c:ext>
          </c:extLst>
        </c:ser>
        <c:ser>
          <c:idx val="5"/>
          <c:order val="5"/>
          <c:tx>
            <c:strRef>
              <c:f>'2.1. Tot. elec. demand charts'!$H$67:$H$68</c:f>
              <c:strCache>
                <c:ptCount val="2"/>
                <c:pt idx="0">
                  <c:v>Private</c:v>
                </c:pt>
                <c:pt idx="1">
                  <c:v>PHEV</c:v>
                </c:pt>
              </c:strCache>
            </c:strRef>
          </c:tx>
          <c:spPr>
            <a:solidFill>
              <a:schemeClr val="accent2">
                <a:lumMod val="40000"/>
                <a:lumOff val="60000"/>
              </a:schemeClr>
            </a:solidFill>
            <a:ln>
              <a:noFill/>
            </a:ln>
            <a:effectLst/>
          </c:spPr>
          <c:invertIfNegative val="0"/>
          <c:cat>
            <c:numRef>
              <c:f>'2.1. Tot. elec. demand charts'!$C$69:$C$83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charts'!$H$69:$H$83</c:f>
              <c:numCache>
                <c:formatCode>0.00</c:formatCode>
                <c:ptCount val="15"/>
                <c:pt idx="0">
                  <c:v>0.01</c:v>
                </c:pt>
                <c:pt idx="1">
                  <c:v>0.02</c:v>
                </c:pt>
                <c:pt idx="2">
                  <c:v>0.04</c:v>
                </c:pt>
                <c:pt idx="3">
                  <c:v>0.06</c:v>
                </c:pt>
                <c:pt idx="4">
                  <c:v>0.08</c:v>
                </c:pt>
                <c:pt idx="5">
                  <c:v>0.1</c:v>
                </c:pt>
                <c:pt idx="6">
                  <c:v>0.12</c:v>
                </c:pt>
                <c:pt idx="7">
                  <c:v>0.14000000000000001</c:v>
                </c:pt>
                <c:pt idx="8">
                  <c:v>0.14000000000000001</c:v>
                </c:pt>
                <c:pt idx="9">
                  <c:v>0.14000000000000001</c:v>
                </c:pt>
                <c:pt idx="10">
                  <c:v>0.14000000000000001</c:v>
                </c:pt>
                <c:pt idx="11">
                  <c:v>0.14000000000000001</c:v>
                </c:pt>
                <c:pt idx="12">
                  <c:v>0.13</c:v>
                </c:pt>
                <c:pt idx="13">
                  <c:v>0.13</c:v>
                </c:pt>
                <c:pt idx="14">
                  <c:v>0.12</c:v>
                </c:pt>
              </c:numCache>
            </c:numRef>
          </c:val>
          <c:extLst>
            <c:ext xmlns:c16="http://schemas.microsoft.com/office/drawing/2014/chart" uri="{C3380CC4-5D6E-409C-BE32-E72D297353CC}">
              <c16:uniqueId val="{00000003-D9FF-4B97-92A1-35E0EA9A40B0}"/>
            </c:ext>
          </c:extLst>
        </c:ser>
        <c:dLbls>
          <c:showLegendKey val="0"/>
          <c:showVal val="0"/>
          <c:showCatName val="0"/>
          <c:showSerName val="0"/>
          <c:showPercent val="0"/>
          <c:showBubbleSize val="0"/>
        </c:dLbls>
        <c:gapWidth val="150"/>
        <c:overlap val="100"/>
        <c:axId val="831915352"/>
        <c:axId val="831918632"/>
      </c:barChart>
      <c:lineChart>
        <c:grouping val="standard"/>
        <c:varyColors val="0"/>
        <c:ser>
          <c:idx val="2"/>
          <c:order val="0"/>
          <c:tx>
            <c:strRef>
              <c:f>'2.1. Tot. elec. demand charts'!$U$67</c:f>
              <c:strCache>
                <c:ptCount val="1"/>
                <c:pt idx="0">
                  <c:v>Equivalent Units (PHEV counted based on their electric mode)</c:v>
                </c:pt>
              </c:strCache>
            </c:strRef>
          </c:tx>
          <c:spPr>
            <a:ln w="28575" cap="rnd">
              <a:solidFill>
                <a:schemeClr val="tx1"/>
              </a:solidFill>
              <a:round/>
            </a:ln>
            <a:effectLst/>
          </c:spPr>
          <c:marker>
            <c:symbol val="circle"/>
            <c:size val="5"/>
            <c:spPr>
              <a:solidFill>
                <a:schemeClr val="accent3"/>
              </a:solidFill>
              <a:ln w="9525">
                <a:solidFill>
                  <a:schemeClr val="tx1"/>
                </a:solidFill>
              </a:ln>
              <a:effectLst/>
            </c:spPr>
          </c:marker>
          <c:cat>
            <c:numRef>
              <c:f>'2.1. Tot. elec. demand charts'!$C$69:$C$81</c:f>
              <c:numCache>
                <c:formatCode>General</c:formatCode>
                <c:ptCount val="13"/>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numCache>
            </c:numRef>
          </c:cat>
          <c:val>
            <c:numRef>
              <c:f>'2.1. Tot. elec. demand charts'!$U$69:$U$83</c:f>
              <c:numCache>
                <c:formatCode>0.00</c:formatCode>
                <c:ptCount val="15"/>
                <c:pt idx="0">
                  <c:v>6.8999999999999992E-2</c:v>
                </c:pt>
                <c:pt idx="1">
                  <c:v>0.1202</c:v>
                </c:pt>
                <c:pt idx="2">
                  <c:v>0.19870000000000002</c:v>
                </c:pt>
                <c:pt idx="3">
                  <c:v>0.29720000000000002</c:v>
                </c:pt>
                <c:pt idx="4">
                  <c:v>0.48309999999999997</c:v>
                </c:pt>
                <c:pt idx="5">
                  <c:v>0.74120000000000008</c:v>
                </c:pt>
                <c:pt idx="6">
                  <c:v>0.99669999999999992</c:v>
                </c:pt>
                <c:pt idx="7">
                  <c:v>1.2696000000000001</c:v>
                </c:pt>
                <c:pt idx="8">
                  <c:v>1.5131000000000001</c:v>
                </c:pt>
                <c:pt idx="9">
                  <c:v>1.6953</c:v>
                </c:pt>
                <c:pt idx="10">
                  <c:v>1.8700999999999999</c:v>
                </c:pt>
                <c:pt idx="11">
                  <c:v>2.0449000000000002</c:v>
                </c:pt>
                <c:pt idx="12">
                  <c:v>2.2162999999999999</c:v>
                </c:pt>
                <c:pt idx="13">
                  <c:v>2.4036999999999997</c:v>
                </c:pt>
                <c:pt idx="14">
                  <c:v>2.5764</c:v>
                </c:pt>
              </c:numCache>
            </c:numRef>
          </c:val>
          <c:smooth val="0"/>
          <c:extLst>
            <c:ext xmlns:c16="http://schemas.microsoft.com/office/drawing/2014/chart" uri="{C3380CC4-5D6E-409C-BE32-E72D297353CC}">
              <c16:uniqueId val="{00000004-D9FF-4B97-92A1-35E0EA9A40B0}"/>
            </c:ext>
          </c:extLst>
        </c:ser>
        <c:dLbls>
          <c:showLegendKey val="0"/>
          <c:showVal val="0"/>
          <c:showCatName val="0"/>
          <c:showSerName val="0"/>
          <c:showPercent val="0"/>
          <c:showBubbleSize val="0"/>
        </c:dLbls>
        <c:marker val="1"/>
        <c:smooth val="0"/>
        <c:axId val="831915352"/>
        <c:axId val="831918632"/>
      </c:lineChart>
      <c:lineChart>
        <c:grouping val="standard"/>
        <c:varyColors val="0"/>
        <c:ser>
          <c:idx val="3"/>
          <c:order val="1"/>
          <c:tx>
            <c:strRef>
              <c:f>'2.1. Tot. elec. demand charts'!$AF$68</c:f>
              <c:strCache>
                <c:ptCount val="1"/>
                <c:pt idx="0">
                  <c:v>equivalent % of stock</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'2.1. Tot. elec. demand charts'!$C$69:$C$83</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'2.1. Tot. elec. demand charts'!$AF$69:$AF$83</c:f>
              <c:numCache>
                <c:formatCode>0%</c:formatCode>
                <c:ptCount val="15"/>
                <c:pt idx="0">
                  <c:v>1.2E-2</c:v>
                </c:pt>
                <c:pt idx="1">
                  <c:v>2.1000000000000001E-2</c:v>
                </c:pt>
                <c:pt idx="2">
                  <c:v>3.3000000000000002E-2</c:v>
                </c:pt>
                <c:pt idx="3">
                  <c:v>5.2999999999999999E-2</c:v>
                </c:pt>
                <c:pt idx="4">
                  <c:v>8.5999999999999993E-2</c:v>
                </c:pt>
                <c:pt idx="5">
                  <c:v>0.13300000000000001</c:v>
                </c:pt>
                <c:pt idx="6">
                  <c:v>0.17799999999999999</c:v>
                </c:pt>
                <c:pt idx="7">
                  <c:v>0.22800000000000001</c:v>
                </c:pt>
                <c:pt idx="8">
                  <c:v>0.27300000000000002</c:v>
                </c:pt>
                <c:pt idx="9">
                  <c:v>0.30599999999999999</c:v>
                </c:pt>
                <c:pt idx="10">
                  <c:v>0.33900000000000002</c:v>
                </c:pt>
                <c:pt idx="11">
                  <c:v>0.373</c:v>
                </c:pt>
                <c:pt idx="12">
                  <c:v>0.40699999999999997</c:v>
                </c:pt>
                <c:pt idx="13">
                  <c:v>0.442</c:v>
                </c:pt>
                <c:pt idx="14">
                  <c:v>0.47599999999999998</c:v>
                </c:pt>
              </c:numCache>
            </c:numRef>
          </c:val>
          <c:smooth val="0"/>
          <c:extLst>
            <c:ext xmlns:c16="http://schemas.microsoft.com/office/drawing/2014/chart" uri="{C3380CC4-5D6E-409C-BE32-E72D297353CC}">
              <c16:uniqueId val="{00000005-D9FF-4B97-92A1-35E0EA9A40B0}"/>
            </c:ext>
          </c:extLst>
        </c:ser>
        <c:dLbls>
          <c:showLegendKey val="0"/>
          <c:showVal val="0"/>
          <c:showCatName val="0"/>
          <c:showSerName val="0"/>
          <c:showPercent val="0"/>
          <c:showBubbleSize val="0"/>
        </c:dLbls>
        <c:marker val="1"/>
        <c:smooth val="0"/>
        <c:axId val="838964832"/>
        <c:axId val="838967128"/>
      </c:lineChart>
      <c:catAx>
        <c:axId val="8319153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nl-BE" sz="900" b="1"/>
                  <a:t>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8632"/>
        <c:crosses val="autoZero"/>
        <c:auto val="1"/>
        <c:lblAlgn val="ctr"/>
        <c:lblOffset val="100"/>
        <c:noMultiLvlLbl val="0"/>
      </c:catAx>
      <c:valAx>
        <c:axId val="831918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 EV [Mio]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15352"/>
        <c:crosses val="autoZero"/>
        <c:crossBetween val="between"/>
      </c:valAx>
      <c:valAx>
        <c:axId val="838967128"/>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Share of Stock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8964832"/>
        <c:crosses val="max"/>
        <c:crossBetween val="between"/>
      </c:valAx>
      <c:catAx>
        <c:axId val="838964832"/>
        <c:scaling>
          <c:orientation val="minMax"/>
        </c:scaling>
        <c:delete val="1"/>
        <c:axPos val="b"/>
        <c:numFmt formatCode="General" sourceLinked="1"/>
        <c:majorTickMark val="out"/>
        <c:minorTickMark val="none"/>
        <c:tickLblPos val="nextTo"/>
        <c:crossAx val="838967128"/>
        <c:crosses val="autoZero"/>
        <c:auto val="1"/>
        <c:lblAlgn val="ctr"/>
        <c:lblOffset val="100"/>
        <c:noMultiLvlLbl val="0"/>
      </c:catAx>
      <c:spPr>
        <a:noFill/>
        <a:ln>
          <a:noFill/>
        </a:ln>
        <a:effectLst/>
      </c:spPr>
    </c:plotArea>
    <c:legend>
      <c:legendPos val="b"/>
      <c:layout>
        <c:manualLayout>
          <c:xMode val="edge"/>
          <c:yMode val="edge"/>
          <c:x val="9.9077881126679299E-2"/>
          <c:y val="0.81413618237800167"/>
          <c:w val="0.89999998955567651"/>
          <c:h val="7.49006573911949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image" Target="../media/image2.png"/><Relationship Id="rId1" Type="http://schemas.openxmlformats.org/officeDocument/2006/relationships/hyperlink" Target="#Contents!A1"/><Relationship Id="rId6" Type="http://schemas.openxmlformats.org/officeDocument/2006/relationships/chart" Target="../charts/chart35.xml"/><Relationship Id="rId5" Type="http://schemas.openxmlformats.org/officeDocument/2006/relationships/chart" Target="../charts/chart34.xml"/><Relationship Id="rId4" Type="http://schemas.openxmlformats.org/officeDocument/2006/relationships/chart" Target="../charts/chart33.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s!A1"/><Relationship Id="rId1" Type="http://schemas.openxmlformats.org/officeDocument/2006/relationships/chart" Target="../charts/chart37.xml"/><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Contents!A1"/><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s!A1"/><Relationship Id="rId1" Type="http://schemas.openxmlformats.org/officeDocument/2006/relationships/chart" Target="../charts/chart4.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3" Type="http://schemas.openxmlformats.org/officeDocument/2006/relationships/chart" Target="../charts/chart8.xml"/><Relationship Id="rId7" Type="http://schemas.openxmlformats.org/officeDocument/2006/relationships/chart" Target="../charts/chart12.xml"/><Relationship Id="rId12"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Contents!A1"/><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5" Type="http://schemas.openxmlformats.org/officeDocument/2006/relationships/chart" Target="../charts/chart2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Contents!A1"/><Relationship Id="rId6" Type="http://schemas.openxmlformats.org/officeDocument/2006/relationships/chart" Target="../charts/chart24.xml"/><Relationship Id="rId5" Type="http://schemas.openxmlformats.org/officeDocument/2006/relationships/chart" Target="../charts/chart2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s!A1"/><Relationship Id="rId1" Type="http://schemas.openxmlformats.org/officeDocument/2006/relationships/chart" Target="../charts/chart29.xml"/><Relationship Id="rId5" Type="http://schemas.openxmlformats.org/officeDocument/2006/relationships/chart" Target="../charts/chart31.xml"/><Relationship Id="rId4"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editAs="oneCell">
    <xdr:from>
      <xdr:col>1</xdr:col>
      <xdr:colOff>83344</xdr:colOff>
      <xdr:row>0</xdr:row>
      <xdr:rowOff>95252</xdr:rowOff>
    </xdr:from>
    <xdr:to>
      <xdr:col>4</xdr:col>
      <xdr:colOff>1120413</xdr:colOff>
      <xdr:row>4</xdr:row>
      <xdr:rowOff>131166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401" y="95252"/>
          <a:ext cx="2627200" cy="89969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5844608</xdr:colOff>
      <xdr:row>1</xdr:row>
      <xdr:rowOff>33678</xdr:rowOff>
    </xdr:from>
    <xdr:to>
      <xdr:col>1</xdr:col>
      <xdr:colOff>6095433</xdr:colOff>
      <xdr:row>2</xdr:row>
      <xdr:rowOff>6373</xdr:rowOff>
    </xdr:to>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35108" y="224178"/>
          <a:ext cx="250825"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1915886</xdr:colOff>
      <xdr:row>51</xdr:row>
      <xdr:rowOff>100147</xdr:rowOff>
    </xdr:from>
    <xdr:to>
      <xdr:col>6</xdr:col>
      <xdr:colOff>1992085</xdr:colOff>
      <xdr:row>70</xdr:row>
      <xdr:rowOff>73125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2198912</xdr:colOff>
      <xdr:row>51</xdr:row>
      <xdr:rowOff>40278</xdr:rowOff>
    </xdr:from>
    <xdr:to>
      <xdr:col>13</xdr:col>
      <xdr:colOff>178527</xdr:colOff>
      <xdr:row>70</xdr:row>
      <xdr:rowOff>82731</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551999</xdr:colOff>
      <xdr:row>11</xdr:row>
      <xdr:rowOff>94899</xdr:rowOff>
    </xdr:from>
    <xdr:to>
      <xdr:col>34</xdr:col>
      <xdr:colOff>218858</xdr:colOff>
      <xdr:row>30</xdr:row>
      <xdr:rowOff>187778</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34</xdr:col>
      <xdr:colOff>424963</xdr:colOff>
      <xdr:row>11</xdr:row>
      <xdr:rowOff>124714</xdr:rowOff>
    </xdr:from>
    <xdr:to>
      <xdr:col>46</xdr:col>
      <xdr:colOff>442171</xdr:colOff>
      <xdr:row>30</xdr:row>
      <xdr:rowOff>169344</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47</xdr:col>
      <xdr:colOff>17316</xdr:colOff>
      <xdr:row>11</xdr:row>
      <xdr:rowOff>119321</xdr:rowOff>
    </xdr:from>
    <xdr:to>
      <xdr:col>59</xdr:col>
      <xdr:colOff>27015</xdr:colOff>
      <xdr:row>30</xdr:row>
      <xdr:rowOff>162046</xdr:rowOff>
    </xdr:to>
    <xdr:graphicFrame macro="">
      <xdr:nvGraphicFramePr>
        <xdr:cNvPr id="6" name="Chart 5">
          <a:extLst>
            <a:ext uri="{FF2B5EF4-FFF2-40B4-BE49-F238E27FC236}">
              <a16:creationId xmlns:a16="http://schemas.microsoft.com/office/drawing/2014/main" id="{BF393DDF-D990-4869-A4C0-D962E84CF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1632857</xdr:colOff>
      <xdr:row>1</xdr:row>
      <xdr:rowOff>1360</xdr:rowOff>
    </xdr:from>
    <xdr:to>
      <xdr:col>2</xdr:col>
      <xdr:colOff>1887492</xdr:colOff>
      <xdr:row>1</xdr:row>
      <xdr:rowOff>245200</xdr:rowOff>
    </xdr:to>
    <xdr:pic>
      <xdr:nvPicPr>
        <xdr:cNvPr id="11" name="Picture 10"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68286" y="191860"/>
          <a:ext cx="250825"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450981</xdr:colOff>
      <xdr:row>98</xdr:row>
      <xdr:rowOff>128053</xdr:rowOff>
    </xdr:from>
    <xdr:to>
      <xdr:col>17</xdr:col>
      <xdr:colOff>77755</xdr:colOff>
      <xdr:row>116</xdr:row>
      <xdr:rowOff>179295</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77259</xdr:colOff>
      <xdr:row>1</xdr:row>
      <xdr:rowOff>19049</xdr:rowOff>
    </xdr:from>
    <xdr:to>
      <xdr:col>2</xdr:col>
      <xdr:colOff>322158</xdr:colOff>
      <xdr:row>2</xdr:row>
      <xdr:rowOff>2328</xdr:rowOff>
    </xdr:to>
    <xdr:pic>
      <xdr:nvPicPr>
        <xdr:cNvPr id="3" name="Picture 2" descr="C:\Users\IBF250\AppData\Local\Microsoft\Windows\Temporary Internet Files\Content.IE5\3CVEKPUG\Home_font_awesome.svg[1].png">
          <a:hlinkClick xmlns:r="http://schemas.openxmlformats.org/officeDocument/2006/relationships" r:id="rId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75779" y="201929"/>
          <a:ext cx="248709" cy="288079"/>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418293</xdr:colOff>
      <xdr:row>39</xdr:row>
      <xdr:rowOff>160490</xdr:rowOff>
    </xdr:from>
    <xdr:to>
      <xdr:col>17</xdr:col>
      <xdr:colOff>74217</xdr:colOff>
      <xdr:row>58</xdr:row>
      <xdr:rowOff>29701</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551088</xdr:colOff>
      <xdr:row>52</xdr:row>
      <xdr:rowOff>155093</xdr:rowOff>
    </xdr:from>
    <xdr:to>
      <xdr:col>11</xdr:col>
      <xdr:colOff>307865</xdr:colOff>
      <xdr:row>52</xdr:row>
      <xdr:rowOff>168665</xdr:rowOff>
    </xdr:to>
    <xdr:cxnSp macro="">
      <xdr:nvCxnSpPr>
        <xdr:cNvPr id="6" name="Straight Arrow Connector 5">
          <a:extLst>
            <a:ext uri="{FF2B5EF4-FFF2-40B4-BE49-F238E27FC236}">
              <a16:creationId xmlns:a16="http://schemas.microsoft.com/office/drawing/2014/main" id="{00000000-0008-0000-0D00-000006000000}"/>
            </a:ext>
          </a:extLst>
        </xdr:cNvPr>
        <xdr:cNvCxnSpPr/>
      </xdr:nvCxnSpPr>
      <xdr:spPr>
        <a:xfrm>
          <a:off x="5194526" y="12180406"/>
          <a:ext cx="4114464" cy="13572"/>
        </a:xfrm>
        <a:prstGeom prst="straightConnector1">
          <a:avLst/>
        </a:prstGeom>
        <a:ln w="57150">
          <a:solidFill>
            <a:srgbClr val="0070C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320752</xdr:colOff>
      <xdr:row>52</xdr:row>
      <xdr:rowOff>159884</xdr:rowOff>
    </xdr:from>
    <xdr:to>
      <xdr:col>16</xdr:col>
      <xdr:colOff>1596934</xdr:colOff>
      <xdr:row>52</xdr:row>
      <xdr:rowOff>167544</xdr:rowOff>
    </xdr:to>
    <xdr:cxnSp macro="">
      <xdr:nvCxnSpPr>
        <xdr:cNvPr id="7" name="Straight Arrow Connector 6">
          <a:extLst>
            <a:ext uri="{FF2B5EF4-FFF2-40B4-BE49-F238E27FC236}">
              <a16:creationId xmlns:a16="http://schemas.microsoft.com/office/drawing/2014/main" id="{00000000-0008-0000-0D00-000007000000}"/>
            </a:ext>
          </a:extLst>
        </xdr:cNvPr>
        <xdr:cNvCxnSpPr/>
      </xdr:nvCxnSpPr>
      <xdr:spPr>
        <a:xfrm flipV="1">
          <a:off x="9321877" y="12185197"/>
          <a:ext cx="5729120" cy="7660"/>
        </a:xfrm>
        <a:prstGeom prst="straightConnector1">
          <a:avLst/>
        </a:prstGeom>
        <a:ln w="57150">
          <a:solidFill>
            <a:srgbClr val="0070C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550070</xdr:colOff>
      <xdr:row>51</xdr:row>
      <xdr:rowOff>15801</xdr:rowOff>
    </xdr:from>
    <xdr:to>
      <xdr:col>8</xdr:col>
      <xdr:colOff>551668</xdr:colOff>
      <xdr:row>53</xdr:row>
      <xdr:rowOff>173330</xdr:rowOff>
    </xdr:to>
    <xdr:sp macro="" textlink="">
      <xdr:nvSpPr>
        <xdr:cNvPr id="8" name="Oval 7">
          <a:extLst>
            <a:ext uri="{FF2B5EF4-FFF2-40B4-BE49-F238E27FC236}">
              <a16:creationId xmlns:a16="http://schemas.microsoft.com/office/drawing/2014/main" id="{00000000-0008-0000-0D00-000008000000}"/>
            </a:ext>
          </a:extLst>
        </xdr:cNvPr>
        <xdr:cNvSpPr/>
      </xdr:nvSpPr>
      <xdr:spPr>
        <a:xfrm>
          <a:off x="7135927" y="12126158"/>
          <a:ext cx="586705" cy="538529"/>
        </a:xfrm>
        <a:prstGeom prst="ellips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500"/>
            <a:t>2</a:t>
          </a:r>
        </a:p>
      </xdr:txBody>
    </xdr:sp>
    <xdr:clientData/>
  </xdr:twoCellAnchor>
  <xdr:twoCellAnchor>
    <xdr:from>
      <xdr:col>3</xdr:col>
      <xdr:colOff>102395</xdr:colOff>
      <xdr:row>27</xdr:row>
      <xdr:rowOff>74407</xdr:rowOff>
    </xdr:from>
    <xdr:to>
      <xdr:col>3</xdr:col>
      <xdr:colOff>613428</xdr:colOff>
      <xdr:row>29</xdr:row>
      <xdr:rowOff>127520</xdr:rowOff>
    </xdr:to>
    <xdr:sp macro="" textlink="">
      <xdr:nvSpPr>
        <xdr:cNvPr id="9" name="Oval 8">
          <a:extLst>
            <a:ext uri="{FF2B5EF4-FFF2-40B4-BE49-F238E27FC236}">
              <a16:creationId xmlns:a16="http://schemas.microsoft.com/office/drawing/2014/main" id="{00000000-0008-0000-0D00-000009000000}"/>
            </a:ext>
          </a:extLst>
        </xdr:cNvPr>
        <xdr:cNvSpPr/>
      </xdr:nvSpPr>
      <xdr:spPr>
        <a:xfrm>
          <a:off x="4080035" y="6307567"/>
          <a:ext cx="511033" cy="434113"/>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000"/>
            <a:t>1</a:t>
          </a:r>
        </a:p>
      </xdr:txBody>
    </xdr:sp>
    <xdr:clientData/>
  </xdr:twoCellAnchor>
  <xdr:twoCellAnchor>
    <xdr:from>
      <xdr:col>3</xdr:col>
      <xdr:colOff>114118</xdr:colOff>
      <xdr:row>30</xdr:row>
      <xdr:rowOff>43304</xdr:rowOff>
    </xdr:from>
    <xdr:to>
      <xdr:col>3</xdr:col>
      <xdr:colOff>625151</xdr:colOff>
      <xdr:row>32</xdr:row>
      <xdr:rowOff>96418</xdr:rowOff>
    </xdr:to>
    <xdr:sp macro="" textlink="">
      <xdr:nvSpPr>
        <xdr:cNvPr id="10" name="Oval 9">
          <a:extLst>
            <a:ext uri="{FF2B5EF4-FFF2-40B4-BE49-F238E27FC236}">
              <a16:creationId xmlns:a16="http://schemas.microsoft.com/office/drawing/2014/main" id="{00000000-0008-0000-0D00-00000A000000}"/>
            </a:ext>
          </a:extLst>
        </xdr:cNvPr>
        <xdr:cNvSpPr/>
      </xdr:nvSpPr>
      <xdr:spPr>
        <a:xfrm>
          <a:off x="4091758" y="6847964"/>
          <a:ext cx="511033" cy="434114"/>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000"/>
            <a:t>2</a:t>
          </a:r>
        </a:p>
      </xdr:txBody>
    </xdr:sp>
    <xdr:clientData/>
  </xdr:twoCellAnchor>
  <xdr:twoCellAnchor>
    <xdr:from>
      <xdr:col>2</xdr:col>
      <xdr:colOff>435429</xdr:colOff>
      <xdr:row>59</xdr:row>
      <xdr:rowOff>171061</xdr:rowOff>
    </xdr:from>
    <xdr:to>
      <xdr:col>17</xdr:col>
      <xdr:colOff>139959</xdr:colOff>
      <xdr:row>78</xdr:row>
      <xdr:rowOff>32418</xdr:rowOff>
    </xdr:to>
    <xdr:graphicFrame macro="">
      <xdr:nvGraphicFramePr>
        <xdr:cNvPr id="11" name="Chart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450980</xdr:colOff>
      <xdr:row>78</xdr:row>
      <xdr:rowOff>139959</xdr:rowOff>
    </xdr:from>
    <xdr:to>
      <xdr:col>17</xdr:col>
      <xdr:colOff>139959</xdr:colOff>
      <xdr:row>97</xdr:row>
      <xdr:rowOff>16867</xdr:rowOff>
    </xdr:to>
    <xdr:graphicFrame macro="">
      <xdr:nvGraphicFramePr>
        <xdr:cNvPr id="12" name="Chart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111008</xdr:colOff>
      <xdr:row>33</xdr:row>
      <xdr:rowOff>71295</xdr:rowOff>
    </xdr:from>
    <xdr:to>
      <xdr:col>3</xdr:col>
      <xdr:colOff>622041</xdr:colOff>
      <xdr:row>35</xdr:row>
      <xdr:rowOff>124409</xdr:rowOff>
    </xdr:to>
    <xdr:sp macro="" textlink="">
      <xdr:nvSpPr>
        <xdr:cNvPr id="13" name="Oval 12">
          <a:extLst>
            <a:ext uri="{FF2B5EF4-FFF2-40B4-BE49-F238E27FC236}">
              <a16:creationId xmlns:a16="http://schemas.microsoft.com/office/drawing/2014/main" id="{00000000-0008-0000-0D00-00000D000000}"/>
            </a:ext>
          </a:extLst>
        </xdr:cNvPr>
        <xdr:cNvSpPr/>
      </xdr:nvSpPr>
      <xdr:spPr>
        <a:xfrm>
          <a:off x="4088648" y="7447455"/>
          <a:ext cx="511033" cy="434114"/>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000"/>
            <a:t>3</a:t>
          </a:r>
        </a:p>
      </xdr:txBody>
    </xdr:sp>
    <xdr:clientData/>
  </xdr:twoCellAnchor>
  <xdr:twoCellAnchor>
    <xdr:from>
      <xdr:col>15</xdr:col>
      <xdr:colOff>396344</xdr:colOff>
      <xdr:row>51</xdr:row>
      <xdr:rowOff>31481</xdr:rowOff>
    </xdr:from>
    <xdr:to>
      <xdr:col>15</xdr:col>
      <xdr:colOff>970214</xdr:colOff>
      <xdr:row>54</xdr:row>
      <xdr:rowOff>6130</xdr:rowOff>
    </xdr:to>
    <xdr:sp macro="" textlink="">
      <xdr:nvSpPr>
        <xdr:cNvPr id="14" name="Oval 13">
          <a:extLst>
            <a:ext uri="{FF2B5EF4-FFF2-40B4-BE49-F238E27FC236}">
              <a16:creationId xmlns:a16="http://schemas.microsoft.com/office/drawing/2014/main" id="{00000000-0008-0000-0D00-00000E000000}"/>
            </a:ext>
          </a:extLst>
        </xdr:cNvPr>
        <xdr:cNvSpPr/>
      </xdr:nvSpPr>
      <xdr:spPr>
        <a:xfrm>
          <a:off x="11663058" y="12141838"/>
          <a:ext cx="573870" cy="546149"/>
        </a:xfrm>
        <a:prstGeom prst="ellipse">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500"/>
            <a:t>3</a:t>
          </a:r>
        </a:p>
      </xdr:txBody>
    </xdr:sp>
    <xdr:clientData/>
  </xdr:twoCellAnchor>
  <xdr:twoCellAnchor>
    <xdr:from>
      <xdr:col>4</xdr:col>
      <xdr:colOff>279919</xdr:colOff>
      <xdr:row>69</xdr:row>
      <xdr:rowOff>162448</xdr:rowOff>
    </xdr:from>
    <xdr:to>
      <xdr:col>5</xdr:col>
      <xdr:colOff>186134</xdr:colOff>
      <xdr:row>72</xdr:row>
      <xdr:rowOff>139002</xdr:rowOff>
    </xdr:to>
    <xdr:sp macro="" textlink="">
      <xdr:nvSpPr>
        <xdr:cNvPr id="15" name="Oval 14">
          <a:extLst>
            <a:ext uri="{FF2B5EF4-FFF2-40B4-BE49-F238E27FC236}">
              <a16:creationId xmlns:a16="http://schemas.microsoft.com/office/drawing/2014/main" id="{00000000-0008-0000-0D00-00000F000000}"/>
            </a:ext>
          </a:extLst>
        </xdr:cNvPr>
        <xdr:cNvSpPr/>
      </xdr:nvSpPr>
      <xdr:spPr>
        <a:xfrm>
          <a:off x="4943359" y="14396608"/>
          <a:ext cx="592015" cy="525194"/>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500"/>
            <a:t>1</a:t>
          </a:r>
        </a:p>
      </xdr:txBody>
    </xdr:sp>
    <xdr:clientData/>
  </xdr:twoCellAnchor>
  <xdr:twoCellAnchor>
    <xdr:from>
      <xdr:col>5</xdr:col>
      <xdr:colOff>667736</xdr:colOff>
      <xdr:row>73</xdr:row>
      <xdr:rowOff>46416</xdr:rowOff>
    </xdr:from>
    <xdr:to>
      <xdr:col>11</xdr:col>
      <xdr:colOff>392206</xdr:colOff>
      <xdr:row>73</xdr:row>
      <xdr:rowOff>46416</xdr:rowOff>
    </xdr:to>
    <xdr:cxnSp macro="">
      <xdr:nvCxnSpPr>
        <xdr:cNvPr id="16" name="Straight Arrow Connector 15">
          <a:extLst>
            <a:ext uri="{FF2B5EF4-FFF2-40B4-BE49-F238E27FC236}">
              <a16:creationId xmlns:a16="http://schemas.microsoft.com/office/drawing/2014/main" id="{00000000-0008-0000-0D00-000010000000}"/>
            </a:ext>
          </a:extLst>
        </xdr:cNvPr>
        <xdr:cNvCxnSpPr/>
      </xdr:nvCxnSpPr>
      <xdr:spPr>
        <a:xfrm>
          <a:off x="5867265" y="16059622"/>
          <a:ext cx="3366382" cy="0"/>
        </a:xfrm>
        <a:prstGeom prst="straightConnector1">
          <a:avLst/>
        </a:prstGeom>
        <a:ln w="57150">
          <a:solidFill>
            <a:schemeClr val="tx2">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459441</xdr:colOff>
      <xdr:row>73</xdr:row>
      <xdr:rowOff>56874</xdr:rowOff>
    </xdr:from>
    <xdr:to>
      <xdr:col>16</xdr:col>
      <xdr:colOff>1965654</xdr:colOff>
      <xdr:row>73</xdr:row>
      <xdr:rowOff>68907</xdr:rowOff>
    </xdr:to>
    <xdr:cxnSp macro="">
      <xdr:nvCxnSpPr>
        <xdr:cNvPr id="17" name="Straight Arrow Connector 16">
          <a:extLst>
            <a:ext uri="{FF2B5EF4-FFF2-40B4-BE49-F238E27FC236}">
              <a16:creationId xmlns:a16="http://schemas.microsoft.com/office/drawing/2014/main" id="{00000000-0008-0000-0D00-000011000000}"/>
            </a:ext>
          </a:extLst>
        </xdr:cNvPr>
        <xdr:cNvCxnSpPr/>
      </xdr:nvCxnSpPr>
      <xdr:spPr>
        <a:xfrm>
          <a:off x="9300882" y="16070080"/>
          <a:ext cx="5887713" cy="12033"/>
        </a:xfrm>
        <a:prstGeom prst="straightConnector1">
          <a:avLst/>
        </a:prstGeom>
        <a:ln w="57150">
          <a:solidFill>
            <a:schemeClr val="tx2">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763</xdr:colOff>
      <xdr:row>69</xdr:row>
      <xdr:rowOff>170526</xdr:rowOff>
    </xdr:from>
    <xdr:to>
      <xdr:col>7</xdr:col>
      <xdr:colOff>581145</xdr:colOff>
      <xdr:row>72</xdr:row>
      <xdr:rowOff>147080</xdr:rowOff>
    </xdr:to>
    <xdr:sp macro="" textlink="">
      <xdr:nvSpPr>
        <xdr:cNvPr id="18" name="Oval 17">
          <a:extLst>
            <a:ext uri="{FF2B5EF4-FFF2-40B4-BE49-F238E27FC236}">
              <a16:creationId xmlns:a16="http://schemas.microsoft.com/office/drawing/2014/main" id="{00000000-0008-0000-0D00-000012000000}"/>
            </a:ext>
          </a:extLst>
        </xdr:cNvPr>
        <xdr:cNvSpPr/>
      </xdr:nvSpPr>
      <xdr:spPr>
        <a:xfrm>
          <a:off x="6465857" y="14422307"/>
          <a:ext cx="580382" cy="548054"/>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500"/>
            <a:t>2</a:t>
          </a:r>
        </a:p>
      </xdr:txBody>
    </xdr:sp>
    <xdr:clientData/>
  </xdr:twoCellAnchor>
  <xdr:twoCellAnchor>
    <xdr:from>
      <xdr:col>14</xdr:col>
      <xdr:colOff>238693</xdr:colOff>
      <xdr:row>71</xdr:row>
      <xdr:rowOff>119791</xdr:rowOff>
    </xdr:from>
    <xdr:to>
      <xdr:col>15</xdr:col>
      <xdr:colOff>230081</xdr:colOff>
      <xdr:row>74</xdr:row>
      <xdr:rowOff>96345</xdr:rowOff>
    </xdr:to>
    <xdr:sp macro="" textlink="">
      <xdr:nvSpPr>
        <xdr:cNvPr id="19" name="Oval 18">
          <a:extLst>
            <a:ext uri="{FF2B5EF4-FFF2-40B4-BE49-F238E27FC236}">
              <a16:creationId xmlns:a16="http://schemas.microsoft.com/office/drawing/2014/main" id="{00000000-0008-0000-0D00-000013000000}"/>
            </a:ext>
          </a:extLst>
        </xdr:cNvPr>
        <xdr:cNvSpPr/>
      </xdr:nvSpPr>
      <xdr:spPr>
        <a:xfrm>
          <a:off x="10870974" y="14752572"/>
          <a:ext cx="586701" cy="548054"/>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500"/>
            <a:t>3</a:t>
          </a:r>
        </a:p>
      </xdr:txBody>
    </xdr:sp>
    <xdr:clientData/>
  </xdr:twoCellAnchor>
  <xdr:twoCellAnchor>
    <xdr:from>
      <xdr:col>4</xdr:col>
      <xdr:colOff>370115</xdr:colOff>
      <xdr:row>88</xdr:row>
      <xdr:rowOff>174888</xdr:rowOff>
    </xdr:from>
    <xdr:to>
      <xdr:col>5</xdr:col>
      <xdr:colOff>276330</xdr:colOff>
      <xdr:row>91</xdr:row>
      <xdr:rowOff>151442</xdr:rowOff>
    </xdr:to>
    <xdr:sp macro="" textlink="">
      <xdr:nvSpPr>
        <xdr:cNvPr id="20" name="Oval 19">
          <a:extLst>
            <a:ext uri="{FF2B5EF4-FFF2-40B4-BE49-F238E27FC236}">
              <a16:creationId xmlns:a16="http://schemas.microsoft.com/office/drawing/2014/main" id="{00000000-0008-0000-0D00-000014000000}"/>
            </a:ext>
          </a:extLst>
        </xdr:cNvPr>
        <xdr:cNvSpPr/>
      </xdr:nvSpPr>
      <xdr:spPr>
        <a:xfrm>
          <a:off x="5033555" y="17883768"/>
          <a:ext cx="592015" cy="525194"/>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500"/>
            <a:t>1</a:t>
          </a:r>
        </a:p>
      </xdr:txBody>
    </xdr:sp>
    <xdr:clientData/>
  </xdr:twoCellAnchor>
  <xdr:twoCellAnchor>
    <xdr:from>
      <xdr:col>6</xdr:col>
      <xdr:colOff>73687</xdr:colOff>
      <xdr:row>92</xdr:row>
      <xdr:rowOff>58856</xdr:rowOff>
    </xdr:from>
    <xdr:to>
      <xdr:col>13</xdr:col>
      <xdr:colOff>291353</xdr:colOff>
      <xdr:row>92</xdr:row>
      <xdr:rowOff>58856</xdr:rowOff>
    </xdr:to>
    <xdr:cxnSp macro="">
      <xdr:nvCxnSpPr>
        <xdr:cNvPr id="21" name="Straight Arrow Connector 20">
          <a:extLst>
            <a:ext uri="{FF2B5EF4-FFF2-40B4-BE49-F238E27FC236}">
              <a16:creationId xmlns:a16="http://schemas.microsoft.com/office/drawing/2014/main" id="{00000000-0008-0000-0D00-000015000000}"/>
            </a:ext>
          </a:extLst>
        </xdr:cNvPr>
        <xdr:cNvCxnSpPr/>
      </xdr:nvCxnSpPr>
      <xdr:spPr>
        <a:xfrm>
          <a:off x="5945569" y="19691562"/>
          <a:ext cx="4375049" cy="0"/>
        </a:xfrm>
        <a:prstGeom prst="straightConnector1">
          <a:avLst/>
        </a:prstGeom>
        <a:ln w="57150">
          <a:solidFill>
            <a:schemeClr val="tx2">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313764</xdr:colOff>
      <xdr:row>92</xdr:row>
      <xdr:rowOff>71310</xdr:rowOff>
    </xdr:from>
    <xdr:to>
      <xdr:col>17</xdr:col>
      <xdr:colOff>2372</xdr:colOff>
      <xdr:row>92</xdr:row>
      <xdr:rowOff>81347</xdr:rowOff>
    </xdr:to>
    <xdr:cxnSp macro="">
      <xdr:nvCxnSpPr>
        <xdr:cNvPr id="22" name="Straight Arrow Connector 21">
          <a:extLst>
            <a:ext uri="{FF2B5EF4-FFF2-40B4-BE49-F238E27FC236}">
              <a16:creationId xmlns:a16="http://schemas.microsoft.com/office/drawing/2014/main" id="{00000000-0008-0000-0D00-000016000000}"/>
            </a:ext>
          </a:extLst>
        </xdr:cNvPr>
        <xdr:cNvCxnSpPr/>
      </xdr:nvCxnSpPr>
      <xdr:spPr>
        <a:xfrm>
          <a:off x="10343029" y="19704016"/>
          <a:ext cx="4888137" cy="10037"/>
        </a:xfrm>
        <a:prstGeom prst="straightConnector1">
          <a:avLst/>
        </a:prstGeom>
        <a:ln w="57150">
          <a:solidFill>
            <a:schemeClr val="tx2">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37745</xdr:colOff>
      <xdr:row>88</xdr:row>
      <xdr:rowOff>171060</xdr:rowOff>
    </xdr:from>
    <xdr:to>
      <xdr:col>8</xdr:col>
      <xdr:colOff>29133</xdr:colOff>
      <xdr:row>91</xdr:row>
      <xdr:rowOff>147614</xdr:rowOff>
    </xdr:to>
    <xdr:sp macro="" textlink="">
      <xdr:nvSpPr>
        <xdr:cNvPr id="23" name="Oval 22">
          <a:extLst>
            <a:ext uri="{FF2B5EF4-FFF2-40B4-BE49-F238E27FC236}">
              <a16:creationId xmlns:a16="http://schemas.microsoft.com/office/drawing/2014/main" id="{00000000-0008-0000-0D00-000017000000}"/>
            </a:ext>
          </a:extLst>
        </xdr:cNvPr>
        <xdr:cNvSpPr/>
      </xdr:nvSpPr>
      <xdr:spPr>
        <a:xfrm>
          <a:off x="6502839" y="18042341"/>
          <a:ext cx="586700" cy="548054"/>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500"/>
            <a:t>2</a:t>
          </a:r>
        </a:p>
      </xdr:txBody>
    </xdr:sp>
    <xdr:clientData/>
  </xdr:twoCellAnchor>
  <xdr:twoCellAnchor>
    <xdr:from>
      <xdr:col>14</xdr:col>
      <xdr:colOff>257451</xdr:colOff>
      <xdr:row>90</xdr:row>
      <xdr:rowOff>179857</xdr:rowOff>
    </xdr:from>
    <xdr:to>
      <xdr:col>15</xdr:col>
      <xdr:colOff>248839</xdr:colOff>
      <xdr:row>93</xdr:row>
      <xdr:rowOff>156411</xdr:rowOff>
    </xdr:to>
    <xdr:sp macro="" textlink="">
      <xdr:nvSpPr>
        <xdr:cNvPr id="24" name="Oval 23">
          <a:extLst>
            <a:ext uri="{FF2B5EF4-FFF2-40B4-BE49-F238E27FC236}">
              <a16:creationId xmlns:a16="http://schemas.microsoft.com/office/drawing/2014/main" id="{00000000-0008-0000-0D00-000018000000}"/>
            </a:ext>
          </a:extLst>
        </xdr:cNvPr>
        <xdr:cNvSpPr/>
      </xdr:nvSpPr>
      <xdr:spPr>
        <a:xfrm>
          <a:off x="10889732" y="18432138"/>
          <a:ext cx="586701" cy="548054"/>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500"/>
            <a:t>3</a:t>
          </a:r>
        </a:p>
      </xdr:txBody>
    </xdr:sp>
    <xdr:clientData/>
  </xdr:twoCellAnchor>
  <xdr:twoCellAnchor>
    <xdr:from>
      <xdr:col>4</xdr:col>
      <xdr:colOff>373225</xdr:colOff>
      <xdr:row>107</xdr:row>
      <xdr:rowOff>177999</xdr:rowOff>
    </xdr:from>
    <xdr:to>
      <xdr:col>5</xdr:col>
      <xdr:colOff>279440</xdr:colOff>
      <xdr:row>110</xdr:row>
      <xdr:rowOff>154554</xdr:rowOff>
    </xdr:to>
    <xdr:sp macro="" textlink="">
      <xdr:nvSpPr>
        <xdr:cNvPr id="25" name="Oval 24">
          <a:extLst>
            <a:ext uri="{FF2B5EF4-FFF2-40B4-BE49-F238E27FC236}">
              <a16:creationId xmlns:a16="http://schemas.microsoft.com/office/drawing/2014/main" id="{00000000-0008-0000-0D00-000019000000}"/>
            </a:ext>
          </a:extLst>
        </xdr:cNvPr>
        <xdr:cNvSpPr/>
      </xdr:nvSpPr>
      <xdr:spPr>
        <a:xfrm>
          <a:off x="5036665" y="21361599"/>
          <a:ext cx="592015" cy="525195"/>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500"/>
            <a:t>1</a:t>
          </a:r>
        </a:p>
      </xdr:txBody>
    </xdr:sp>
    <xdr:clientData/>
  </xdr:twoCellAnchor>
  <xdr:twoCellAnchor>
    <xdr:from>
      <xdr:col>6</xdr:col>
      <xdr:colOff>47624</xdr:colOff>
      <xdr:row>111</xdr:row>
      <xdr:rowOff>86363</xdr:rowOff>
    </xdr:from>
    <xdr:to>
      <xdr:col>17</xdr:col>
      <xdr:colOff>7387</xdr:colOff>
      <xdr:row>111</xdr:row>
      <xdr:rowOff>166687</xdr:rowOff>
    </xdr:to>
    <xdr:cxnSp macro="">
      <xdr:nvCxnSpPr>
        <xdr:cNvPr id="26" name="Straight Arrow Connector 25">
          <a:extLst>
            <a:ext uri="{FF2B5EF4-FFF2-40B4-BE49-F238E27FC236}">
              <a16:creationId xmlns:a16="http://schemas.microsoft.com/office/drawing/2014/main" id="{00000000-0008-0000-0D00-00001A000000}"/>
            </a:ext>
          </a:extLst>
        </xdr:cNvPr>
        <xdr:cNvCxnSpPr/>
      </xdr:nvCxnSpPr>
      <xdr:spPr>
        <a:xfrm flipV="1">
          <a:off x="6072187" y="23351176"/>
          <a:ext cx="9460950" cy="80324"/>
        </a:xfrm>
        <a:prstGeom prst="straightConnector1">
          <a:avLst/>
        </a:prstGeom>
        <a:ln w="57150">
          <a:solidFill>
            <a:schemeClr val="tx2">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398377</xdr:colOff>
      <xdr:row>108</xdr:row>
      <xdr:rowOff>51012</xdr:rowOff>
    </xdr:from>
    <xdr:to>
      <xdr:col>15</xdr:col>
      <xdr:colOff>977358</xdr:colOff>
      <xdr:row>111</xdr:row>
      <xdr:rowOff>27567</xdr:rowOff>
    </xdr:to>
    <xdr:sp macro="" textlink="">
      <xdr:nvSpPr>
        <xdr:cNvPr id="27" name="Oval 26">
          <a:extLst>
            <a:ext uri="{FF2B5EF4-FFF2-40B4-BE49-F238E27FC236}">
              <a16:creationId xmlns:a16="http://schemas.microsoft.com/office/drawing/2014/main" id="{00000000-0008-0000-0D00-00001B000000}"/>
            </a:ext>
          </a:extLst>
        </xdr:cNvPr>
        <xdr:cNvSpPr/>
      </xdr:nvSpPr>
      <xdr:spPr>
        <a:xfrm>
          <a:off x="11615465" y="22731718"/>
          <a:ext cx="578981" cy="548055"/>
        </a:xfrm>
        <a:prstGeom prst="ellipse">
          <a:avLst/>
        </a:prstGeom>
        <a:solidFill>
          <a:schemeClr val="tx2"/>
        </a:solidFill>
        <a:ln>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500"/>
            <a:t>3</a:t>
          </a:r>
        </a:p>
      </xdr:txBody>
    </xdr:sp>
    <xdr:clientData/>
  </xdr:twoCellAnchor>
  <xdr:twoCellAnchor>
    <xdr:from>
      <xdr:col>4</xdr:col>
      <xdr:colOff>427151</xdr:colOff>
      <xdr:row>43</xdr:row>
      <xdr:rowOff>1124</xdr:rowOff>
    </xdr:from>
    <xdr:to>
      <xdr:col>7</xdr:col>
      <xdr:colOff>381000</xdr:colOff>
      <xdr:row>43</xdr:row>
      <xdr:rowOff>13607</xdr:rowOff>
    </xdr:to>
    <xdr:cxnSp macro="">
      <xdr:nvCxnSpPr>
        <xdr:cNvPr id="42" name="Straight Arrow Connector 41">
          <a:extLst>
            <a:ext uri="{FF2B5EF4-FFF2-40B4-BE49-F238E27FC236}">
              <a16:creationId xmlns:a16="http://schemas.microsoft.com/office/drawing/2014/main" id="{00000000-0008-0000-0D00-00002A000000}"/>
            </a:ext>
          </a:extLst>
        </xdr:cNvPr>
        <xdr:cNvCxnSpPr/>
      </xdr:nvCxnSpPr>
      <xdr:spPr>
        <a:xfrm>
          <a:off x="5067187" y="10587481"/>
          <a:ext cx="1899670" cy="12483"/>
        </a:xfrm>
        <a:prstGeom prst="straightConnector1">
          <a:avLst/>
        </a:prstGeom>
        <a:ln w="57150">
          <a:solidFill>
            <a:srgbClr val="C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503464</xdr:colOff>
      <xdr:row>43</xdr:row>
      <xdr:rowOff>0</xdr:rowOff>
    </xdr:from>
    <xdr:to>
      <xdr:col>16</xdr:col>
      <xdr:colOff>1524000</xdr:colOff>
      <xdr:row>43</xdr:row>
      <xdr:rowOff>40822</xdr:rowOff>
    </xdr:to>
    <xdr:cxnSp macro="">
      <xdr:nvCxnSpPr>
        <xdr:cNvPr id="43" name="Straight Arrow Connector 42">
          <a:extLst>
            <a:ext uri="{FF2B5EF4-FFF2-40B4-BE49-F238E27FC236}">
              <a16:creationId xmlns:a16="http://schemas.microsoft.com/office/drawing/2014/main" id="{00000000-0008-0000-0D00-00002B000000}"/>
            </a:ext>
          </a:extLst>
        </xdr:cNvPr>
        <xdr:cNvCxnSpPr/>
      </xdr:nvCxnSpPr>
      <xdr:spPr>
        <a:xfrm flipV="1">
          <a:off x="7089321" y="10586357"/>
          <a:ext cx="7783286" cy="40822"/>
        </a:xfrm>
        <a:prstGeom prst="straightConnector1">
          <a:avLst/>
        </a:prstGeom>
        <a:ln w="57150">
          <a:solidFill>
            <a:srgbClr val="C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411205</xdr:colOff>
      <xdr:row>41</xdr:row>
      <xdr:rowOff>86447</xdr:rowOff>
    </xdr:from>
    <xdr:to>
      <xdr:col>6</xdr:col>
      <xdr:colOff>328984</xdr:colOff>
      <xdr:row>44</xdr:row>
      <xdr:rowOff>64906</xdr:rowOff>
    </xdr:to>
    <xdr:sp macro="" textlink="">
      <xdr:nvSpPr>
        <xdr:cNvPr id="44" name="Oval 43">
          <a:extLst>
            <a:ext uri="{FF2B5EF4-FFF2-40B4-BE49-F238E27FC236}">
              <a16:creationId xmlns:a16="http://schemas.microsoft.com/office/drawing/2014/main" id="{00000000-0008-0000-0D00-00002C000000}"/>
            </a:ext>
          </a:extLst>
        </xdr:cNvPr>
        <xdr:cNvSpPr/>
      </xdr:nvSpPr>
      <xdr:spPr>
        <a:xfrm>
          <a:off x="5731598" y="10291804"/>
          <a:ext cx="598136" cy="549959"/>
        </a:xfrm>
        <a:prstGeom prst="ellipse">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500"/>
            <a:t>2</a:t>
          </a:r>
        </a:p>
      </xdr:txBody>
    </xdr:sp>
    <xdr:clientData/>
  </xdr:twoCellAnchor>
  <xdr:twoCellAnchor>
    <xdr:from>
      <xdr:col>13</xdr:col>
      <xdr:colOff>304093</xdr:colOff>
      <xdr:row>41</xdr:row>
      <xdr:rowOff>146182</xdr:rowOff>
    </xdr:from>
    <xdr:to>
      <xdr:col>14</xdr:col>
      <xdr:colOff>426803</xdr:colOff>
      <xdr:row>44</xdr:row>
      <xdr:rowOff>113211</xdr:rowOff>
    </xdr:to>
    <xdr:sp macro="" textlink="">
      <xdr:nvSpPr>
        <xdr:cNvPr id="45" name="Oval 44">
          <a:extLst>
            <a:ext uri="{FF2B5EF4-FFF2-40B4-BE49-F238E27FC236}">
              <a16:creationId xmlns:a16="http://schemas.microsoft.com/office/drawing/2014/main" id="{00000000-0008-0000-0D00-00002D000000}"/>
            </a:ext>
          </a:extLst>
        </xdr:cNvPr>
        <xdr:cNvSpPr/>
      </xdr:nvSpPr>
      <xdr:spPr>
        <a:xfrm>
          <a:off x="10400593" y="10351539"/>
          <a:ext cx="707817" cy="538529"/>
        </a:xfrm>
        <a:prstGeom prst="ellipse">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BE" sz="2500"/>
            <a:t>3</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0.03977</cdr:x>
      <cdr:y>0.85698</cdr:y>
    </cdr:from>
    <cdr:to>
      <cdr:x>0.33769</cdr:x>
      <cdr:y>0.99177</cdr:y>
    </cdr:to>
    <cdr:sp macro="" textlink="">
      <cdr:nvSpPr>
        <cdr:cNvPr id="2" name="TextBox 1"/>
        <cdr:cNvSpPr txBox="1"/>
      </cdr:nvSpPr>
      <cdr:spPr>
        <a:xfrm xmlns:a="http://schemas.openxmlformats.org/drawingml/2006/main">
          <a:off x="456695" y="3587500"/>
          <a:ext cx="3420863" cy="5642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l-BE" sz="1100"/>
            <a:t>* for the UK,</a:t>
          </a:r>
          <a:r>
            <a:rPr lang="nl-BE" sz="1100" baseline="0"/>
            <a:t> no forward prices were found, hence an interpolation to the WEO values </a:t>
          </a:r>
          <a:r>
            <a:rPr lang="nl-BE" sz="1100" baseline="0">
              <a:effectLst/>
              <a:latin typeface="+mn-lt"/>
              <a:ea typeface="+mn-ea"/>
              <a:cs typeface="+mn-cs"/>
            </a:rPr>
            <a:t>was used </a:t>
          </a:r>
          <a:r>
            <a:rPr lang="nl-BE" sz="1100" baseline="0"/>
            <a:t>.</a:t>
          </a:r>
          <a:endParaRPr lang="nl-BE" sz="1100"/>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2</xdr:col>
      <xdr:colOff>183572</xdr:colOff>
      <xdr:row>1</xdr:row>
      <xdr:rowOff>13263</xdr:rowOff>
    </xdr:from>
    <xdr:to>
      <xdr:col>2</xdr:col>
      <xdr:colOff>441806</xdr:colOff>
      <xdr:row>2</xdr:row>
      <xdr:rowOff>37</xdr:rowOff>
    </xdr:to>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112EC428-C91B-4026-A34E-446EBB00F86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8267" y="198048"/>
          <a:ext cx="269664" cy="287764"/>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1714719</xdr:colOff>
      <xdr:row>0</xdr:row>
      <xdr:rowOff>176772</xdr:rowOff>
    </xdr:from>
    <xdr:to>
      <xdr:col>2</xdr:col>
      <xdr:colOff>1963428</xdr:colOff>
      <xdr:row>1</xdr:row>
      <xdr:rowOff>285781</xdr:rowOff>
    </xdr:to>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31563" y="176772"/>
          <a:ext cx="248709" cy="288079"/>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238125</xdr:colOff>
      <xdr:row>1</xdr:row>
      <xdr:rowOff>17008</xdr:rowOff>
    </xdr:from>
    <xdr:to>
      <xdr:col>3</xdr:col>
      <xdr:colOff>475404</xdr:colOff>
      <xdr:row>1</xdr:row>
      <xdr:rowOff>287606</xdr:rowOff>
    </xdr:to>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32589" y="207508"/>
          <a:ext cx="237279" cy="270598"/>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2</xdr:col>
      <xdr:colOff>846023</xdr:colOff>
      <xdr:row>1</xdr:row>
      <xdr:rowOff>2078</xdr:rowOff>
    </xdr:from>
    <xdr:ext cx="247650" cy="250976"/>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03461" y="192578"/>
          <a:ext cx="247650" cy="250976"/>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2</xdr:col>
      <xdr:colOff>840921</xdr:colOff>
      <xdr:row>1</xdr:row>
      <xdr:rowOff>17387</xdr:rowOff>
    </xdr:from>
    <xdr:to>
      <xdr:col>2</xdr:col>
      <xdr:colOff>1088571</xdr:colOff>
      <xdr:row>1</xdr:row>
      <xdr:rowOff>268363</xdr:rowOff>
    </xdr:to>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94957" y="207887"/>
          <a:ext cx="247650" cy="250976"/>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517072</xdr:colOff>
      <xdr:row>9</xdr:row>
      <xdr:rowOff>163287</xdr:rowOff>
    </xdr:from>
    <xdr:to>
      <xdr:col>1</xdr:col>
      <xdr:colOff>1507885</xdr:colOff>
      <xdr:row>15</xdr:row>
      <xdr:rowOff>1193</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3"/>
        <a:stretch>
          <a:fillRect/>
        </a:stretch>
      </xdr:blipFill>
      <xdr:spPr>
        <a:xfrm>
          <a:off x="707572" y="2653394"/>
          <a:ext cx="987638" cy="981541"/>
        </a:xfrm>
        <a:prstGeom prst="rect">
          <a:avLst/>
        </a:prstGeom>
      </xdr:spPr>
    </xdr:pic>
    <xdr:clientData/>
  </xdr:twoCellAnchor>
  <xdr:twoCellAnchor editAs="oneCell">
    <xdr:from>
      <xdr:col>1</xdr:col>
      <xdr:colOff>517072</xdr:colOff>
      <xdr:row>19</xdr:row>
      <xdr:rowOff>161343</xdr:rowOff>
    </xdr:from>
    <xdr:to>
      <xdr:col>1</xdr:col>
      <xdr:colOff>1507885</xdr:colOff>
      <xdr:row>24</xdr:row>
      <xdr:rowOff>140672</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4"/>
        <a:stretch>
          <a:fillRect/>
        </a:stretch>
      </xdr:blipFill>
      <xdr:spPr>
        <a:xfrm>
          <a:off x="707572" y="4678914"/>
          <a:ext cx="987638" cy="981541"/>
        </a:xfrm>
        <a:prstGeom prst="rect">
          <a:avLst/>
        </a:prstGeom>
      </xdr:spPr>
    </xdr:pic>
    <xdr:clientData/>
  </xdr:twoCellAnchor>
  <xdr:twoCellAnchor editAs="oneCell">
    <xdr:from>
      <xdr:col>1</xdr:col>
      <xdr:colOff>517072</xdr:colOff>
      <xdr:row>29</xdr:row>
      <xdr:rowOff>159398</xdr:rowOff>
    </xdr:from>
    <xdr:to>
      <xdr:col>1</xdr:col>
      <xdr:colOff>1507885</xdr:colOff>
      <xdr:row>34</xdr:row>
      <xdr:rowOff>174832</xdr:rowOff>
    </xdr:to>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5"/>
        <a:stretch>
          <a:fillRect/>
        </a:stretch>
      </xdr:blipFill>
      <xdr:spPr>
        <a:xfrm>
          <a:off x="707572" y="6704434"/>
          <a:ext cx="987638" cy="981541"/>
        </a:xfrm>
        <a:prstGeom prst="rect">
          <a:avLst/>
        </a:prstGeom>
      </xdr:spPr>
    </xdr:pic>
    <xdr:clientData/>
  </xdr:twoCellAnchor>
  <xdr:twoCellAnchor editAs="oneCell">
    <xdr:from>
      <xdr:col>1</xdr:col>
      <xdr:colOff>517072</xdr:colOff>
      <xdr:row>39</xdr:row>
      <xdr:rowOff>157454</xdr:rowOff>
    </xdr:from>
    <xdr:to>
      <xdr:col>1</xdr:col>
      <xdr:colOff>1507885</xdr:colOff>
      <xdr:row>44</xdr:row>
      <xdr:rowOff>172888</xdr:rowOff>
    </xdr:to>
    <xdr:pic>
      <xdr:nvPicPr>
        <xdr:cNvPr id="6" name="Picture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6"/>
        <a:stretch>
          <a:fillRect/>
        </a:stretch>
      </xdr:blipFill>
      <xdr:spPr>
        <a:xfrm>
          <a:off x="707572" y="8729954"/>
          <a:ext cx="987638" cy="981541"/>
        </a:xfrm>
        <a:prstGeom prst="rect">
          <a:avLst/>
        </a:prstGeom>
      </xdr:spPr>
    </xdr:pic>
    <xdr:clientData/>
  </xdr:twoCellAnchor>
  <xdr:twoCellAnchor editAs="oneCell">
    <xdr:from>
      <xdr:col>1</xdr:col>
      <xdr:colOff>517072</xdr:colOff>
      <xdr:row>79</xdr:row>
      <xdr:rowOff>149680</xdr:rowOff>
    </xdr:from>
    <xdr:to>
      <xdr:col>1</xdr:col>
      <xdr:colOff>1507885</xdr:colOff>
      <xdr:row>84</xdr:row>
      <xdr:rowOff>172734</xdr:rowOff>
    </xdr:to>
    <xdr:pic>
      <xdr:nvPicPr>
        <xdr:cNvPr id="7" name="Picture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7"/>
        <a:stretch>
          <a:fillRect/>
        </a:stretch>
      </xdr:blipFill>
      <xdr:spPr>
        <a:xfrm>
          <a:off x="707572" y="16832037"/>
          <a:ext cx="987638" cy="981541"/>
        </a:xfrm>
        <a:prstGeom prst="rect">
          <a:avLst/>
        </a:prstGeom>
      </xdr:spPr>
    </xdr:pic>
    <xdr:clientData/>
  </xdr:twoCellAnchor>
  <xdr:twoCellAnchor editAs="oneCell">
    <xdr:from>
      <xdr:col>1</xdr:col>
      <xdr:colOff>517072</xdr:colOff>
      <xdr:row>69</xdr:row>
      <xdr:rowOff>151621</xdr:rowOff>
    </xdr:from>
    <xdr:to>
      <xdr:col>1</xdr:col>
      <xdr:colOff>1507885</xdr:colOff>
      <xdr:row>74</xdr:row>
      <xdr:rowOff>174675</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8"/>
        <a:stretch>
          <a:fillRect/>
        </a:stretch>
      </xdr:blipFill>
      <xdr:spPr>
        <a:xfrm>
          <a:off x="707572" y="14806514"/>
          <a:ext cx="987638" cy="981541"/>
        </a:xfrm>
        <a:prstGeom prst="rect">
          <a:avLst/>
        </a:prstGeom>
      </xdr:spPr>
    </xdr:pic>
    <xdr:clientData/>
  </xdr:twoCellAnchor>
  <xdr:twoCellAnchor editAs="oneCell">
    <xdr:from>
      <xdr:col>1</xdr:col>
      <xdr:colOff>517072</xdr:colOff>
      <xdr:row>59</xdr:row>
      <xdr:rowOff>153565</xdr:rowOff>
    </xdr:from>
    <xdr:to>
      <xdr:col>1</xdr:col>
      <xdr:colOff>1507885</xdr:colOff>
      <xdr:row>64</xdr:row>
      <xdr:rowOff>168999</xdr:rowOff>
    </xdr:to>
    <xdr:pic>
      <xdr:nvPicPr>
        <xdr:cNvPr id="9" name="Picture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9"/>
        <a:stretch>
          <a:fillRect/>
        </a:stretch>
      </xdr:blipFill>
      <xdr:spPr>
        <a:xfrm>
          <a:off x="707572" y="12780994"/>
          <a:ext cx="987638" cy="981541"/>
        </a:xfrm>
        <a:prstGeom prst="rect">
          <a:avLst/>
        </a:prstGeom>
      </xdr:spPr>
    </xdr:pic>
    <xdr:clientData/>
  </xdr:twoCellAnchor>
  <xdr:twoCellAnchor editAs="oneCell">
    <xdr:from>
      <xdr:col>1</xdr:col>
      <xdr:colOff>517072</xdr:colOff>
      <xdr:row>49</xdr:row>
      <xdr:rowOff>155510</xdr:rowOff>
    </xdr:from>
    <xdr:to>
      <xdr:col>1</xdr:col>
      <xdr:colOff>1507885</xdr:colOff>
      <xdr:row>55</xdr:row>
      <xdr:rowOff>1036</xdr:rowOff>
    </xdr:to>
    <xdr:pic>
      <xdr:nvPicPr>
        <xdr:cNvPr id="10" name="Picture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10"/>
        <a:stretch>
          <a:fillRect/>
        </a:stretch>
      </xdr:blipFill>
      <xdr:spPr>
        <a:xfrm>
          <a:off x="707572" y="10755474"/>
          <a:ext cx="987638" cy="9815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11906</xdr:colOff>
      <xdr:row>0</xdr:row>
      <xdr:rowOff>166687</xdr:rowOff>
    </xdr:from>
    <xdr:to>
      <xdr:col>3</xdr:col>
      <xdr:colOff>247280</xdr:colOff>
      <xdr:row>1</xdr:row>
      <xdr:rowOff>282753</xdr:rowOff>
    </xdr:to>
    <xdr:pic>
      <xdr:nvPicPr>
        <xdr:cNvPr id="3" name="Picture 2"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22219" y="166687"/>
          <a:ext cx="248709" cy="29847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11906</xdr:colOff>
      <xdr:row>0</xdr:row>
      <xdr:rowOff>166687</xdr:rowOff>
    </xdr:from>
    <xdr:to>
      <xdr:col>3</xdr:col>
      <xdr:colOff>260615</xdr:colOff>
      <xdr:row>1</xdr:row>
      <xdr:rowOff>286563</xdr:rowOff>
    </xdr:to>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4231" y="166687"/>
          <a:ext cx="248709" cy="300851"/>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1389532</xdr:colOff>
      <xdr:row>2</xdr:row>
      <xdr:rowOff>194983</xdr:rowOff>
    </xdr:from>
    <xdr:to>
      <xdr:col>3</xdr:col>
      <xdr:colOff>479614</xdr:colOff>
      <xdr:row>10</xdr:row>
      <xdr:rowOff>64996</xdr:rowOff>
    </xdr:to>
    <xdr:sp macro="" textlink="">
      <xdr:nvSpPr>
        <xdr:cNvPr id="3" name="Rounded Rectangle 2">
          <a:extLst>
            <a:ext uri="{FF2B5EF4-FFF2-40B4-BE49-F238E27FC236}">
              <a16:creationId xmlns:a16="http://schemas.microsoft.com/office/drawing/2014/main" id="{00000000-0008-0000-0200-000003000000}"/>
            </a:ext>
          </a:extLst>
        </xdr:cNvPr>
        <xdr:cNvSpPr/>
      </xdr:nvSpPr>
      <xdr:spPr>
        <a:xfrm>
          <a:off x="2427757" y="680758"/>
          <a:ext cx="5224182" cy="226078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BE" sz="1100"/>
            <a:t>Change DCO 16/02: </a:t>
          </a:r>
          <a:br>
            <a:rPr lang="nl-BE" sz="1100"/>
          </a:br>
          <a:r>
            <a:rPr lang="nl-BE" sz="1100"/>
            <a:t>- Add CHP column</a:t>
          </a:r>
          <a:r>
            <a:rPr lang="nl-BE" sz="1100" baseline="0"/>
            <a:t> </a:t>
          </a:r>
          <a:br>
            <a:rPr lang="nl-BE" sz="1100" baseline="0"/>
          </a:br>
          <a:r>
            <a:rPr lang="nl-BE" sz="1100" baseline="0"/>
            <a:t>- change CHP type as CCGT / CCGT-GT, CCGT-ST based on the name of the unit</a:t>
          </a:r>
          <a:br>
            <a:rPr lang="nl-BE" sz="1100" baseline="0"/>
          </a:br>
          <a:r>
            <a:rPr lang="nl-BE" sz="1100" baseline="0"/>
            <a:t>- Change GT names to OCGT</a:t>
          </a:r>
          <a:br>
            <a:rPr lang="nl-BE" sz="1100" baseline="0"/>
          </a:br>
          <a:r>
            <a:rPr lang="nl-BE" sz="1100" baseline="0"/>
            <a:t>- Change VOM based on the type of the unit (eg: GT = 11, IS = CL = 3, TJ = 3.3, NU = 9) </a:t>
          </a:r>
          <a:br>
            <a:rPr lang="nl-BE" sz="1100" baseline="0"/>
          </a:br>
          <a:r>
            <a:rPr lang="nl-BE" sz="1100" baseline="0"/>
            <a:t>- Align efficiency of OCGT to  MAX 41%</a:t>
          </a:r>
          <a:endParaRPr lang="nl-BE"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9525</xdr:colOff>
      <xdr:row>19</xdr:row>
      <xdr:rowOff>104774</xdr:rowOff>
    </xdr:from>
    <xdr:to>
      <xdr:col>29</xdr:col>
      <xdr:colOff>228600</xdr:colOff>
      <xdr:row>35</xdr:row>
      <xdr:rowOff>57149</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228600</xdr:colOff>
      <xdr:row>2</xdr:row>
      <xdr:rowOff>85725</xdr:rowOff>
    </xdr:from>
    <xdr:to>
      <xdr:col>28</xdr:col>
      <xdr:colOff>447675</xdr:colOff>
      <xdr:row>18</xdr:row>
      <xdr:rowOff>28575</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333375</xdr:colOff>
      <xdr:row>17</xdr:row>
      <xdr:rowOff>95250</xdr:rowOff>
    </xdr:from>
    <xdr:to>
      <xdr:col>18</xdr:col>
      <xdr:colOff>57150</xdr:colOff>
      <xdr:row>33</xdr:row>
      <xdr:rowOff>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1854396</xdr:colOff>
      <xdr:row>26</xdr:row>
      <xdr:rowOff>97034</xdr:rowOff>
    </xdr:from>
    <xdr:to>
      <xdr:col>15</xdr:col>
      <xdr:colOff>978096</xdr:colOff>
      <xdr:row>52</xdr:row>
      <xdr:rowOff>165316</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84115</xdr:colOff>
      <xdr:row>1</xdr:row>
      <xdr:rowOff>22515</xdr:rowOff>
    </xdr:from>
    <xdr:to>
      <xdr:col>7</xdr:col>
      <xdr:colOff>327109</xdr:colOff>
      <xdr:row>2</xdr:row>
      <xdr:rowOff>1638</xdr:rowOff>
    </xdr:to>
    <xdr:pic>
      <xdr:nvPicPr>
        <xdr:cNvPr id="3" name="Picture 2" descr="C:\Users\IBF250\AppData\Local\Microsoft\Windows\Temporary Internet Files\Content.IE5\3CVEKPUG\Home_font_awesome.svg[1].png">
          <a:hlinkClick xmlns:r="http://schemas.openxmlformats.org/officeDocument/2006/relationships" r:id="rId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51024" y="213015"/>
          <a:ext cx="248709" cy="2908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710117</xdr:colOff>
      <xdr:row>87</xdr:row>
      <xdr:rowOff>117517</xdr:rowOff>
    </xdr:from>
    <xdr:to>
      <xdr:col>16</xdr:col>
      <xdr:colOff>978167</xdr:colOff>
      <xdr:row>113</xdr:row>
      <xdr:rowOff>139929</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710117</xdr:colOff>
      <xdr:row>118</xdr:row>
      <xdr:rowOff>117517</xdr:rowOff>
    </xdr:from>
    <xdr:to>
      <xdr:col>16</xdr:col>
      <xdr:colOff>978167</xdr:colOff>
      <xdr:row>144</xdr:row>
      <xdr:rowOff>139929</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710117</xdr:colOff>
      <xdr:row>56</xdr:row>
      <xdr:rowOff>117517</xdr:rowOff>
    </xdr:from>
    <xdr:to>
      <xdr:col>17</xdr:col>
      <xdr:colOff>277091</xdr:colOff>
      <xdr:row>82</xdr:row>
      <xdr:rowOff>139929</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465841</xdr:colOff>
      <xdr:row>1</xdr:row>
      <xdr:rowOff>1668</xdr:rowOff>
    </xdr:from>
    <xdr:to>
      <xdr:col>2</xdr:col>
      <xdr:colOff>713491</xdr:colOff>
      <xdr:row>1</xdr:row>
      <xdr:rowOff>251435</xdr:rowOff>
    </xdr:to>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56741" y="192168"/>
          <a:ext cx="247650"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376023</xdr:colOff>
      <xdr:row>15</xdr:row>
      <xdr:rowOff>41837</xdr:rowOff>
    </xdr:from>
    <xdr:to>
      <xdr:col>32</xdr:col>
      <xdr:colOff>89317</xdr:colOff>
      <xdr:row>43</xdr:row>
      <xdr:rowOff>144015</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315812</xdr:colOff>
      <xdr:row>46</xdr:row>
      <xdr:rowOff>16452</xdr:rowOff>
    </xdr:from>
    <xdr:to>
      <xdr:col>32</xdr:col>
      <xdr:colOff>469300</xdr:colOff>
      <xdr:row>61</xdr:row>
      <xdr:rowOff>20262</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97601</xdr:colOff>
      <xdr:row>96</xdr:row>
      <xdr:rowOff>47624</xdr:rowOff>
    </xdr:from>
    <xdr:to>
      <xdr:col>21</xdr:col>
      <xdr:colOff>533029</xdr:colOff>
      <xdr:row>111</xdr:row>
      <xdr:rowOff>161925</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97601</xdr:colOff>
      <xdr:row>133</xdr:row>
      <xdr:rowOff>47624</xdr:rowOff>
    </xdr:from>
    <xdr:to>
      <xdr:col>21</xdr:col>
      <xdr:colOff>533029</xdr:colOff>
      <xdr:row>148</xdr:row>
      <xdr:rowOff>161925</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97601</xdr:colOff>
      <xdr:row>162</xdr:row>
      <xdr:rowOff>171450</xdr:rowOff>
    </xdr:from>
    <xdr:to>
      <xdr:col>21</xdr:col>
      <xdr:colOff>533029</xdr:colOff>
      <xdr:row>178</xdr:row>
      <xdr:rowOff>95251</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505320</xdr:colOff>
      <xdr:row>177</xdr:row>
      <xdr:rowOff>61355</xdr:rowOff>
    </xdr:from>
    <xdr:to>
      <xdr:col>29</xdr:col>
      <xdr:colOff>296140</xdr:colOff>
      <xdr:row>196</xdr:row>
      <xdr:rowOff>39584</xdr:rowOff>
    </xdr:to>
    <xdr:graphicFrame macro="">
      <xdr:nvGraphicFramePr>
        <xdr:cNvPr id="8" name="Chart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1125014</xdr:colOff>
      <xdr:row>237</xdr:row>
      <xdr:rowOff>149407</xdr:rowOff>
    </xdr:from>
    <xdr:to>
      <xdr:col>21</xdr:col>
      <xdr:colOff>350520</xdr:colOff>
      <xdr:row>255</xdr:row>
      <xdr:rowOff>40574</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3055918</xdr:colOff>
      <xdr:row>272</xdr:row>
      <xdr:rowOff>145271</xdr:rowOff>
    </xdr:from>
    <xdr:to>
      <xdr:col>16</xdr:col>
      <xdr:colOff>160318</xdr:colOff>
      <xdr:row>290</xdr:row>
      <xdr:rowOff>151210</xdr:rowOff>
    </xdr:to>
    <xdr:graphicFrame macro="">
      <xdr:nvGraphicFramePr>
        <xdr:cNvPr id="10" name="Chart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168035</xdr:colOff>
      <xdr:row>298</xdr:row>
      <xdr:rowOff>152400</xdr:rowOff>
    </xdr:from>
    <xdr:to>
      <xdr:col>16</xdr:col>
      <xdr:colOff>366155</xdr:colOff>
      <xdr:row>316</xdr:row>
      <xdr:rowOff>158337</xdr:rowOff>
    </xdr:to>
    <xdr:graphicFrame macro="">
      <xdr:nvGraphicFramePr>
        <xdr:cNvPr id="11" name="Chart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1749136</xdr:colOff>
      <xdr:row>34</xdr:row>
      <xdr:rowOff>169718</xdr:rowOff>
    </xdr:from>
    <xdr:to>
      <xdr:col>19</xdr:col>
      <xdr:colOff>31172</xdr:colOff>
      <xdr:row>56</xdr:row>
      <xdr:rowOff>86592</xdr:rowOff>
    </xdr:to>
    <xdr:grpSp>
      <xdr:nvGrpSpPr>
        <xdr:cNvPr id="17" name="Group 16">
          <a:extLst>
            <a:ext uri="{FF2B5EF4-FFF2-40B4-BE49-F238E27FC236}">
              <a16:creationId xmlns:a16="http://schemas.microsoft.com/office/drawing/2014/main" id="{00000000-0008-0000-0800-000011000000}"/>
            </a:ext>
          </a:extLst>
        </xdr:cNvPr>
        <xdr:cNvGrpSpPr/>
      </xdr:nvGrpSpPr>
      <xdr:grpSpPr>
        <a:xfrm>
          <a:off x="14512636" y="7304809"/>
          <a:ext cx="11426536" cy="4107874"/>
          <a:chOff x="14200908" y="13019809"/>
          <a:chExt cx="11565082" cy="4107874"/>
        </a:xfrm>
      </xdr:grpSpPr>
      <xdr:grpSp>
        <xdr:nvGrpSpPr>
          <xdr:cNvPr id="14" name="Group 13">
            <a:extLst>
              <a:ext uri="{FF2B5EF4-FFF2-40B4-BE49-F238E27FC236}">
                <a16:creationId xmlns:a16="http://schemas.microsoft.com/office/drawing/2014/main" id="{00000000-0008-0000-0800-00000E000000}"/>
              </a:ext>
            </a:extLst>
          </xdr:cNvPr>
          <xdr:cNvGrpSpPr/>
        </xdr:nvGrpSpPr>
        <xdr:grpSpPr>
          <a:xfrm>
            <a:off x="14200908" y="13019809"/>
            <a:ext cx="11551228" cy="4107874"/>
            <a:chOff x="14200908" y="13019809"/>
            <a:chExt cx="11551228" cy="4107874"/>
          </a:xfrm>
        </xdr:grpSpPr>
        <xdr:graphicFrame macro="">
          <xdr:nvGraphicFramePr>
            <xdr:cNvPr id="12" name="Chart 11">
              <a:extLst>
                <a:ext uri="{FF2B5EF4-FFF2-40B4-BE49-F238E27FC236}">
                  <a16:creationId xmlns:a16="http://schemas.microsoft.com/office/drawing/2014/main" id="{00000000-0008-0000-0800-00000C000000}"/>
                </a:ext>
              </a:extLst>
            </xdr:cNvPr>
            <xdr:cNvGraphicFramePr/>
          </xdr:nvGraphicFramePr>
          <xdr:xfrm>
            <a:off x="14200908" y="13019809"/>
            <a:ext cx="9455727" cy="4107874"/>
          </xdr:xfrm>
          <a:graphic>
            <a:graphicData uri="http://schemas.openxmlformats.org/drawingml/2006/chart">
              <c:chart xmlns:c="http://schemas.openxmlformats.org/drawingml/2006/chart" xmlns:r="http://schemas.openxmlformats.org/officeDocument/2006/relationships" r:id="rId12"/>
            </a:graphicData>
          </a:graphic>
        </xdr:graphicFrame>
        <xdr:sp macro="" textlink="">
          <xdr:nvSpPr>
            <xdr:cNvPr id="13" name="Rectangle 12">
              <a:extLst>
                <a:ext uri="{FF2B5EF4-FFF2-40B4-BE49-F238E27FC236}">
                  <a16:creationId xmlns:a16="http://schemas.microsoft.com/office/drawing/2014/main" id="{00000000-0008-0000-0800-00000D000000}"/>
                </a:ext>
              </a:extLst>
            </xdr:cNvPr>
            <xdr:cNvSpPr/>
          </xdr:nvSpPr>
          <xdr:spPr>
            <a:xfrm>
              <a:off x="23760545" y="14807045"/>
              <a:ext cx="1991591" cy="1870363"/>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chemeClr val="bg1"/>
                  </a:solidFill>
                </a:rPr>
                <a:t>Passenger car</a:t>
              </a:r>
            </a:p>
          </xdr:txBody>
        </xdr:sp>
      </xdr:grpSp>
      <xdr:sp macro="" textlink="">
        <xdr:nvSpPr>
          <xdr:cNvPr id="15" name="Rectangle 14">
            <a:extLst>
              <a:ext uri="{FF2B5EF4-FFF2-40B4-BE49-F238E27FC236}">
                <a16:creationId xmlns:a16="http://schemas.microsoft.com/office/drawing/2014/main" id="{00000000-0008-0000-0800-00000F000000}"/>
              </a:ext>
            </a:extLst>
          </xdr:cNvPr>
          <xdr:cNvSpPr/>
        </xdr:nvSpPr>
        <xdr:spPr>
          <a:xfrm>
            <a:off x="23760544" y="14353308"/>
            <a:ext cx="1991591" cy="332509"/>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chemeClr val="bg1"/>
                </a:solidFill>
              </a:rPr>
              <a:t>Light duty</a:t>
            </a:r>
            <a:r>
              <a:rPr lang="en-US" sz="1600" baseline="0">
                <a:solidFill>
                  <a:schemeClr val="bg1"/>
                </a:solidFill>
              </a:rPr>
              <a:t> Vehicle</a:t>
            </a:r>
            <a:endParaRPr lang="en-US" sz="1600">
              <a:solidFill>
                <a:schemeClr val="bg1"/>
              </a:solidFill>
            </a:endParaRPr>
          </a:p>
        </xdr:txBody>
      </xdr:sp>
      <xdr:sp macro="" textlink="">
        <xdr:nvSpPr>
          <xdr:cNvPr id="16" name="Rectangle 15">
            <a:extLst>
              <a:ext uri="{FF2B5EF4-FFF2-40B4-BE49-F238E27FC236}">
                <a16:creationId xmlns:a16="http://schemas.microsoft.com/office/drawing/2014/main" id="{00000000-0008-0000-0800-000010000000}"/>
              </a:ext>
            </a:extLst>
          </xdr:cNvPr>
          <xdr:cNvSpPr/>
        </xdr:nvSpPr>
        <xdr:spPr>
          <a:xfrm>
            <a:off x="23774399" y="14010408"/>
            <a:ext cx="1991591" cy="238991"/>
          </a:xfrm>
          <a:prstGeom prst="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chemeClr val="bg1"/>
                </a:solidFill>
              </a:rPr>
              <a:t>e-truck</a:t>
            </a:r>
            <a:r>
              <a:rPr lang="en-US" sz="1600" baseline="0">
                <a:solidFill>
                  <a:schemeClr val="bg1"/>
                </a:solidFill>
              </a:rPr>
              <a:t> &amp; bus</a:t>
            </a:r>
            <a:endParaRPr lang="en-US" sz="1600">
              <a:solidFill>
                <a:schemeClr val="bg1"/>
              </a:solidFill>
            </a:endParaRPr>
          </a:p>
        </xdr:txBody>
      </xdr:sp>
    </xdr:grpSp>
    <xdr:clientData/>
  </xdr:twoCellAnchor>
  <xdr:twoCellAnchor>
    <xdr:from>
      <xdr:col>6</xdr:col>
      <xdr:colOff>987137</xdr:colOff>
      <xdr:row>63</xdr:row>
      <xdr:rowOff>86592</xdr:rowOff>
    </xdr:from>
    <xdr:to>
      <xdr:col>17</xdr:col>
      <xdr:colOff>446810</xdr:colOff>
      <xdr:row>85</xdr:row>
      <xdr:rowOff>3466</xdr:rowOff>
    </xdr:to>
    <xdr:grpSp>
      <xdr:nvGrpSpPr>
        <xdr:cNvPr id="25" name="Group 24">
          <a:extLst>
            <a:ext uri="{FF2B5EF4-FFF2-40B4-BE49-F238E27FC236}">
              <a16:creationId xmlns:a16="http://schemas.microsoft.com/office/drawing/2014/main" id="{00000000-0008-0000-0800-000019000000}"/>
            </a:ext>
          </a:extLst>
        </xdr:cNvPr>
        <xdr:cNvGrpSpPr/>
      </xdr:nvGrpSpPr>
      <xdr:grpSpPr>
        <a:xfrm>
          <a:off x="13750637" y="12746183"/>
          <a:ext cx="11461173" cy="4107874"/>
          <a:chOff x="13785273" y="12746183"/>
          <a:chExt cx="11565082" cy="4107874"/>
        </a:xfrm>
      </xdr:grpSpPr>
      <xdr:grpSp>
        <xdr:nvGrpSpPr>
          <xdr:cNvPr id="18" name="Group 17">
            <a:extLst>
              <a:ext uri="{FF2B5EF4-FFF2-40B4-BE49-F238E27FC236}">
                <a16:creationId xmlns:a16="http://schemas.microsoft.com/office/drawing/2014/main" id="{00000000-0008-0000-0800-000012000000}"/>
              </a:ext>
            </a:extLst>
          </xdr:cNvPr>
          <xdr:cNvGrpSpPr/>
        </xdr:nvGrpSpPr>
        <xdr:grpSpPr>
          <a:xfrm>
            <a:off x="13785273" y="12746183"/>
            <a:ext cx="11565082" cy="4107874"/>
            <a:chOff x="14200908" y="13019809"/>
            <a:chExt cx="11565082" cy="4107874"/>
          </a:xfrm>
        </xdr:grpSpPr>
        <xdr:grpSp>
          <xdr:nvGrpSpPr>
            <xdr:cNvPr id="19" name="Group 18">
              <a:extLst>
                <a:ext uri="{FF2B5EF4-FFF2-40B4-BE49-F238E27FC236}">
                  <a16:creationId xmlns:a16="http://schemas.microsoft.com/office/drawing/2014/main" id="{00000000-0008-0000-0800-000013000000}"/>
                </a:ext>
              </a:extLst>
            </xdr:cNvPr>
            <xdr:cNvGrpSpPr/>
          </xdr:nvGrpSpPr>
          <xdr:grpSpPr>
            <a:xfrm>
              <a:off x="14200908" y="13019809"/>
              <a:ext cx="11551228" cy="4107874"/>
              <a:chOff x="14200908" y="13019809"/>
              <a:chExt cx="11551228" cy="4107874"/>
            </a:xfrm>
          </xdr:grpSpPr>
          <xdr:graphicFrame macro="">
            <xdr:nvGraphicFramePr>
              <xdr:cNvPr id="22" name="Chart 21">
                <a:extLst>
                  <a:ext uri="{FF2B5EF4-FFF2-40B4-BE49-F238E27FC236}">
                    <a16:creationId xmlns:a16="http://schemas.microsoft.com/office/drawing/2014/main" id="{00000000-0008-0000-0800-000016000000}"/>
                  </a:ext>
                </a:extLst>
              </xdr:cNvPr>
              <xdr:cNvGraphicFramePr/>
            </xdr:nvGraphicFramePr>
            <xdr:xfrm>
              <a:off x="14200908" y="13019809"/>
              <a:ext cx="9455727" cy="4107874"/>
            </xdr:xfrm>
            <a:graphic>
              <a:graphicData uri="http://schemas.openxmlformats.org/drawingml/2006/chart">
                <c:chart xmlns:c="http://schemas.openxmlformats.org/drawingml/2006/chart" xmlns:r="http://schemas.openxmlformats.org/officeDocument/2006/relationships" r:id="rId13"/>
              </a:graphicData>
            </a:graphic>
          </xdr:graphicFrame>
          <xdr:sp macro="" textlink="">
            <xdr:nvSpPr>
              <xdr:cNvPr id="23" name="Rectangle 22">
                <a:extLst>
                  <a:ext uri="{FF2B5EF4-FFF2-40B4-BE49-F238E27FC236}">
                    <a16:creationId xmlns:a16="http://schemas.microsoft.com/office/drawing/2014/main" id="{00000000-0008-0000-0800-000017000000}"/>
                  </a:ext>
                </a:extLst>
              </xdr:cNvPr>
              <xdr:cNvSpPr/>
            </xdr:nvSpPr>
            <xdr:spPr>
              <a:xfrm>
                <a:off x="23760545" y="15721446"/>
                <a:ext cx="1991591" cy="817418"/>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chemeClr val="bg1"/>
                    </a:solidFill>
                  </a:rPr>
                  <a:t>Passenger </a:t>
                </a:r>
                <a:br>
                  <a:rPr lang="en-US" sz="1600">
                    <a:solidFill>
                      <a:schemeClr val="bg1"/>
                    </a:solidFill>
                  </a:rPr>
                </a:br>
                <a:r>
                  <a:rPr lang="en-US" sz="1600">
                    <a:solidFill>
                      <a:schemeClr val="bg1"/>
                    </a:solidFill>
                  </a:rPr>
                  <a:t>company</a:t>
                </a:r>
                <a:r>
                  <a:rPr lang="en-US" sz="1600" baseline="0">
                    <a:solidFill>
                      <a:schemeClr val="bg1"/>
                    </a:solidFill>
                  </a:rPr>
                  <a:t> </a:t>
                </a:r>
                <a:r>
                  <a:rPr lang="en-US" sz="1600">
                    <a:solidFill>
                      <a:schemeClr val="bg1"/>
                    </a:solidFill>
                  </a:rPr>
                  <a:t>car</a:t>
                </a:r>
              </a:p>
            </xdr:txBody>
          </xdr:sp>
        </xdr:grpSp>
        <xdr:sp macro="" textlink="">
          <xdr:nvSpPr>
            <xdr:cNvPr id="20" name="Rectangle 19">
              <a:extLst>
                <a:ext uri="{FF2B5EF4-FFF2-40B4-BE49-F238E27FC236}">
                  <a16:creationId xmlns:a16="http://schemas.microsoft.com/office/drawing/2014/main" id="{00000000-0008-0000-0800-000014000000}"/>
                </a:ext>
              </a:extLst>
            </xdr:cNvPr>
            <xdr:cNvSpPr/>
          </xdr:nvSpPr>
          <xdr:spPr>
            <a:xfrm>
              <a:off x="23760544" y="14353308"/>
              <a:ext cx="1991591" cy="332509"/>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chemeClr val="bg1"/>
                  </a:solidFill>
                </a:rPr>
                <a:t>Light duty</a:t>
              </a:r>
              <a:r>
                <a:rPr lang="en-US" sz="1600" baseline="0">
                  <a:solidFill>
                    <a:schemeClr val="bg1"/>
                  </a:solidFill>
                </a:rPr>
                <a:t> Vehicle</a:t>
              </a:r>
              <a:endParaRPr lang="en-US" sz="1600">
                <a:solidFill>
                  <a:schemeClr val="bg1"/>
                </a:solidFill>
              </a:endParaRPr>
            </a:p>
          </xdr:txBody>
        </xdr:sp>
        <xdr:sp macro="" textlink="">
          <xdr:nvSpPr>
            <xdr:cNvPr id="21" name="Rectangle 20">
              <a:extLst>
                <a:ext uri="{FF2B5EF4-FFF2-40B4-BE49-F238E27FC236}">
                  <a16:creationId xmlns:a16="http://schemas.microsoft.com/office/drawing/2014/main" id="{00000000-0008-0000-0800-000015000000}"/>
                </a:ext>
              </a:extLst>
            </xdr:cNvPr>
            <xdr:cNvSpPr/>
          </xdr:nvSpPr>
          <xdr:spPr>
            <a:xfrm>
              <a:off x="23774399" y="14010408"/>
              <a:ext cx="1991591" cy="238991"/>
            </a:xfrm>
            <a:prstGeom prst="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chemeClr val="bg1"/>
                  </a:solidFill>
                </a:rPr>
                <a:t>e-truck</a:t>
              </a:r>
              <a:r>
                <a:rPr lang="en-US" sz="1600" baseline="0">
                  <a:solidFill>
                    <a:schemeClr val="bg1"/>
                  </a:solidFill>
                </a:rPr>
                <a:t> &amp; bus</a:t>
              </a:r>
              <a:endParaRPr lang="en-US" sz="1600">
                <a:solidFill>
                  <a:schemeClr val="bg1"/>
                </a:solidFill>
              </a:endParaRPr>
            </a:p>
          </xdr:txBody>
        </xdr:sp>
      </xdr:grpSp>
      <xdr:sp macro="" textlink="">
        <xdr:nvSpPr>
          <xdr:cNvPr id="24" name="Rectangle 23">
            <a:extLst>
              <a:ext uri="{FF2B5EF4-FFF2-40B4-BE49-F238E27FC236}">
                <a16:creationId xmlns:a16="http://schemas.microsoft.com/office/drawing/2014/main" id="{00000000-0008-0000-0800-000018000000}"/>
              </a:ext>
            </a:extLst>
          </xdr:cNvPr>
          <xdr:cNvSpPr/>
        </xdr:nvSpPr>
        <xdr:spPr>
          <a:xfrm>
            <a:off x="23344909" y="14529955"/>
            <a:ext cx="1991591" cy="748146"/>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chemeClr val="bg1"/>
                </a:solidFill>
              </a:rPr>
              <a:t>Passenger </a:t>
            </a:r>
            <a:br>
              <a:rPr lang="en-US" sz="1600">
                <a:solidFill>
                  <a:schemeClr val="bg1"/>
                </a:solidFill>
              </a:rPr>
            </a:br>
            <a:r>
              <a:rPr lang="en-US" sz="1600">
                <a:solidFill>
                  <a:schemeClr val="bg1"/>
                </a:solidFill>
              </a:rPr>
              <a:t>private</a:t>
            </a:r>
            <a:r>
              <a:rPr lang="en-US" sz="1600" baseline="0">
                <a:solidFill>
                  <a:schemeClr val="bg1"/>
                </a:solidFill>
              </a:rPr>
              <a:t> ca</a:t>
            </a:r>
            <a:r>
              <a:rPr lang="en-US" sz="1600">
                <a:solidFill>
                  <a:schemeClr val="bg1"/>
                </a:solidFill>
              </a:rPr>
              <a:t>r</a:t>
            </a:r>
          </a:p>
        </xdr:txBody>
      </xdr:sp>
    </xdr:grpSp>
    <xdr:clientData/>
  </xdr:twoCellAnchor>
  <xdr:twoCellAnchor>
    <xdr:from>
      <xdr:col>30</xdr:col>
      <xdr:colOff>190500</xdr:colOff>
      <xdr:row>200</xdr:row>
      <xdr:rowOff>155863</xdr:rowOff>
    </xdr:from>
    <xdr:to>
      <xdr:col>49</xdr:col>
      <xdr:colOff>432954</xdr:colOff>
      <xdr:row>228</xdr:row>
      <xdr:rowOff>155863</xdr:rowOff>
    </xdr:to>
    <xdr:graphicFrame macro="">
      <xdr:nvGraphicFramePr>
        <xdr:cNvPr id="26" name="Chart 25">
          <a:extLst>
            <a:ext uri="{FF2B5EF4-FFF2-40B4-BE49-F238E27FC236}">
              <a16:creationId xmlns:a16="http://schemas.microsoft.com/office/drawing/2014/main" id="{00000000-0008-0000-08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2874820</xdr:colOff>
      <xdr:row>200</xdr:row>
      <xdr:rowOff>138545</xdr:rowOff>
    </xdr:from>
    <xdr:to>
      <xdr:col>20</xdr:col>
      <xdr:colOff>519546</xdr:colOff>
      <xdr:row>222</xdr:row>
      <xdr:rowOff>86591</xdr:rowOff>
    </xdr:to>
    <xdr:grpSp>
      <xdr:nvGrpSpPr>
        <xdr:cNvPr id="41" name="Group 40">
          <a:extLst>
            <a:ext uri="{FF2B5EF4-FFF2-40B4-BE49-F238E27FC236}">
              <a16:creationId xmlns:a16="http://schemas.microsoft.com/office/drawing/2014/main" id="{00000000-0008-0000-0800-000029000000}"/>
            </a:ext>
          </a:extLst>
        </xdr:cNvPr>
        <xdr:cNvGrpSpPr/>
      </xdr:nvGrpSpPr>
      <xdr:grpSpPr>
        <a:xfrm>
          <a:off x="15638320" y="39277636"/>
          <a:ext cx="11360726" cy="4139046"/>
          <a:chOff x="14027729" y="39624000"/>
          <a:chExt cx="11516590" cy="4139046"/>
        </a:xfrm>
      </xdr:grpSpPr>
      <xdr:grpSp>
        <xdr:nvGrpSpPr>
          <xdr:cNvPr id="37" name="Group 36">
            <a:extLst>
              <a:ext uri="{FF2B5EF4-FFF2-40B4-BE49-F238E27FC236}">
                <a16:creationId xmlns:a16="http://schemas.microsoft.com/office/drawing/2014/main" id="{00000000-0008-0000-0800-000025000000}"/>
              </a:ext>
            </a:extLst>
          </xdr:cNvPr>
          <xdr:cNvGrpSpPr/>
        </xdr:nvGrpSpPr>
        <xdr:grpSpPr>
          <a:xfrm>
            <a:off x="14027729" y="39624000"/>
            <a:ext cx="11516590" cy="4139046"/>
            <a:chOff x="14027729" y="39624000"/>
            <a:chExt cx="11516590" cy="4139046"/>
          </a:xfrm>
        </xdr:grpSpPr>
        <xdr:graphicFrame macro="">
          <xdr:nvGraphicFramePr>
            <xdr:cNvPr id="27" name="Chart 26">
              <a:extLst>
                <a:ext uri="{FF2B5EF4-FFF2-40B4-BE49-F238E27FC236}">
                  <a16:creationId xmlns:a16="http://schemas.microsoft.com/office/drawing/2014/main" id="{00000000-0008-0000-0800-00001B000000}"/>
                </a:ext>
              </a:extLst>
            </xdr:cNvPr>
            <xdr:cNvGraphicFramePr>
              <a:graphicFrameLocks/>
            </xdr:cNvGraphicFramePr>
          </xdr:nvGraphicFramePr>
          <xdr:xfrm>
            <a:off x="14027729" y="39624000"/>
            <a:ext cx="9473044" cy="4139046"/>
          </xdr:xfrm>
          <a:graphic>
            <a:graphicData uri="http://schemas.openxmlformats.org/drawingml/2006/chart">
              <c:chart xmlns:c="http://schemas.openxmlformats.org/drawingml/2006/chart" xmlns:r="http://schemas.openxmlformats.org/officeDocument/2006/relationships" r:id="rId15"/>
            </a:graphicData>
          </a:graphic>
        </xdr:graphicFrame>
        <xdr:sp macro="" textlink="">
          <xdr:nvSpPr>
            <xdr:cNvPr id="36" name="Rectangle 35">
              <a:extLst>
                <a:ext uri="{FF2B5EF4-FFF2-40B4-BE49-F238E27FC236}">
                  <a16:creationId xmlns:a16="http://schemas.microsoft.com/office/drawing/2014/main" id="{00000000-0008-0000-0800-000024000000}"/>
                </a:ext>
              </a:extLst>
            </xdr:cNvPr>
            <xdr:cNvSpPr/>
          </xdr:nvSpPr>
          <xdr:spPr>
            <a:xfrm>
              <a:off x="23552728" y="42966409"/>
              <a:ext cx="1991591" cy="332510"/>
            </a:xfrm>
            <a:prstGeom prst="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chemeClr val="bg1"/>
                  </a:solidFill>
                </a:rPr>
                <a:t>Air-Air HP</a:t>
              </a:r>
            </a:p>
          </xdr:txBody>
        </xdr:sp>
      </xdr:grpSp>
      <xdr:sp macro="" textlink="">
        <xdr:nvSpPr>
          <xdr:cNvPr id="38" name="Rectangle 37">
            <a:extLst>
              <a:ext uri="{FF2B5EF4-FFF2-40B4-BE49-F238E27FC236}">
                <a16:creationId xmlns:a16="http://schemas.microsoft.com/office/drawing/2014/main" id="{00000000-0008-0000-0800-000026000000}"/>
              </a:ext>
            </a:extLst>
          </xdr:cNvPr>
          <xdr:cNvSpPr/>
        </xdr:nvSpPr>
        <xdr:spPr>
          <a:xfrm>
            <a:off x="23552728" y="42048545"/>
            <a:ext cx="1991591" cy="779318"/>
          </a:xfrm>
          <a:prstGeom prst="rect">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chemeClr val="bg1"/>
                </a:solidFill>
              </a:rPr>
              <a:t>Air-Water</a:t>
            </a:r>
            <a:r>
              <a:rPr lang="en-US" sz="1600" baseline="0">
                <a:solidFill>
                  <a:schemeClr val="bg1"/>
                </a:solidFill>
              </a:rPr>
              <a:t> HP</a:t>
            </a:r>
            <a:endParaRPr lang="en-US" sz="1600">
              <a:solidFill>
                <a:schemeClr val="bg1"/>
              </a:solidFill>
            </a:endParaRPr>
          </a:p>
        </xdr:txBody>
      </xdr:sp>
      <xdr:sp macro="" textlink="">
        <xdr:nvSpPr>
          <xdr:cNvPr id="39" name="Rectangle 38">
            <a:extLst>
              <a:ext uri="{FF2B5EF4-FFF2-40B4-BE49-F238E27FC236}">
                <a16:creationId xmlns:a16="http://schemas.microsoft.com/office/drawing/2014/main" id="{00000000-0008-0000-0800-000027000000}"/>
              </a:ext>
            </a:extLst>
          </xdr:cNvPr>
          <xdr:cNvSpPr/>
        </xdr:nvSpPr>
        <xdr:spPr>
          <a:xfrm>
            <a:off x="23552728" y="41598270"/>
            <a:ext cx="1991591" cy="273627"/>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aseline="0">
                <a:solidFill>
                  <a:schemeClr val="bg1"/>
                </a:solidFill>
              </a:rPr>
              <a:t>Ground-Water HP</a:t>
            </a:r>
            <a:endParaRPr lang="en-US" sz="1600">
              <a:solidFill>
                <a:schemeClr val="bg1"/>
              </a:solidFill>
            </a:endParaRPr>
          </a:p>
        </xdr:txBody>
      </xdr:sp>
      <xdr:sp macro="" textlink="">
        <xdr:nvSpPr>
          <xdr:cNvPr id="40" name="Rectangle 39">
            <a:extLst>
              <a:ext uri="{FF2B5EF4-FFF2-40B4-BE49-F238E27FC236}">
                <a16:creationId xmlns:a16="http://schemas.microsoft.com/office/drawing/2014/main" id="{00000000-0008-0000-0800-000028000000}"/>
              </a:ext>
            </a:extLst>
          </xdr:cNvPr>
          <xdr:cNvSpPr/>
        </xdr:nvSpPr>
        <xdr:spPr>
          <a:xfrm>
            <a:off x="23552728" y="40818953"/>
            <a:ext cx="1991591" cy="606135"/>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aseline="0">
                <a:solidFill>
                  <a:schemeClr val="bg1"/>
                </a:solidFill>
              </a:rPr>
              <a:t>Air-Air HP as secondary  heating</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465841</xdr:colOff>
      <xdr:row>1</xdr:row>
      <xdr:rowOff>1668</xdr:rowOff>
    </xdr:from>
    <xdr:to>
      <xdr:col>2</xdr:col>
      <xdr:colOff>723016</xdr:colOff>
      <xdr:row>1</xdr:row>
      <xdr:rowOff>247625</xdr:rowOff>
    </xdr:to>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711FD426-FB1B-4803-9F12-D45F786F3C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40561" y="184548"/>
          <a:ext cx="255270"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285084</xdr:colOff>
      <xdr:row>55</xdr:row>
      <xdr:rowOff>119743</xdr:rowOff>
    </xdr:from>
    <xdr:to>
      <xdr:col>24</xdr:col>
      <xdr:colOff>274124</xdr:colOff>
      <xdr:row>76</xdr:row>
      <xdr:rowOff>63730</xdr:rowOff>
    </xdr:to>
    <xdr:graphicFrame macro="">
      <xdr:nvGraphicFramePr>
        <xdr:cNvPr id="3" name="Chart 2">
          <a:extLst>
            <a:ext uri="{FF2B5EF4-FFF2-40B4-BE49-F238E27FC236}">
              <a16:creationId xmlns:a16="http://schemas.microsoft.com/office/drawing/2014/main" id="{1BF86FF0-1541-4006-8DAD-98C8BA59CA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740504</xdr:colOff>
      <xdr:row>82</xdr:row>
      <xdr:rowOff>91067</xdr:rowOff>
    </xdr:from>
    <xdr:to>
      <xdr:col>20</xdr:col>
      <xdr:colOff>42407</xdr:colOff>
      <xdr:row>103</xdr:row>
      <xdr:rowOff>127808</xdr:rowOff>
    </xdr:to>
    <xdr:graphicFrame macro="">
      <xdr:nvGraphicFramePr>
        <xdr:cNvPr id="4" name="Chart 3">
          <a:extLst>
            <a:ext uri="{FF2B5EF4-FFF2-40B4-BE49-F238E27FC236}">
              <a16:creationId xmlns:a16="http://schemas.microsoft.com/office/drawing/2014/main" id="{ECC0D612-8B9E-4793-ABC6-5593B3FA1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514006</xdr:colOff>
      <xdr:row>113</xdr:row>
      <xdr:rowOff>122985</xdr:rowOff>
    </xdr:from>
    <xdr:to>
      <xdr:col>19</xdr:col>
      <xdr:colOff>405816</xdr:colOff>
      <xdr:row>128</xdr:row>
      <xdr:rowOff>63113</xdr:rowOff>
    </xdr:to>
    <xdr:graphicFrame macro="">
      <xdr:nvGraphicFramePr>
        <xdr:cNvPr id="5" name="Chart 4">
          <a:extLst>
            <a:ext uri="{FF2B5EF4-FFF2-40B4-BE49-F238E27FC236}">
              <a16:creationId xmlns:a16="http://schemas.microsoft.com/office/drawing/2014/main" id="{176505D1-D2AF-457D-B568-93042D497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97601</xdr:colOff>
      <xdr:row>142</xdr:row>
      <xdr:rowOff>171450</xdr:rowOff>
    </xdr:from>
    <xdr:to>
      <xdr:col>21</xdr:col>
      <xdr:colOff>533029</xdr:colOff>
      <xdr:row>158</xdr:row>
      <xdr:rowOff>95251</xdr:rowOff>
    </xdr:to>
    <xdr:graphicFrame macro="">
      <xdr:nvGraphicFramePr>
        <xdr:cNvPr id="6" name="Chart 5">
          <a:extLst>
            <a:ext uri="{FF2B5EF4-FFF2-40B4-BE49-F238E27FC236}">
              <a16:creationId xmlns:a16="http://schemas.microsoft.com/office/drawing/2014/main" id="{A84BFE1F-BFD1-45DA-9068-65019ABEE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295348</xdr:colOff>
      <xdr:row>171</xdr:row>
      <xdr:rowOff>136566</xdr:rowOff>
    </xdr:from>
    <xdr:to>
      <xdr:col>26</xdr:col>
      <xdr:colOff>94211</xdr:colOff>
      <xdr:row>188</xdr:row>
      <xdr:rowOff>61183</xdr:rowOff>
    </xdr:to>
    <xdr:graphicFrame macro="">
      <xdr:nvGraphicFramePr>
        <xdr:cNvPr id="7" name="Chart 6">
          <a:extLst>
            <a:ext uri="{FF2B5EF4-FFF2-40B4-BE49-F238E27FC236}">
              <a16:creationId xmlns:a16="http://schemas.microsoft.com/office/drawing/2014/main" id="{037CDB85-A1E2-4378-A7BE-F538289FF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127734</xdr:colOff>
      <xdr:row>201</xdr:row>
      <xdr:rowOff>181001</xdr:rowOff>
    </xdr:from>
    <xdr:to>
      <xdr:col>24</xdr:col>
      <xdr:colOff>432088</xdr:colOff>
      <xdr:row>219</xdr:row>
      <xdr:rowOff>66798</xdr:rowOff>
    </xdr:to>
    <xdr:graphicFrame macro="">
      <xdr:nvGraphicFramePr>
        <xdr:cNvPr id="8" name="Chart 7">
          <a:extLst>
            <a:ext uri="{FF2B5EF4-FFF2-40B4-BE49-F238E27FC236}">
              <a16:creationId xmlns:a16="http://schemas.microsoft.com/office/drawing/2014/main" id="{3DB7FA82-6696-4697-BAA7-10F358A357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330690</xdr:colOff>
      <xdr:row>11</xdr:row>
      <xdr:rowOff>255058</xdr:rowOff>
    </xdr:from>
    <xdr:to>
      <xdr:col>35</xdr:col>
      <xdr:colOff>130492</xdr:colOff>
      <xdr:row>39</xdr:row>
      <xdr:rowOff>47152</xdr:rowOff>
    </xdr:to>
    <xdr:graphicFrame macro="">
      <xdr:nvGraphicFramePr>
        <xdr:cNvPr id="9" name="Chart 8">
          <a:extLst>
            <a:ext uri="{FF2B5EF4-FFF2-40B4-BE49-F238E27FC236}">
              <a16:creationId xmlns:a16="http://schemas.microsoft.com/office/drawing/2014/main" id="{5C79EFF3-1A5F-48E6-821E-C501EB66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754726</xdr:colOff>
      <xdr:row>227</xdr:row>
      <xdr:rowOff>186589</xdr:rowOff>
    </xdr:from>
    <xdr:to>
      <xdr:col>25</xdr:col>
      <xdr:colOff>27858</xdr:colOff>
      <xdr:row>243</xdr:row>
      <xdr:rowOff>152817</xdr:rowOff>
    </xdr:to>
    <xdr:graphicFrame macro="">
      <xdr:nvGraphicFramePr>
        <xdr:cNvPr id="10" name="Chart 9">
          <a:extLst>
            <a:ext uri="{FF2B5EF4-FFF2-40B4-BE49-F238E27FC236}">
              <a16:creationId xmlns:a16="http://schemas.microsoft.com/office/drawing/2014/main" id="{B0E920DE-0BC8-4FE0-A8C2-3E34E91681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376309</xdr:colOff>
      <xdr:row>1</xdr:row>
      <xdr:rowOff>34581</xdr:rowOff>
    </xdr:from>
    <xdr:to>
      <xdr:col>6</xdr:col>
      <xdr:colOff>22427</xdr:colOff>
      <xdr:row>1</xdr:row>
      <xdr:rowOff>288158</xdr:rowOff>
    </xdr:to>
    <xdr:pic>
      <xdr:nvPicPr>
        <xdr:cNvPr id="2" name="Picture 1" descr="C:\Users\IBF250\AppData\Local\Microsoft\Windows\Temporary Internet Files\Content.IE5\3CVEKPUG\Home_font_awesome.svg[1].png">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32603" y="225081"/>
          <a:ext cx="247650"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510949</xdr:colOff>
      <xdr:row>34</xdr:row>
      <xdr:rowOff>34017</xdr:rowOff>
    </xdr:from>
    <xdr:to>
      <xdr:col>26</xdr:col>
      <xdr:colOff>473528</xdr:colOff>
      <xdr:row>56</xdr:row>
      <xdr:rowOff>126288</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4320608</xdr:colOff>
      <xdr:row>0</xdr:row>
      <xdr:rowOff>164647</xdr:rowOff>
    </xdr:from>
    <xdr:to>
      <xdr:col>1</xdr:col>
      <xdr:colOff>4571433</xdr:colOff>
      <xdr:row>1</xdr:row>
      <xdr:rowOff>221797</xdr:rowOff>
    </xdr:to>
    <xdr:pic>
      <xdr:nvPicPr>
        <xdr:cNvPr id="4" name="Picture 3" descr="C:\Users\IBF250\AppData\Local\Microsoft\Windows\Temporary Internet Files\Content.IE5\3CVEKPUG\Home_font_awesome.svg[1].png">
          <a:hlinkClick xmlns:r="http://schemas.openxmlformats.org/officeDocument/2006/relationships" r:id="rId2"/>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11108" y="164647"/>
          <a:ext cx="250825"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513669</xdr:colOff>
      <xdr:row>34</xdr:row>
      <xdr:rowOff>85043</xdr:rowOff>
    </xdr:from>
    <xdr:to>
      <xdr:col>12</xdr:col>
      <xdr:colOff>367392</xdr:colOff>
      <xdr:row>55</xdr:row>
      <xdr:rowOff>89411</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816429</xdr:colOff>
      <xdr:row>55</xdr:row>
      <xdr:rowOff>119743</xdr:rowOff>
    </xdr:from>
    <xdr:to>
      <xdr:col>12</xdr:col>
      <xdr:colOff>645659</xdr:colOff>
      <xdr:row>76</xdr:row>
      <xdr:rowOff>124111</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SM/IPL/System%20Adequacy%20&amp;%20Methods/Adequacy%20&amp;%20Marktanalyses/Strategische%20reserves/SRV3/New_results/final/new_ref/new_reference_0.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System%20Adequacy%20&amp;%20Methods\Adequacy%20&amp;%20Marktanalyses\Strategische%20reserves\SRV3\draft_report\Analyses_ref_BE_2.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elgrid.net\Org\ESM\IPL\SMA\Scenario%20Building\00.%20Reference%20scenario\01.%20Versions\2021_AdFlex22-32\PEMMDB3.1_MAF2020\PEMMDB_DE00_NationalTrends_Main_and_Therm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ites/MD/SR/SR_2017_2018/WP1_Volume/Charts_SRV3_rappor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SM/IPL/SMA/Market%20modelling/01.%20Studies/02.%20Internal%20Elia/EliaFluxys_study/31.%20Calculation/Copy%20of%20Scenario%20quantification%20tool_peak%20&amp;%20seasonal%20view%20adapted%2016.06.21%20last.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sdash\My%20Documents\sweta\IBM2003\my%20updatefornewIBMLCD%2003Q4%20iSi1-v11upd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ESM/IPL/SMA/Market%20modelling/04.%20Tools/Data%20preparation/PEMMDB%20to%20reference%20template/src/PEMMDB3.0%20to%20Elia%20reference%20template_v1.7.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ESM\IPL\System%20Adequacy%20&amp;%20Methods\Adequacy%20&amp;%20Marktanalyses\Strategische%20reserves\SRV2\Simulations\16-17\old_4500MW\Antares_automatic_report_creation_v10%20-%20SR_II_4.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SM/IPL/System%20Adequacy%20&amp;%20Methods/Market%20modelling/01.%20Studies/03.%20Adequacy/01.%20STRAT%20RES/SRV4/Results_all/macro_get_results.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ESM/IPL/SMA/Market%20modelling/01.%20Studies/03.%20Adequacy/03.%20Marghem_study/Marghem_1/Rapport/20160330%20-%20CHARTS_MCM_rapport_v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ESM/IPL/SMA/Market%20modelling/01.%20Studies/03.%20Adequacy/03.%20Marghem_study/Marghem_2/10.%20Output/BESET/0_final_results/1_BESET_detailed_all_revenues/BESET_marginal_price_2030_optimal_park_AC_interc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M/IPL/System%20Adequacy%20&amp;%20Methods/Adequacy%20&amp;%20Marktanalyses/Strategische%20reserves/SRV3/Reports/Layouting/Charts_SRV3_rapport_26_10_2015%20_PART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HHJ253\Desktop\2019-03-26%20-%201H%202019%20LCOE%20Data%20Viewer.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M/IPL/SMA/Market%20modelling/01.%20Studies/03.%20Adequacy/03.%20Marghem_study/Marghem_2/02.%20Energy%20Vision%20BE%20-%20studies/_summary_excel/summary_data_v8.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SM/IPL/SMA/Market%20modelling/01.%20Studies/02.%20Internal%20Elia/FOP_2024-2034/tools/digest_compare_FOP/CompareDigestCockpit_ref_v22.4.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SM/IPL/System%20Adequacy%20&amp;%20Methods/Market%20modelling/01.%20Studies/03.%20Adequacy/03.%20Marghem_study/Marghem_2/04.%20Input%20data/Investment_cost_v6.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eliagroup.sharepoint.com/sites/CA/PRA/CRM/Team%20Matters/Note%20CRM%20-%20Kabinet%20Marghem/Rapport/Grafieken/SR2/SIMU/upload/UPLOAD_TO_ANTARES_PEMMDB_v2014_10_23_STRAT_1516.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eliagroup.sharepoint.com/Users/HHJ253/Desktop/M_simu/Marghem_first_results%20-%20V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RV4/17-18/BaseCase/17-18_base_case_full_output/Reference_macros/4.%20adeq_patch/SRV3_batch_output_creation%20-%20Copy%20-%20Copy.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TRE\dev\Entsoe\ERAA\Working%20directory\MAF%202021%20-Source%20PEMMDB%2033%20files\PEMMDB_AL00_NationalTrends_Main_and_Therm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System%20Adequacy%20&amp;%20Methods\Adequacy%20&amp;%20Marktanalyses\Strategische%20reserves\SRV3\draft_report\Activations_analysis_v0.8.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HHJ253/Desktop/PEMS/RES_optimisation/LATEST%20RUN%20SIMU/newV4macro/Create_ANTARES_sheets_from_PEMMDB_2015_02_1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elgrid.net\Org\ESM\IPL\SMA\Scenario%20Building\00.%20Reference%20scenario\01.%20Versions\2021_AdFlex22-32\PEMMDB3.1_MAF2020\PEMMDB_DKW1_NationalTrends_Main_and_Therm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ocstore.entsoe.eu/SDC/SAMM/MAF%2016%20Project%20Documents/MAF2016%20market%20modelling%20dat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01_AdFlex23\200_Tools\CargoBike\version_20230512\Macros\07_updateprices\change_merit_order_spinning_v2.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res_opti_main_cockpit"/>
      <sheetName val="0FLOW LIN.nl - nl_x"/>
      <sheetName val="0FLOW LIN.fr - fr_x"/>
      <sheetName val="0FLOW LIN.de - de_x"/>
      <sheetName val="0FLOW LIN.be-ld - be_mr"/>
      <sheetName val="0FLOW LIN.be-ld - be-str"/>
      <sheetName val="0FLOW LIN.be-ens - be-ld"/>
      <sheetName val="0FLOW LIN.be - be_x"/>
      <sheetName val="0FLOW LIN.fr - fr_ens"/>
      <sheetName val="0UNSP. ENRGfr"/>
      <sheetName val="0UNSP. ENRGbe-ld"/>
      <sheetName val="Cockpit"/>
      <sheetName val="mapping"/>
      <sheetName val="shapes_matrix"/>
      <sheetName val="Cockpit_batch"/>
      <sheetName val="Calculations"/>
      <sheetName val="new_profiles&gt;"/>
      <sheetName val="imp_Cockpit"/>
      <sheetName val="imp_mapping"/>
      <sheetName val="List"/>
      <sheetName val="analysis"/>
      <sheetName val="adeq_patch"/>
      <sheetName val="anal_charts"/>
      <sheetName val="results_SRV3"/>
    </sheetNames>
    <sheetDataSet>
      <sheetData sheetId="0"/>
      <sheetData sheetId="1">
        <row r="6">
          <cell r="I6">
            <v>1</v>
          </cell>
        </row>
      </sheetData>
      <sheetData sheetId="2"/>
      <sheetData sheetId="3"/>
      <sheetData sheetId="4"/>
      <sheetData sheetId="5"/>
      <sheetData sheetId="6"/>
      <sheetData sheetId="7"/>
      <sheetData sheetId="8"/>
      <sheetData sheetId="9"/>
      <sheetData sheetId="10"/>
      <sheetData sheetId="11"/>
      <sheetData sheetId="12">
        <row r="5">
          <cell r="C5" t="str">
            <v>Path</v>
          </cell>
          <cell r="D5" t="str">
            <v>Study name</v>
          </cell>
          <cell r="E5" t="str">
            <v>prefix (max 10 characters)</v>
          </cell>
          <cell r="K5" t="str">
            <v>SRV3</v>
          </cell>
        </row>
        <row r="6">
          <cell r="C6" t="str">
            <v>D:\SRV3\16-17\FINAL_SIMULATIONS\new_ref\16_17_20151020_SR_0_1200MC\output\20151020-1400eco\economy</v>
          </cell>
        </row>
        <row r="7">
          <cell r="C7">
            <v>0</v>
          </cell>
          <cell r="G7" t="str">
            <v>areas/links name</v>
          </cell>
          <cell r="H7" t="str">
            <v>areas or links</v>
          </cell>
          <cell r="I7" t="str">
            <v>From</v>
          </cell>
          <cell r="J7" t="str">
            <v>To</v>
          </cell>
          <cell r="K7" t="str">
            <v>Create report</v>
          </cell>
        </row>
        <row r="8">
          <cell r="C8">
            <v>0</v>
          </cell>
          <cell r="G8" t="str">
            <v>0_pump_daily</v>
          </cell>
        </row>
        <row r="9">
          <cell r="C9">
            <v>0</v>
          </cell>
          <cell r="G9" t="str">
            <v>0_turb_daily</v>
          </cell>
        </row>
        <row r="10">
          <cell r="C10">
            <v>0</v>
          </cell>
          <cell r="G10" t="str">
            <v>1_pump_weekly</v>
          </cell>
        </row>
        <row r="11">
          <cell r="C11">
            <v>0</v>
          </cell>
          <cell r="G11" t="str">
            <v>1_turb_weekly</v>
          </cell>
        </row>
        <row r="12">
          <cell r="C12">
            <v>0</v>
          </cell>
          <cell r="G12" t="str">
            <v>at</v>
          </cell>
        </row>
        <row r="13">
          <cell r="C13">
            <v>0</v>
          </cell>
          <cell r="G13" t="str">
            <v>be</v>
          </cell>
        </row>
        <row r="14">
          <cell r="C14">
            <v>0</v>
          </cell>
          <cell r="G14" t="str">
            <v>be-ens</v>
          </cell>
        </row>
        <row r="15">
          <cell r="C15">
            <v>0</v>
          </cell>
          <cell r="G15" t="str">
            <v>be-ld</v>
          </cell>
        </row>
        <row r="16">
          <cell r="C16">
            <v>0</v>
          </cell>
          <cell r="G16" t="str">
            <v>be-load</v>
          </cell>
        </row>
        <row r="17">
          <cell r="C17">
            <v>0</v>
          </cell>
          <cell r="G17" t="str">
            <v>be-str</v>
          </cell>
        </row>
        <row r="18">
          <cell r="C18">
            <v>0</v>
          </cell>
          <cell r="G18" t="str">
            <v>be-strat</v>
          </cell>
        </row>
        <row r="19">
          <cell r="C19">
            <v>0</v>
          </cell>
          <cell r="G19" t="str">
            <v>be-strat-gen</v>
          </cell>
        </row>
        <row r="20">
          <cell r="C20">
            <v>0</v>
          </cell>
          <cell r="G20" t="str">
            <v>be_ens</v>
          </cell>
        </row>
        <row r="21">
          <cell r="C21">
            <v>0</v>
          </cell>
          <cell r="G21" t="str">
            <v>be_mr</v>
          </cell>
        </row>
        <row r="22">
          <cell r="C22">
            <v>0</v>
          </cell>
          <cell r="G22" t="str">
            <v>be_mr_1</v>
          </cell>
        </row>
        <row r="23">
          <cell r="C23">
            <v>0</v>
          </cell>
          <cell r="G23" t="str">
            <v>be_mr_2</v>
          </cell>
        </row>
        <row r="24">
          <cell r="G24" t="str">
            <v>be_mr_3</v>
          </cell>
        </row>
        <row r="25">
          <cell r="G25" t="str">
            <v>be_mr_4</v>
          </cell>
        </row>
        <row r="26">
          <cell r="G26" t="str">
            <v>be_mr_5</v>
          </cell>
        </row>
        <row r="27">
          <cell r="G27" t="str">
            <v>be_mr_6</v>
          </cell>
        </row>
        <row r="28">
          <cell r="G28" t="str">
            <v>be_x</v>
          </cell>
        </row>
        <row r="29">
          <cell r="G29" t="str">
            <v>ch</v>
          </cell>
        </row>
        <row r="30">
          <cell r="G30" t="str">
            <v>cz</v>
          </cell>
        </row>
        <row r="31">
          <cell r="G31" t="str">
            <v>de</v>
          </cell>
        </row>
        <row r="32">
          <cell r="G32" t="str">
            <v>de_x</v>
          </cell>
        </row>
        <row r="33">
          <cell r="G33" t="str">
            <v>dke</v>
          </cell>
        </row>
        <row r="34">
          <cell r="G34" t="str">
            <v>dkw</v>
          </cell>
        </row>
        <row r="35">
          <cell r="G35" t="str">
            <v>es</v>
          </cell>
        </row>
        <row r="36">
          <cell r="G36" t="str">
            <v>fr</v>
          </cell>
        </row>
        <row r="37">
          <cell r="G37" t="str">
            <v>fr_ld</v>
          </cell>
        </row>
        <row r="38">
          <cell r="G38" t="str">
            <v>fr_x</v>
          </cell>
        </row>
        <row r="39">
          <cell r="G39" t="str">
            <v>gb</v>
          </cell>
        </row>
        <row r="40">
          <cell r="G40" t="str">
            <v>gr</v>
          </cell>
        </row>
        <row r="41">
          <cell r="G41" t="str">
            <v>hu</v>
          </cell>
        </row>
        <row r="42">
          <cell r="G42" t="str">
            <v>ie</v>
          </cell>
        </row>
        <row r="43">
          <cell r="G43" t="str">
            <v>it</v>
          </cell>
        </row>
        <row r="44">
          <cell r="G44" t="str">
            <v>lub</v>
          </cell>
        </row>
        <row r="45">
          <cell r="G45" t="str">
            <v>luf</v>
          </cell>
        </row>
        <row r="46">
          <cell r="G46" t="str">
            <v>lug</v>
          </cell>
        </row>
        <row r="47">
          <cell r="G47" t="str">
            <v>ni</v>
          </cell>
        </row>
        <row r="48">
          <cell r="G48" t="str">
            <v>nl</v>
          </cell>
        </row>
        <row r="49">
          <cell r="G49" t="str">
            <v>nl_x</v>
          </cell>
        </row>
        <row r="50">
          <cell r="G50" t="str">
            <v>no</v>
          </cell>
        </row>
        <row r="51">
          <cell r="G51" t="str">
            <v>pl</v>
          </cell>
        </row>
        <row r="52">
          <cell r="G52" t="str">
            <v>pt</v>
          </cell>
        </row>
        <row r="53">
          <cell r="G53" t="str">
            <v>se</v>
          </cell>
        </row>
        <row r="54">
          <cell r="G54" t="str">
            <v>si</v>
          </cell>
        </row>
        <row r="55">
          <cell r="G55" t="str">
            <v>sk</v>
          </cell>
        </row>
        <row r="56">
          <cell r="G56" t="str">
            <v>0_pump_daily - be</v>
          </cell>
        </row>
        <row r="57">
          <cell r="G57" t="str">
            <v>0_pump_daily - cz</v>
          </cell>
        </row>
        <row r="58">
          <cell r="G58" t="str">
            <v>0_pump_daily - de</v>
          </cell>
        </row>
        <row r="59">
          <cell r="G59" t="str">
            <v>0_pump_daily - es</v>
          </cell>
        </row>
        <row r="60">
          <cell r="G60" t="str">
            <v>0_pump_daily - gb</v>
          </cell>
        </row>
        <row r="61">
          <cell r="G61" t="str">
            <v>0_pump_daily - ie</v>
          </cell>
        </row>
        <row r="62">
          <cell r="G62" t="str">
            <v>0_pump_daily - it</v>
          </cell>
        </row>
        <row r="63">
          <cell r="G63" t="str">
            <v>0_pump_daily - lug</v>
          </cell>
        </row>
        <row r="64">
          <cell r="G64" t="str">
            <v>0_pump_daily - pl</v>
          </cell>
        </row>
        <row r="65">
          <cell r="G65" t="str">
            <v>0_pump_daily - si</v>
          </cell>
        </row>
        <row r="66">
          <cell r="G66" t="str">
            <v>0_pump_daily - sk</v>
          </cell>
        </row>
        <row r="67">
          <cell r="G67" t="str">
            <v>0_turb_daily - be</v>
          </cell>
        </row>
        <row r="68">
          <cell r="G68" t="str">
            <v>0_turb_daily - cz</v>
          </cell>
        </row>
        <row r="69">
          <cell r="G69" t="str">
            <v>0_turb_daily - de</v>
          </cell>
        </row>
        <row r="70">
          <cell r="G70" t="str">
            <v>0_turb_daily - es</v>
          </cell>
        </row>
        <row r="71">
          <cell r="G71" t="str">
            <v>0_turb_daily - gb</v>
          </cell>
        </row>
        <row r="72">
          <cell r="G72" t="str">
            <v>0_turb_daily - ie</v>
          </cell>
        </row>
        <row r="73">
          <cell r="G73" t="str">
            <v>0_turb_daily - it</v>
          </cell>
        </row>
        <row r="74">
          <cell r="G74" t="str">
            <v>0_turb_daily - lug</v>
          </cell>
        </row>
        <row r="75">
          <cell r="G75" t="str">
            <v>0_turb_daily - pl</v>
          </cell>
        </row>
        <row r="76">
          <cell r="G76" t="str">
            <v>0_turb_daily - si</v>
          </cell>
        </row>
        <row r="77">
          <cell r="G77" t="str">
            <v>0_turb_daily - sk</v>
          </cell>
        </row>
        <row r="78">
          <cell r="G78" t="str">
            <v>1_pump_weekly - at</v>
          </cell>
        </row>
        <row r="79">
          <cell r="G79" t="str">
            <v>1_pump_weekly - ch</v>
          </cell>
        </row>
        <row r="80">
          <cell r="G80" t="str">
            <v>1_pump_weekly - es</v>
          </cell>
        </row>
        <row r="81">
          <cell r="G81" t="str">
            <v>1_pump_weekly - fr</v>
          </cell>
        </row>
        <row r="82">
          <cell r="G82" t="str">
            <v>1_pump_weekly - it</v>
          </cell>
        </row>
        <row r="83">
          <cell r="G83" t="str">
            <v>1_pump_weekly - no</v>
          </cell>
        </row>
        <row r="84">
          <cell r="G84" t="str">
            <v>1_turb_weekly - at</v>
          </cell>
        </row>
        <row r="85">
          <cell r="G85" t="str">
            <v>1_turb_weekly - ch</v>
          </cell>
        </row>
        <row r="86">
          <cell r="G86" t="str">
            <v>1_turb_weekly - es</v>
          </cell>
        </row>
        <row r="87">
          <cell r="G87" t="str">
            <v>1_turb_weekly - fr</v>
          </cell>
        </row>
        <row r="88">
          <cell r="G88" t="str">
            <v>1_turb_weekly - it</v>
          </cell>
        </row>
        <row r="89">
          <cell r="G89" t="str">
            <v>1_turb_weekly - no</v>
          </cell>
        </row>
        <row r="90">
          <cell r="G90" t="str">
            <v>fr - fr_ens</v>
          </cell>
        </row>
        <row r="91">
          <cell r="G91" t="str">
            <v>at - cz</v>
          </cell>
        </row>
        <row r="92">
          <cell r="G92" t="str">
            <v>at - de</v>
          </cell>
        </row>
        <row r="93">
          <cell r="G93" t="str">
            <v>at - hu</v>
          </cell>
        </row>
        <row r="94">
          <cell r="G94" t="str">
            <v>at - it</v>
          </cell>
        </row>
        <row r="95">
          <cell r="G95" t="str">
            <v>at - si</v>
          </cell>
        </row>
        <row r="96">
          <cell r="G96" t="str">
            <v>be - be-ld</v>
          </cell>
        </row>
        <row r="97">
          <cell r="G97" t="str">
            <v>be - be_x</v>
          </cell>
        </row>
        <row r="98">
          <cell r="G98" t="str">
            <v>be - gb</v>
          </cell>
        </row>
        <row r="99">
          <cell r="G99" t="str">
            <v>be-ens - be-ld</v>
          </cell>
        </row>
        <row r="100">
          <cell r="G100" t="str">
            <v>be-ld - be-str</v>
          </cell>
        </row>
        <row r="101">
          <cell r="G101" t="str">
            <v>be-ld - be_mr</v>
          </cell>
        </row>
        <row r="102">
          <cell r="G102" t="str">
            <v>be-ld - lub</v>
          </cell>
        </row>
        <row r="103">
          <cell r="G103" t="str">
            <v>be_mr - be_mr_1</v>
          </cell>
        </row>
        <row r="104">
          <cell r="G104" t="str">
            <v>be_mr - be_mr_2</v>
          </cell>
        </row>
        <row r="105">
          <cell r="G105" t="str">
            <v>be_mr - be_mr_3</v>
          </cell>
        </row>
        <row r="106">
          <cell r="G106" t="str">
            <v>be_mr - be_mr_4</v>
          </cell>
        </row>
        <row r="107">
          <cell r="G107" t="str">
            <v>be_mr - be_mr_5</v>
          </cell>
        </row>
        <row r="108">
          <cell r="G108" t="str">
            <v>be_mr - be_mr_6</v>
          </cell>
        </row>
        <row r="109">
          <cell r="G109" t="str">
            <v>be_x - fr_x</v>
          </cell>
        </row>
        <row r="110">
          <cell r="G110" t="str">
            <v>be_x - nl_x</v>
          </cell>
        </row>
        <row r="111">
          <cell r="G111" t="str">
            <v>ch - de</v>
          </cell>
        </row>
        <row r="112">
          <cell r="G112" t="str">
            <v>ch - fr</v>
          </cell>
        </row>
        <row r="113">
          <cell r="G113" t="str">
            <v>ch - it</v>
          </cell>
        </row>
        <row r="114">
          <cell r="G114" t="str">
            <v>cz - de</v>
          </cell>
        </row>
        <row r="115">
          <cell r="G115" t="str">
            <v>cz - pl</v>
          </cell>
        </row>
        <row r="116">
          <cell r="G116" t="str">
            <v>cz - sk</v>
          </cell>
        </row>
        <row r="117">
          <cell r="G117" t="str">
            <v>de - de_x</v>
          </cell>
        </row>
        <row r="118">
          <cell r="G118" t="str">
            <v>de - dke</v>
          </cell>
        </row>
        <row r="119">
          <cell r="G119" t="str">
            <v>de - dkw</v>
          </cell>
        </row>
        <row r="120">
          <cell r="G120" t="str">
            <v>de - lug</v>
          </cell>
        </row>
        <row r="121">
          <cell r="G121" t="str">
            <v>de - no</v>
          </cell>
        </row>
        <row r="122">
          <cell r="G122" t="str">
            <v>de - pl</v>
          </cell>
        </row>
        <row r="123">
          <cell r="G123" t="str">
            <v>de - se</v>
          </cell>
        </row>
        <row r="124">
          <cell r="G124" t="str">
            <v>de_x - fr_x</v>
          </cell>
        </row>
        <row r="125">
          <cell r="G125" t="str">
            <v>de_x - nl_x</v>
          </cell>
        </row>
        <row r="126">
          <cell r="G126" t="str">
            <v>dke - dkw</v>
          </cell>
        </row>
        <row r="127">
          <cell r="G127" t="str">
            <v>dke - se</v>
          </cell>
        </row>
        <row r="128">
          <cell r="G128" t="str">
            <v>dkw - no</v>
          </cell>
        </row>
        <row r="129">
          <cell r="G129" t="str">
            <v>dkw - se</v>
          </cell>
        </row>
        <row r="130">
          <cell r="G130" t="str">
            <v>es - fr</v>
          </cell>
        </row>
        <row r="131">
          <cell r="G131" t="str">
            <v>fr - fr_x</v>
          </cell>
        </row>
        <row r="132">
          <cell r="G132" t="str">
            <v>fr - gb</v>
          </cell>
        </row>
        <row r="133">
          <cell r="G133" t="str">
            <v>fr - it</v>
          </cell>
        </row>
        <row r="134">
          <cell r="G134" t="str">
            <v>fr - luf</v>
          </cell>
        </row>
        <row r="135">
          <cell r="G135" t="str">
            <v>gb - ie</v>
          </cell>
        </row>
        <row r="136">
          <cell r="G136" t="str">
            <v>gb - ni</v>
          </cell>
        </row>
        <row r="137">
          <cell r="G137" t="str">
            <v>gb - nl</v>
          </cell>
        </row>
        <row r="138">
          <cell r="G138" t="str">
            <v>hu - si</v>
          </cell>
        </row>
        <row r="139">
          <cell r="G139" t="str">
            <v>hu - sk</v>
          </cell>
        </row>
        <row r="140">
          <cell r="G140" t="str">
            <v>ie - ni</v>
          </cell>
        </row>
        <row r="141">
          <cell r="G141" t="str">
            <v>it - si</v>
          </cell>
        </row>
        <row r="142">
          <cell r="G142" t="str">
            <v>nl - nl_x</v>
          </cell>
        </row>
        <row r="143">
          <cell r="G143" t="str">
            <v>nl - no</v>
          </cell>
        </row>
        <row r="144">
          <cell r="G144" t="str">
            <v>no - se</v>
          </cell>
        </row>
        <row r="145">
          <cell r="G145" t="str">
            <v>pl - se</v>
          </cell>
        </row>
        <row r="146">
          <cell r="G146" t="str">
            <v>pl - sk</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3">
          <cell r="G213">
            <v>0</v>
          </cell>
        </row>
        <row r="214">
          <cell r="G214">
            <v>0</v>
          </cell>
        </row>
        <row r="215">
          <cell r="G215">
            <v>0</v>
          </cell>
        </row>
        <row r="216">
          <cell r="G216">
            <v>0</v>
          </cell>
        </row>
        <row r="217">
          <cell r="G217">
            <v>0</v>
          </cell>
        </row>
        <row r="218">
          <cell r="G218">
            <v>0</v>
          </cell>
        </row>
        <row r="219">
          <cell r="G219">
            <v>0</v>
          </cell>
        </row>
        <row r="220">
          <cell r="G220">
            <v>0</v>
          </cell>
        </row>
        <row r="221">
          <cell r="G221">
            <v>0</v>
          </cell>
        </row>
        <row r="222">
          <cell r="G222">
            <v>0</v>
          </cell>
        </row>
        <row r="223">
          <cell r="G223">
            <v>0</v>
          </cell>
        </row>
        <row r="224">
          <cell r="G224">
            <v>0</v>
          </cell>
        </row>
        <row r="225">
          <cell r="G225">
            <v>0</v>
          </cell>
        </row>
        <row r="226">
          <cell r="G226">
            <v>0</v>
          </cell>
        </row>
        <row r="227">
          <cell r="G227">
            <v>0</v>
          </cell>
        </row>
        <row r="228">
          <cell r="G228">
            <v>0</v>
          </cell>
        </row>
        <row r="229">
          <cell r="G229">
            <v>0</v>
          </cell>
        </row>
        <row r="230">
          <cell r="G230">
            <v>0</v>
          </cell>
        </row>
        <row r="231">
          <cell r="G231">
            <v>0</v>
          </cell>
        </row>
        <row r="232">
          <cell r="G232">
            <v>0</v>
          </cell>
        </row>
        <row r="233">
          <cell r="G233">
            <v>0</v>
          </cell>
        </row>
        <row r="234">
          <cell r="G234">
            <v>0</v>
          </cell>
        </row>
        <row r="235">
          <cell r="G235">
            <v>0</v>
          </cell>
        </row>
        <row r="236">
          <cell r="G236">
            <v>0</v>
          </cell>
        </row>
        <row r="237">
          <cell r="G237">
            <v>0</v>
          </cell>
        </row>
        <row r="238">
          <cell r="G238">
            <v>0</v>
          </cell>
        </row>
        <row r="239">
          <cell r="G239">
            <v>0</v>
          </cell>
        </row>
        <row r="240">
          <cell r="G240">
            <v>0</v>
          </cell>
        </row>
        <row r="241">
          <cell r="G241">
            <v>0</v>
          </cell>
        </row>
        <row r="242">
          <cell r="G242">
            <v>0</v>
          </cell>
        </row>
        <row r="243">
          <cell r="G243">
            <v>0</v>
          </cell>
        </row>
        <row r="244">
          <cell r="G244">
            <v>0</v>
          </cell>
        </row>
        <row r="245">
          <cell r="G245">
            <v>0</v>
          </cell>
        </row>
        <row r="246">
          <cell r="G246">
            <v>0</v>
          </cell>
        </row>
        <row r="247">
          <cell r="G247">
            <v>0</v>
          </cell>
        </row>
        <row r="248">
          <cell r="G248">
            <v>0</v>
          </cell>
        </row>
        <row r="249">
          <cell r="G249">
            <v>0</v>
          </cell>
        </row>
        <row r="250">
          <cell r="G250">
            <v>0</v>
          </cell>
        </row>
        <row r="251">
          <cell r="G251">
            <v>0</v>
          </cell>
        </row>
        <row r="252">
          <cell r="G252">
            <v>0</v>
          </cell>
        </row>
        <row r="253">
          <cell r="G253">
            <v>0</v>
          </cell>
        </row>
        <row r="254">
          <cell r="G254">
            <v>0</v>
          </cell>
        </row>
        <row r="255">
          <cell r="G255">
            <v>0</v>
          </cell>
        </row>
        <row r="256">
          <cell r="G256">
            <v>0</v>
          </cell>
        </row>
        <row r="257">
          <cell r="G257">
            <v>0</v>
          </cell>
        </row>
        <row r="258">
          <cell r="G258">
            <v>0</v>
          </cell>
        </row>
        <row r="259">
          <cell r="G259">
            <v>0</v>
          </cell>
        </row>
        <row r="260">
          <cell r="G260">
            <v>0</v>
          </cell>
        </row>
        <row r="261">
          <cell r="G261">
            <v>0</v>
          </cell>
        </row>
        <row r="262">
          <cell r="G262">
            <v>0</v>
          </cell>
        </row>
        <row r="263">
          <cell r="G263">
            <v>0</v>
          </cell>
        </row>
        <row r="264">
          <cell r="G264">
            <v>0</v>
          </cell>
        </row>
        <row r="265">
          <cell r="G265">
            <v>0</v>
          </cell>
        </row>
        <row r="266">
          <cell r="G266">
            <v>0</v>
          </cell>
        </row>
        <row r="267">
          <cell r="G267">
            <v>0</v>
          </cell>
        </row>
        <row r="268">
          <cell r="G268">
            <v>0</v>
          </cell>
        </row>
        <row r="269">
          <cell r="G269">
            <v>0</v>
          </cell>
        </row>
        <row r="270">
          <cell r="G270">
            <v>0</v>
          </cell>
        </row>
        <row r="271">
          <cell r="G271">
            <v>0</v>
          </cell>
        </row>
        <row r="272">
          <cell r="G272">
            <v>0</v>
          </cell>
        </row>
        <row r="273">
          <cell r="G273">
            <v>0</v>
          </cell>
        </row>
        <row r="274">
          <cell r="G274">
            <v>0</v>
          </cell>
        </row>
        <row r="275">
          <cell r="G275">
            <v>0</v>
          </cell>
        </row>
        <row r="276">
          <cell r="G276">
            <v>0</v>
          </cell>
        </row>
        <row r="277">
          <cell r="G277">
            <v>0</v>
          </cell>
        </row>
        <row r="278">
          <cell r="G278">
            <v>0</v>
          </cell>
        </row>
        <row r="279">
          <cell r="G279">
            <v>0</v>
          </cell>
        </row>
        <row r="280">
          <cell r="G280">
            <v>0</v>
          </cell>
        </row>
        <row r="281">
          <cell r="G281">
            <v>0</v>
          </cell>
        </row>
        <row r="282">
          <cell r="G282">
            <v>0</v>
          </cell>
        </row>
        <row r="283">
          <cell r="G283">
            <v>0</v>
          </cell>
        </row>
        <row r="284">
          <cell r="G284">
            <v>0</v>
          </cell>
        </row>
      </sheetData>
      <sheetData sheetId="13">
        <row r="2">
          <cell r="B2" t="str">
            <v>Report type</v>
          </cell>
        </row>
        <row r="3">
          <cell r="B3">
            <v>0</v>
          </cell>
        </row>
        <row r="4">
          <cell r="B4" t="str">
            <v>Simple Adequacy</v>
          </cell>
        </row>
        <row r="5">
          <cell r="B5" t="str">
            <v>Line congestion</v>
          </cell>
        </row>
        <row r="6">
          <cell r="B6" t="str">
            <v>Plef_hydro</v>
          </cell>
        </row>
        <row r="7">
          <cell r="B7" t="str">
            <v>Country details</v>
          </cell>
        </row>
        <row r="8">
          <cell r="B8" t="str">
            <v>Hourly details_hourly</v>
          </cell>
        </row>
        <row r="9">
          <cell r="B9" t="str">
            <v>STRAT RES</v>
          </cell>
        </row>
        <row r="10">
          <cell r="B10" t="str">
            <v>PLEF</v>
          </cell>
        </row>
        <row r="11">
          <cell r="B11" t="str">
            <v>PLEF summary</v>
          </cell>
        </row>
        <row r="12">
          <cell r="B12" t="str">
            <v>CBA</v>
          </cell>
        </row>
        <row r="13">
          <cell r="B13" t="str">
            <v>CBA_light</v>
          </cell>
        </row>
        <row r="14">
          <cell r="B14" t="str">
            <v>RES_opti</v>
          </cell>
        </row>
        <row r="15">
          <cell r="B15" t="str">
            <v>SRV3</v>
          </cell>
        </row>
        <row r="16">
          <cell r="B16">
            <v>0</v>
          </cell>
        </row>
        <row r="23">
          <cell r="A23" t="str">
            <v>Items areas</v>
          </cell>
          <cell r="B23" t="str">
            <v>links</v>
          </cell>
        </row>
        <row r="24">
          <cell r="B24" t="str">
            <v>FLOW LIN.</v>
          </cell>
        </row>
        <row r="25">
          <cell r="B25" t="str">
            <v>UCAP LIN.</v>
          </cell>
        </row>
        <row r="26">
          <cell r="B26" t="str">
            <v>FLOW QUAD.</v>
          </cell>
        </row>
        <row r="27">
          <cell r="B27" t="str">
            <v>CONG. FEE (ALG.)</v>
          </cell>
        </row>
        <row r="28">
          <cell r="B28" t="str">
            <v>CONG. FEE (ABS.)</v>
          </cell>
        </row>
        <row r="29">
          <cell r="B29" t="str">
            <v>MARG. COST</v>
          </cell>
        </row>
        <row r="30">
          <cell r="B30" t="str">
            <v>CONG. PROB +</v>
          </cell>
        </row>
        <row r="31">
          <cell r="B31" t="str">
            <v>CONG. PROB -</v>
          </cell>
        </row>
        <row r="32">
          <cell r="B32" t="str">
            <v>HURDLE COST</v>
          </cell>
        </row>
        <row r="33">
          <cell r="B33">
            <v>0</v>
          </cell>
        </row>
        <row r="34">
          <cell r="B34">
            <v>0</v>
          </cell>
          <cell r="E34" t="str">
            <v>Data and report</v>
          </cell>
        </row>
        <row r="35">
          <cell r="B35">
            <v>0</v>
          </cell>
          <cell r="E35" t="str">
            <v>YES - only data</v>
          </cell>
        </row>
        <row r="36">
          <cell r="B36">
            <v>0</v>
          </cell>
          <cell r="E36" t="str">
            <v>NO - only report</v>
          </cell>
        </row>
        <row r="37">
          <cell r="B37">
            <v>0</v>
          </cell>
        </row>
        <row r="38">
          <cell r="B38">
            <v>0</v>
          </cell>
        </row>
        <row r="39">
          <cell r="B39">
            <v>0</v>
          </cell>
        </row>
        <row r="40">
          <cell r="B40">
            <v>0</v>
          </cell>
        </row>
        <row r="41">
          <cell r="B41">
            <v>0</v>
          </cell>
        </row>
        <row r="42">
          <cell r="B42">
            <v>0</v>
          </cell>
        </row>
        <row r="43">
          <cell r="B43">
            <v>0</v>
          </cell>
        </row>
        <row r="44">
          <cell r="B44">
            <v>0</v>
          </cell>
        </row>
        <row r="45">
          <cell r="B45">
            <v>0</v>
          </cell>
        </row>
        <row r="46">
          <cell r="B46">
            <v>0</v>
          </cell>
        </row>
        <row r="47">
          <cell r="B47">
            <v>0</v>
          </cell>
        </row>
        <row r="48">
          <cell r="B48">
            <v>0</v>
          </cell>
        </row>
        <row r="49">
          <cell r="B49">
            <v>0</v>
          </cell>
        </row>
        <row r="50">
          <cell r="B50">
            <v>0</v>
          </cell>
        </row>
      </sheetData>
      <sheetData sheetId="14"/>
      <sheetData sheetId="15"/>
      <sheetData sheetId="16"/>
      <sheetData sheetId="17"/>
      <sheetData sheetId="18">
        <row r="3">
          <cell r="F3" t="str">
            <v>D:\SRV3\16-17\FINAL_SIMULATIONS\new_ref\16_17_20151020_SR_0_1200MC\</v>
          </cell>
        </row>
      </sheetData>
      <sheetData sheetId="19">
        <row r="28">
          <cell r="D28" t="str">
            <v>fr</v>
          </cell>
        </row>
      </sheetData>
      <sheetData sheetId="20"/>
      <sheetData sheetId="21">
        <row r="6">
          <cell r="C6">
            <v>400</v>
          </cell>
        </row>
        <row r="10">
          <cell r="Q10">
            <v>2393</v>
          </cell>
        </row>
      </sheetData>
      <sheetData sheetId="22">
        <row r="2">
          <cell r="F2">
            <v>-4700</v>
          </cell>
          <cell r="G2">
            <v>4087</v>
          </cell>
        </row>
        <row r="3">
          <cell r="F3">
            <v>0</v>
          </cell>
          <cell r="G3">
            <v>0</v>
          </cell>
        </row>
        <row r="4">
          <cell r="F4">
            <v>0</v>
          </cell>
          <cell r="G4">
            <v>0</v>
          </cell>
        </row>
        <row r="5">
          <cell r="F5">
            <v>0</v>
          </cell>
          <cell r="G5">
            <v>0</v>
          </cell>
        </row>
        <row r="6">
          <cell r="F6">
            <v>0</v>
          </cell>
          <cell r="G6">
            <v>0</v>
          </cell>
        </row>
        <row r="7">
          <cell r="F7">
            <v>0</v>
          </cell>
          <cell r="G7">
            <v>0</v>
          </cell>
        </row>
        <row r="8">
          <cell r="F8">
            <v>0</v>
          </cell>
          <cell r="G8">
            <v>0</v>
          </cell>
        </row>
        <row r="9">
          <cell r="F9">
            <v>0</v>
          </cell>
          <cell r="G9">
            <v>0</v>
          </cell>
        </row>
        <row r="10">
          <cell r="F10">
            <v>0</v>
          </cell>
          <cell r="G10">
            <v>0</v>
          </cell>
        </row>
      </sheetData>
      <sheetData sheetId="23">
        <row r="7">
          <cell r="J7">
            <v>0</v>
          </cell>
        </row>
      </sheetData>
      <sheetData sheetId="2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scenarios"/>
      <sheetName val="Inputs&gt;"/>
      <sheetName val="Summary"/>
      <sheetName val="LOAD_BE"/>
      <sheetName val="SOLAR_BE"/>
      <sheetName val="WIND_BE"/>
      <sheetName val="T_BE"/>
      <sheetName val="AVAIL_BE"/>
      <sheetName val="MARGIN_BE"/>
      <sheetName val="AVAIL_FR"/>
      <sheetName val="MARGIN_FR"/>
      <sheetName val="Sheets_created&gt;"/>
      <sheetName val="ENS_BE"/>
      <sheetName val="Analysis&gt;"/>
      <sheetName val="DISTRIBUTIONS"/>
      <sheetName val="IMPORT_CAP"/>
      <sheetName val="TIME_DISTRIBUTIONS"/>
      <sheetName val="CORRELATION_FR"/>
      <sheetName val="MR_activations"/>
      <sheetName val="Margin_BE_analysis"/>
      <sheetName val="what_drives_LOLE"/>
      <sheetName val="Activ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oneList"/>
      <sheetName val="Common Data"/>
      <sheetName val="Info &amp; General"/>
      <sheetName val="CalcThermalColumns"/>
      <sheetName val="MarketNodeSummary"/>
      <sheetName val="Thermal"/>
      <sheetName val="Group Must-run"/>
      <sheetName val="Must-run"/>
      <sheetName val="Group Derating"/>
      <sheetName val="Derating"/>
      <sheetName val="Thermal Conv. Aggr."/>
      <sheetName val="Thermal Biofuel Aggr."/>
      <sheetName val="Hydro Normal"/>
      <sheetName val="Other Non-RES"/>
      <sheetName val="Max Unit Maint."/>
      <sheetName val="Planned Outage"/>
      <sheetName val="Forced Outages-Statistics"/>
      <sheetName val="Exchanges"/>
      <sheetName val="Reserve Requirements"/>
      <sheetName val="Trajectories"/>
      <sheetName val="Redispatch information"/>
      <sheetName val="Drop-down values"/>
      <sheetName val="Redispatch - 3.0 fuel typ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D2" t="str">
            <v>Nuclear/-</v>
          </cell>
        </row>
        <row r="3">
          <cell r="D3" t="str">
            <v>Hard coal/old 1</v>
          </cell>
        </row>
        <row r="4">
          <cell r="D4" t="str">
            <v>Hard coal/old 2</v>
          </cell>
        </row>
        <row r="5">
          <cell r="D5" t="str">
            <v>Hard coal/new</v>
          </cell>
        </row>
        <row r="6">
          <cell r="D6" t="str">
            <v>Hard coal/CCS</v>
          </cell>
        </row>
        <row r="7">
          <cell r="D7" t="str">
            <v>Lignite/old 1</v>
          </cell>
        </row>
        <row r="8">
          <cell r="D8" t="str">
            <v>Lignite/old 2</v>
          </cell>
        </row>
        <row r="9">
          <cell r="D9" t="str">
            <v>Lignite/new</v>
          </cell>
        </row>
        <row r="10">
          <cell r="D10" t="str">
            <v>Lignite/CCS</v>
          </cell>
        </row>
        <row r="11">
          <cell r="D11" t="str">
            <v>Gas/conventional old 1</v>
          </cell>
        </row>
        <row r="12">
          <cell r="D12" t="str">
            <v>Gas/conventional old 2</v>
          </cell>
        </row>
        <row r="13">
          <cell r="D13" t="str">
            <v>Gas/CCGT old 1</v>
          </cell>
        </row>
        <row r="14">
          <cell r="D14" t="str">
            <v>Gas/CCGT old 2</v>
          </cell>
        </row>
        <row r="15">
          <cell r="D15" t="str">
            <v>Gas/CCGT present 1</v>
          </cell>
        </row>
        <row r="16">
          <cell r="D16" t="str">
            <v>Gas/CCGT present 2</v>
          </cell>
        </row>
        <row r="17">
          <cell r="D17" t="str">
            <v>Gas/CCGT new</v>
          </cell>
        </row>
        <row r="18">
          <cell r="D18" t="str">
            <v>Gas/CCGT CCS</v>
          </cell>
        </row>
        <row r="19">
          <cell r="D19" t="str">
            <v>Gas/OCGT old</v>
          </cell>
        </row>
        <row r="20">
          <cell r="D20" t="str">
            <v>Gas/OCGT new</v>
          </cell>
        </row>
        <row r="21">
          <cell r="D21" t="str">
            <v>Light oil/-</v>
          </cell>
        </row>
        <row r="22">
          <cell r="D22" t="str">
            <v>Heavy oil/old 1</v>
          </cell>
        </row>
        <row r="23">
          <cell r="D23" t="str">
            <v>Heavy oil/old 2</v>
          </cell>
        </row>
        <row r="24">
          <cell r="D24" t="str">
            <v>Oil shale/old</v>
          </cell>
        </row>
        <row r="25">
          <cell r="D25" t="str">
            <v>Oil shale/new</v>
          </cell>
        </row>
        <row r="26">
          <cell r="D26" t="str">
            <v>Scen.Build./Reserved</v>
          </cell>
        </row>
      </sheetData>
      <sheetData sheetId="22"/>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lustrations&gt;"/>
      <sheetName val="INTRODUCTION&gt;"/>
      <sheetName val="WINTERS"/>
      <sheetName val="TASKS"/>
      <sheetName val="BALANCE"/>
      <sheetName val="PROCESS"/>
      <sheetName val="LOLE_CRITERIA"/>
      <sheetName val="DISTRIBUTION"/>
      <sheetName val="SGR_SDR"/>
      <sheetName val="INDICATOR"/>
      <sheetName val="ACTION"/>
      <sheetName val="CONSULTATION"/>
      <sheetName val="STUDY"/>
      <sheetName val="METHODOLOGIE&gt;"/>
      <sheetName val="ITERATIVE"/>
      <sheetName val="EUROPE_ALL"/>
      <sheetName val="MERIT_ORDER"/>
      <sheetName val="METHOD_SUMMARY"/>
      <sheetName val="CORREL_BE"/>
      <sheetName val="VARIABLES_1"/>
      <sheetName val="EOL_VARIA"/>
      <sheetName val="EOL_HOURLY"/>
      <sheetName val="PV_VARIA"/>
      <sheetName val="WINTER_T_UCCLE"/>
      <sheetName val="WINTER_T_ZOOM"/>
      <sheetName val="HYDRO_VARIA"/>
      <sheetName val="OUTAGE"/>
      <sheetName val="LOAD_FILLING"/>
      <sheetName val="MC_PROCESS"/>
      <sheetName val="MONTE_CARLO"/>
      <sheetName val="CONVERGENCE"/>
      <sheetName val="HYPOTHESES&gt;"/>
      <sheetName val="BE&gt;"/>
      <sheetName val="MAP_SOURCES"/>
      <sheetName val="RES_2020"/>
      <sheetName val="SOLAR"/>
      <sheetName val="WIND_ON"/>
      <sheetName val="WIND_OFF"/>
      <sheetName val="PROFIL_PV_WIND"/>
      <sheetName val="BIO_CHP"/>
      <sheetName val="WKK_PROFIL"/>
      <sheetName val="THERMAL"/>
      <sheetName val="OUTAGE_DURATION"/>
      <sheetName val="RESERVES"/>
      <sheetName val="PROD_BE"/>
      <sheetName val="DEMAND_STEP"/>
      <sheetName val="GROWTH"/>
      <sheetName val="BE_TOT_DEMAND"/>
      <sheetName val="NORM(4)"/>
      <sheetName val="PEAK"/>
      <sheetName val="PEAK_HIST"/>
      <sheetName val="CORRELATIE"/>
      <sheetName val="MR_TYPE"/>
      <sheetName val="MR_MW"/>
      <sheetName val="MR_LIM"/>
      <sheetName val="OTHERS&gt;"/>
      <sheetName val="FR_parc"/>
      <sheetName val="FR_RES"/>
      <sheetName val="FR_DEMAND"/>
      <sheetName val="FR_LOLE"/>
      <sheetName val="BE_FR_CORREL"/>
      <sheetName val="NL_PARC"/>
      <sheetName val="NL_RES"/>
      <sheetName val="DE_PARC"/>
      <sheetName val="DE_RES"/>
      <sheetName val="LUX_SCHEMA"/>
      <sheetName val="SC_B"/>
      <sheetName val="MAP_FLOWBASED"/>
      <sheetName val="MAX_LOOPFLOWS"/>
      <sheetName val="FB_ref_dom"/>
      <sheetName val="Max_CWE_imp"/>
      <sheetName val="RESULTS&gt;"/>
      <sheetName val="NUCLEAR_SENS"/>
      <sheetName val="Sheet2"/>
      <sheetName val="Sheet4"/>
      <sheetName val="Sheet12"/>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Scenario data"/>
      <sheetName val="Scenario comparison"/>
      <sheetName val="Demand results"/>
      <sheetName val="Residential"/>
      <sheetName val="Tertiary"/>
      <sheetName val="Transport data"/>
      <sheetName val="Transport calculation"/>
      <sheetName val="Industry"/>
      <sheetName val="Supply"/>
      <sheetName val="Peak supply"/>
      <sheetName val="Emissions"/>
      <sheetName val="Daily peak residential"/>
      <sheetName val="Daily peak tertiary"/>
      <sheetName val="Daily peak results"/>
      <sheetName val="Winter analysis"/>
      <sheetName val="Summer analysis"/>
      <sheetName val="Cars emissions"/>
      <sheetName val="Energy balance 2050"/>
      <sheetName val="EUCO30 - A"/>
      <sheetName val="EUCO30 - B"/>
      <sheetName val="EUROSTAT 2016"/>
      <sheetName val="EUROSTAT 2018"/>
      <sheetName val="BE-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J2">
            <v>1.163E-2</v>
          </cell>
        </row>
      </sheetData>
      <sheetData sheetId="2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final"/>
      <sheetName val="Inputs"/>
      <sheetName val="DB"/>
      <sheetName val="Summary"/>
      <sheetName val="Mobile Handset Fcst by Std"/>
      <sheetName val="Mobile Handset Semi by Std"/>
      <sheetName val="Mobile Handset Semi by Func."/>
      <sheetName val="Fabs and Regional Split"/>
    </sheetNames>
    <sheetDataSet>
      <sheetData sheetId="0" refreshError="1"/>
      <sheetData sheetId="1" refreshError="1">
        <row r="5">
          <cell r="J5">
            <v>0.1</v>
          </cell>
        </row>
      </sheetData>
      <sheetData sheetId="2" refreshError="1"/>
      <sheetData sheetId="3" refreshError="1">
        <row r="3">
          <cell r="A3" t="str">
            <v>Group</v>
          </cell>
          <cell r="B3" t="str">
            <v>Description</v>
          </cell>
          <cell r="C3" t="str">
            <v>Price</v>
          </cell>
          <cell r="D3" t="str">
            <v>G/D</v>
          </cell>
          <cell r="E3" t="str">
            <v>Ct M1</v>
          </cell>
          <cell r="F3" t="str">
            <v>Ct M2</v>
          </cell>
          <cell r="G3" t="str">
            <v>Ct M3</v>
          </cell>
          <cell r="H3" t="str">
            <v>Min M1</v>
          </cell>
          <cell r="I3" t="str">
            <v>Min M2</v>
          </cell>
          <cell r="J3" t="str">
            <v>Min M3</v>
          </cell>
          <cell r="K3" t="str">
            <v>St.Avg M1</v>
          </cell>
          <cell r="L3" t="str">
            <v>St.Avg M2</v>
          </cell>
          <cell r="M3" t="str">
            <v>St.Avg M3</v>
          </cell>
          <cell r="N3" t="str">
            <v>St.Avg Mo.4</v>
          </cell>
          <cell r="O3" t="str">
            <v>St.Avg Mo.5</v>
          </cell>
          <cell r="P3" t="str">
            <v>St.Avg Mo.6</v>
          </cell>
        </row>
        <row r="4">
          <cell r="A4" t="str">
            <v>Mf1</v>
          </cell>
          <cell r="B4" t="str">
            <v>12.1 XGA</v>
          </cell>
          <cell r="C4" t="str">
            <v>Low</v>
          </cell>
          <cell r="D4" t="str">
            <v>Mf112.1 XGALow</v>
          </cell>
          <cell r="E4">
            <v>4</v>
          </cell>
          <cell r="F4">
            <v>4</v>
          </cell>
          <cell r="G4">
            <v>4</v>
          </cell>
          <cell r="H4">
            <v>172.1</v>
          </cell>
          <cell r="I4">
            <v>177.6</v>
          </cell>
          <cell r="J4">
            <v>185</v>
          </cell>
          <cell r="K4">
            <v>178.02500000000001</v>
          </cell>
          <cell r="L4">
            <v>185.65</v>
          </cell>
          <cell r="M4">
            <v>193.75</v>
          </cell>
          <cell r="N4">
            <v>198.5</v>
          </cell>
          <cell r="O4">
            <v>199.5</v>
          </cell>
          <cell r="P4">
            <v>199.5</v>
          </cell>
        </row>
        <row r="5">
          <cell r="C5" t="str">
            <v>Avg</v>
          </cell>
          <cell r="D5" t="str">
            <v>Mf112.1 XGAAvg</v>
          </cell>
          <cell r="E5">
            <v>4</v>
          </cell>
          <cell r="F5">
            <v>4</v>
          </cell>
          <cell r="G5">
            <v>4</v>
          </cell>
          <cell r="H5">
            <v>177.1</v>
          </cell>
          <cell r="I5">
            <v>183.6</v>
          </cell>
          <cell r="J5">
            <v>189</v>
          </cell>
          <cell r="K5">
            <v>183.02500000000001</v>
          </cell>
          <cell r="L5">
            <v>190.9</v>
          </cell>
          <cell r="M5">
            <v>198.5</v>
          </cell>
          <cell r="N5">
            <v>203.75</v>
          </cell>
          <cell r="O5">
            <v>204.75</v>
          </cell>
          <cell r="P5">
            <v>204.75</v>
          </cell>
        </row>
        <row r="6">
          <cell r="B6" t="str">
            <v>13.3 XGA</v>
          </cell>
          <cell r="C6" t="str">
            <v>Low</v>
          </cell>
          <cell r="D6" t="str">
            <v>Mf113.3 XGALow</v>
          </cell>
        </row>
        <row r="7">
          <cell r="C7" t="str">
            <v>Avg</v>
          </cell>
          <cell r="D7" t="str">
            <v>Mf113.3 XGAAvg</v>
          </cell>
        </row>
        <row r="8">
          <cell r="B8" t="str">
            <v>14.1 SXGA+</v>
          </cell>
          <cell r="C8" t="str">
            <v>Low</v>
          </cell>
          <cell r="D8" t="str">
            <v>Mf114.1 SXGA+Low</v>
          </cell>
          <cell r="E8">
            <v>3</v>
          </cell>
          <cell r="F8">
            <v>3</v>
          </cell>
          <cell r="G8">
            <v>3</v>
          </cell>
          <cell r="H8">
            <v>210</v>
          </cell>
          <cell r="I8">
            <v>215</v>
          </cell>
          <cell r="J8">
            <v>225</v>
          </cell>
          <cell r="K8">
            <v>221</v>
          </cell>
          <cell r="L8">
            <v>229.33333333333334</v>
          </cell>
          <cell r="M8">
            <v>239.33333333333334</v>
          </cell>
          <cell r="N8">
            <v>246</v>
          </cell>
          <cell r="O8">
            <v>247.33333333333334</v>
          </cell>
          <cell r="P8">
            <v>247.33333333333334</v>
          </cell>
        </row>
        <row r="9">
          <cell r="C9" t="str">
            <v>Avg</v>
          </cell>
          <cell r="D9" t="str">
            <v>Mf114.1 SXGA+Avg</v>
          </cell>
          <cell r="E9">
            <v>3</v>
          </cell>
          <cell r="F9">
            <v>3</v>
          </cell>
          <cell r="G9">
            <v>3</v>
          </cell>
          <cell r="H9">
            <v>215</v>
          </cell>
          <cell r="I9">
            <v>220</v>
          </cell>
          <cell r="J9">
            <v>230</v>
          </cell>
          <cell r="K9">
            <v>224.33333333333334</v>
          </cell>
          <cell r="L9">
            <v>232.66666666666666</v>
          </cell>
          <cell r="M9">
            <v>242.66666666666666</v>
          </cell>
          <cell r="N9">
            <v>249.33333333333334</v>
          </cell>
          <cell r="O9">
            <v>250.66666666666666</v>
          </cell>
          <cell r="P9">
            <v>250.66666666666666</v>
          </cell>
        </row>
        <row r="10">
          <cell r="B10" t="str">
            <v>14.1 XGA</v>
          </cell>
          <cell r="C10" t="str">
            <v>Low</v>
          </cell>
          <cell r="D10" t="str">
            <v>Mf114.1 XGALow</v>
          </cell>
          <cell r="E10">
            <v>4</v>
          </cell>
          <cell r="F10">
            <v>4</v>
          </cell>
          <cell r="G10">
            <v>4</v>
          </cell>
          <cell r="H10">
            <v>182</v>
          </cell>
          <cell r="I10">
            <v>187</v>
          </cell>
          <cell r="J10">
            <v>192</v>
          </cell>
          <cell r="K10">
            <v>186.25</v>
          </cell>
          <cell r="L10">
            <v>193</v>
          </cell>
          <cell r="M10">
            <v>200</v>
          </cell>
          <cell r="N10">
            <v>208.75</v>
          </cell>
          <cell r="O10">
            <v>211.5</v>
          </cell>
          <cell r="P10">
            <v>212</v>
          </cell>
        </row>
        <row r="11">
          <cell r="C11" t="str">
            <v>Avg</v>
          </cell>
          <cell r="D11" t="str">
            <v>Mf114.1 XGAAvg</v>
          </cell>
          <cell r="E11">
            <v>4</v>
          </cell>
          <cell r="F11">
            <v>4</v>
          </cell>
          <cell r="G11">
            <v>4</v>
          </cell>
          <cell r="H11">
            <v>187</v>
          </cell>
          <cell r="I11">
            <v>192</v>
          </cell>
          <cell r="J11">
            <v>197</v>
          </cell>
          <cell r="K11">
            <v>191.25</v>
          </cell>
          <cell r="L11">
            <v>198</v>
          </cell>
          <cell r="M11">
            <v>205</v>
          </cell>
          <cell r="N11">
            <v>213.75</v>
          </cell>
          <cell r="O11">
            <v>216.5</v>
          </cell>
          <cell r="P11">
            <v>217</v>
          </cell>
        </row>
        <row r="12">
          <cell r="B12" t="str">
            <v>15.0 SXGA+</v>
          </cell>
          <cell r="C12" t="str">
            <v>Low</v>
          </cell>
          <cell r="D12" t="str">
            <v>Mf115.0 SXGA+Low</v>
          </cell>
          <cell r="E12">
            <v>4</v>
          </cell>
          <cell r="F12">
            <v>4</v>
          </cell>
          <cell r="G12">
            <v>4</v>
          </cell>
          <cell r="H12">
            <v>229</v>
          </cell>
          <cell r="I12">
            <v>235</v>
          </cell>
          <cell r="J12">
            <v>240</v>
          </cell>
          <cell r="K12">
            <v>232.875</v>
          </cell>
          <cell r="L12">
            <v>238.82499999999999</v>
          </cell>
          <cell r="M12">
            <v>245.75</v>
          </cell>
          <cell r="N12">
            <v>251.25</v>
          </cell>
          <cell r="O12">
            <v>253</v>
          </cell>
          <cell r="P12">
            <v>253.25</v>
          </cell>
        </row>
        <row r="13">
          <cell r="C13" t="str">
            <v>Avg</v>
          </cell>
          <cell r="D13" t="str">
            <v>Mf115.0 SXGA+Avg</v>
          </cell>
          <cell r="E13">
            <v>4</v>
          </cell>
          <cell r="F13">
            <v>4</v>
          </cell>
          <cell r="G13">
            <v>4</v>
          </cell>
          <cell r="H13">
            <v>235</v>
          </cell>
          <cell r="I13">
            <v>240</v>
          </cell>
          <cell r="J13">
            <v>245</v>
          </cell>
          <cell r="K13">
            <v>237.625</v>
          </cell>
          <cell r="L13">
            <v>243.82499999999999</v>
          </cell>
          <cell r="M13">
            <v>250.25</v>
          </cell>
          <cell r="N13">
            <v>255.75</v>
          </cell>
          <cell r="O13">
            <v>257.5</v>
          </cell>
          <cell r="P13">
            <v>257.75</v>
          </cell>
        </row>
        <row r="14">
          <cell r="B14" t="str">
            <v>15.0 UXGA</v>
          </cell>
          <cell r="C14" t="str">
            <v>Low</v>
          </cell>
          <cell r="D14" t="str">
            <v>Mf115.0 UXGALow</v>
          </cell>
          <cell r="E14">
            <v>3</v>
          </cell>
          <cell r="F14">
            <v>3</v>
          </cell>
          <cell r="G14">
            <v>3</v>
          </cell>
          <cell r="H14">
            <v>255</v>
          </cell>
          <cell r="I14">
            <v>260</v>
          </cell>
          <cell r="J14">
            <v>265</v>
          </cell>
          <cell r="K14">
            <v>259.33333333333331</v>
          </cell>
          <cell r="L14">
            <v>265.66666666666669</v>
          </cell>
          <cell r="M14">
            <v>271</v>
          </cell>
          <cell r="N14">
            <v>276.66666666666669</v>
          </cell>
          <cell r="O14">
            <v>279</v>
          </cell>
          <cell r="P14">
            <v>279.33333333333331</v>
          </cell>
        </row>
        <row r="15">
          <cell r="C15" t="str">
            <v>Avg</v>
          </cell>
          <cell r="D15" t="str">
            <v>Mf115.0 UXGAAvg</v>
          </cell>
          <cell r="E15">
            <v>3</v>
          </cell>
          <cell r="F15">
            <v>3</v>
          </cell>
          <cell r="G15">
            <v>3</v>
          </cell>
          <cell r="H15">
            <v>260</v>
          </cell>
          <cell r="I15">
            <v>265</v>
          </cell>
          <cell r="J15">
            <v>270</v>
          </cell>
          <cell r="K15">
            <v>264.66666666666669</v>
          </cell>
          <cell r="L15">
            <v>271</v>
          </cell>
          <cell r="M15">
            <v>276.33333333333331</v>
          </cell>
          <cell r="N15">
            <v>282</v>
          </cell>
          <cell r="O15">
            <v>284.33333333333331</v>
          </cell>
          <cell r="P15">
            <v>284.66666666666669</v>
          </cell>
        </row>
        <row r="16">
          <cell r="B16" t="str">
            <v>15.0 XGA</v>
          </cell>
          <cell r="C16" t="str">
            <v>Low</v>
          </cell>
          <cell r="D16" t="str">
            <v>Mf115.0 XGALow</v>
          </cell>
          <cell r="E16">
            <v>4</v>
          </cell>
          <cell r="F16">
            <v>4</v>
          </cell>
          <cell r="G16">
            <v>4</v>
          </cell>
          <cell r="H16">
            <v>205</v>
          </cell>
          <cell r="I16">
            <v>210</v>
          </cell>
          <cell r="J16">
            <v>220</v>
          </cell>
          <cell r="K16">
            <v>216.25</v>
          </cell>
          <cell r="L16">
            <v>221.25</v>
          </cell>
          <cell r="M16">
            <v>230</v>
          </cell>
          <cell r="N16">
            <v>235</v>
          </cell>
          <cell r="O16">
            <v>235.5</v>
          </cell>
          <cell r="P16">
            <v>236.25</v>
          </cell>
        </row>
        <row r="17">
          <cell r="C17" t="str">
            <v>Avg</v>
          </cell>
          <cell r="D17" t="str">
            <v>Mf115.0 XGAAvg</v>
          </cell>
          <cell r="E17">
            <v>4</v>
          </cell>
          <cell r="F17">
            <v>4</v>
          </cell>
          <cell r="G17">
            <v>4</v>
          </cell>
          <cell r="H17">
            <v>210</v>
          </cell>
          <cell r="I17">
            <v>215</v>
          </cell>
          <cell r="J17">
            <v>225</v>
          </cell>
          <cell r="K17">
            <v>221.25</v>
          </cell>
          <cell r="L17">
            <v>226.25</v>
          </cell>
          <cell r="M17">
            <v>235</v>
          </cell>
          <cell r="N17">
            <v>240</v>
          </cell>
          <cell r="O17">
            <v>240.5</v>
          </cell>
          <cell r="P17">
            <v>241.25</v>
          </cell>
        </row>
        <row r="18">
          <cell r="A18" t="str">
            <v>Mf2</v>
          </cell>
          <cell r="B18" t="str">
            <v>12.1 XGA</v>
          </cell>
          <cell r="C18" t="str">
            <v>Low</v>
          </cell>
          <cell r="D18" t="str">
            <v>Mf212.1 XGALow</v>
          </cell>
          <cell r="E18">
            <v>1</v>
          </cell>
          <cell r="F18">
            <v>1</v>
          </cell>
          <cell r="G18">
            <v>1</v>
          </cell>
          <cell r="H18">
            <v>175</v>
          </cell>
          <cell r="I18">
            <v>180</v>
          </cell>
          <cell r="J18">
            <v>195</v>
          </cell>
          <cell r="K18">
            <v>175</v>
          </cell>
          <cell r="L18">
            <v>180</v>
          </cell>
          <cell r="M18">
            <v>195</v>
          </cell>
          <cell r="N18">
            <v>200</v>
          </cell>
          <cell r="O18">
            <v>200</v>
          </cell>
          <cell r="P18">
            <v>200</v>
          </cell>
        </row>
        <row r="19">
          <cell r="C19" t="str">
            <v>Avg</v>
          </cell>
          <cell r="D19" t="str">
            <v>Mf212.1 XGAAvg</v>
          </cell>
          <cell r="E19">
            <v>1</v>
          </cell>
          <cell r="F19">
            <v>1</v>
          </cell>
          <cell r="G19">
            <v>1</v>
          </cell>
          <cell r="H19">
            <v>180</v>
          </cell>
          <cell r="I19">
            <v>185</v>
          </cell>
          <cell r="J19">
            <v>200</v>
          </cell>
          <cell r="K19">
            <v>180</v>
          </cell>
          <cell r="L19">
            <v>185</v>
          </cell>
          <cell r="M19">
            <v>200</v>
          </cell>
          <cell r="N19">
            <v>205</v>
          </cell>
          <cell r="O19">
            <v>205</v>
          </cell>
          <cell r="P19">
            <v>205</v>
          </cell>
        </row>
        <row r="20">
          <cell r="B20" t="str">
            <v>13.3 XGA</v>
          </cell>
          <cell r="C20" t="str">
            <v>Low</v>
          </cell>
          <cell r="D20" t="str">
            <v>Mf213.3 XGALow</v>
          </cell>
        </row>
        <row r="21">
          <cell r="C21" t="str">
            <v>Avg</v>
          </cell>
          <cell r="D21" t="str">
            <v>Mf213.3 XGAAvg</v>
          </cell>
        </row>
        <row r="22">
          <cell r="B22" t="str">
            <v>14.1 SXGA+</v>
          </cell>
          <cell r="C22" t="str">
            <v>Low</v>
          </cell>
          <cell r="D22" t="str">
            <v>Mf214.1 SXGA+Low</v>
          </cell>
        </row>
        <row r="23">
          <cell r="C23" t="str">
            <v>Avg</v>
          </cell>
          <cell r="D23" t="str">
            <v>Mf214.1 SXGA+Avg</v>
          </cell>
        </row>
        <row r="24">
          <cell r="B24" t="str">
            <v>14.1 XGA</v>
          </cell>
          <cell r="C24" t="str">
            <v>Low</v>
          </cell>
          <cell r="D24" t="str">
            <v>Mf214.1 XGALow</v>
          </cell>
          <cell r="E24">
            <v>1</v>
          </cell>
          <cell r="F24">
            <v>1</v>
          </cell>
          <cell r="G24">
            <v>1</v>
          </cell>
          <cell r="H24">
            <v>185</v>
          </cell>
          <cell r="I24">
            <v>188</v>
          </cell>
          <cell r="J24">
            <v>190</v>
          </cell>
          <cell r="K24">
            <v>185</v>
          </cell>
          <cell r="L24">
            <v>188</v>
          </cell>
          <cell r="M24">
            <v>190</v>
          </cell>
          <cell r="N24">
            <v>190</v>
          </cell>
          <cell r="O24">
            <v>195</v>
          </cell>
          <cell r="P24">
            <v>195</v>
          </cell>
        </row>
        <row r="25">
          <cell r="C25" t="str">
            <v>Avg</v>
          </cell>
          <cell r="D25" t="str">
            <v>Mf214.1 XGAAvg</v>
          </cell>
          <cell r="E25">
            <v>1</v>
          </cell>
          <cell r="F25">
            <v>1</v>
          </cell>
          <cell r="G25">
            <v>1</v>
          </cell>
          <cell r="H25">
            <v>190</v>
          </cell>
          <cell r="I25">
            <v>193</v>
          </cell>
          <cell r="J25">
            <v>195</v>
          </cell>
          <cell r="K25">
            <v>190</v>
          </cell>
          <cell r="L25">
            <v>193</v>
          </cell>
          <cell r="M25">
            <v>195</v>
          </cell>
          <cell r="N25">
            <v>195</v>
          </cell>
          <cell r="O25">
            <v>200</v>
          </cell>
          <cell r="P25">
            <v>200</v>
          </cell>
        </row>
        <row r="26">
          <cell r="B26" t="str">
            <v>15.0 SXGA+</v>
          </cell>
          <cell r="C26" t="str">
            <v>Low</v>
          </cell>
          <cell r="D26" t="str">
            <v>Mf215.0 SXGA+Low</v>
          </cell>
          <cell r="E26">
            <v>2</v>
          </cell>
          <cell r="F26">
            <v>2</v>
          </cell>
          <cell r="G26">
            <v>2</v>
          </cell>
          <cell r="H26">
            <v>230</v>
          </cell>
          <cell r="I26">
            <v>235</v>
          </cell>
          <cell r="J26">
            <v>240</v>
          </cell>
          <cell r="K26">
            <v>232.5</v>
          </cell>
          <cell r="L26">
            <v>237.5</v>
          </cell>
          <cell r="M26">
            <v>242.5</v>
          </cell>
          <cell r="N26">
            <v>247.5</v>
          </cell>
          <cell r="O26">
            <v>250</v>
          </cell>
          <cell r="P26">
            <v>250</v>
          </cell>
        </row>
        <row r="27">
          <cell r="C27" t="str">
            <v>Avg</v>
          </cell>
          <cell r="D27" t="str">
            <v>Mf215.0 SXGA+Avg</v>
          </cell>
          <cell r="E27">
            <v>2</v>
          </cell>
          <cell r="F27">
            <v>2</v>
          </cell>
          <cell r="G27">
            <v>2</v>
          </cell>
          <cell r="H27">
            <v>235</v>
          </cell>
          <cell r="I27">
            <v>240</v>
          </cell>
          <cell r="J27">
            <v>245</v>
          </cell>
          <cell r="K27">
            <v>237.5</v>
          </cell>
          <cell r="L27">
            <v>242.5</v>
          </cell>
          <cell r="M27">
            <v>247.5</v>
          </cell>
          <cell r="N27">
            <v>252.5</v>
          </cell>
          <cell r="O27">
            <v>255</v>
          </cell>
          <cell r="P27">
            <v>255</v>
          </cell>
        </row>
        <row r="28">
          <cell r="B28" t="str">
            <v>15.0 UXGA</v>
          </cell>
          <cell r="C28" t="str">
            <v>Low</v>
          </cell>
          <cell r="D28" t="str">
            <v>Mf215.0 UXGALow</v>
          </cell>
          <cell r="E28">
            <v>1</v>
          </cell>
          <cell r="F28">
            <v>1</v>
          </cell>
          <cell r="G28">
            <v>1</v>
          </cell>
          <cell r="H28">
            <v>255</v>
          </cell>
          <cell r="I28">
            <v>260</v>
          </cell>
          <cell r="J28">
            <v>265</v>
          </cell>
          <cell r="K28">
            <v>255</v>
          </cell>
          <cell r="L28">
            <v>260</v>
          </cell>
          <cell r="M28">
            <v>265</v>
          </cell>
          <cell r="N28">
            <v>270</v>
          </cell>
          <cell r="O28">
            <v>270</v>
          </cell>
          <cell r="P28">
            <v>270</v>
          </cell>
        </row>
        <row r="29">
          <cell r="C29" t="str">
            <v>Avg</v>
          </cell>
          <cell r="D29" t="str">
            <v>Mf215.0 UXGAAvg</v>
          </cell>
          <cell r="E29">
            <v>1</v>
          </cell>
          <cell r="F29">
            <v>1</v>
          </cell>
          <cell r="G29">
            <v>1</v>
          </cell>
          <cell r="H29">
            <v>260</v>
          </cell>
          <cell r="I29">
            <v>265</v>
          </cell>
          <cell r="J29">
            <v>270</v>
          </cell>
          <cell r="K29">
            <v>260</v>
          </cell>
          <cell r="L29">
            <v>265</v>
          </cell>
          <cell r="M29">
            <v>270</v>
          </cell>
          <cell r="N29">
            <v>275</v>
          </cell>
          <cell r="O29">
            <v>275</v>
          </cell>
          <cell r="P29">
            <v>275</v>
          </cell>
        </row>
        <row r="30">
          <cell r="B30" t="str">
            <v>15.0 XGA</v>
          </cell>
          <cell r="C30" t="str">
            <v>Low</v>
          </cell>
          <cell r="D30" t="str">
            <v>Mf215.0 XGALow</v>
          </cell>
          <cell r="E30">
            <v>3</v>
          </cell>
          <cell r="F30">
            <v>3</v>
          </cell>
          <cell r="G30">
            <v>3</v>
          </cell>
          <cell r="H30">
            <v>195</v>
          </cell>
          <cell r="I30">
            <v>200</v>
          </cell>
          <cell r="J30">
            <v>205</v>
          </cell>
          <cell r="K30">
            <v>207.33333333333334</v>
          </cell>
          <cell r="L30">
            <v>213.33333333333334</v>
          </cell>
          <cell r="M30">
            <v>220</v>
          </cell>
          <cell r="N30">
            <v>225</v>
          </cell>
          <cell r="O30">
            <v>228.33333333333334</v>
          </cell>
          <cell r="P30">
            <v>228.33333333333334</v>
          </cell>
        </row>
        <row r="31">
          <cell r="C31" t="str">
            <v>Avg</v>
          </cell>
          <cell r="D31" t="str">
            <v>Mf215.0 XGAAvg</v>
          </cell>
          <cell r="E31">
            <v>3</v>
          </cell>
          <cell r="F31">
            <v>3</v>
          </cell>
          <cell r="G31">
            <v>3</v>
          </cell>
          <cell r="H31">
            <v>200</v>
          </cell>
          <cell r="I31">
            <v>205</v>
          </cell>
          <cell r="J31">
            <v>210</v>
          </cell>
          <cell r="K31">
            <v>212.33333333333334</v>
          </cell>
          <cell r="L31">
            <v>218.33333333333334</v>
          </cell>
          <cell r="M31">
            <v>225</v>
          </cell>
          <cell r="N31">
            <v>230</v>
          </cell>
          <cell r="O31">
            <v>233.33333333333334</v>
          </cell>
          <cell r="P31">
            <v>233.33333333333334</v>
          </cell>
        </row>
        <row r="32">
          <cell r="A32" t="str">
            <v>OEM1</v>
          </cell>
          <cell r="B32" t="str">
            <v>12.1 XGA</v>
          </cell>
          <cell r="C32" t="str">
            <v>Low</v>
          </cell>
          <cell r="D32" t="str">
            <v>OEM112.1 XGALow</v>
          </cell>
          <cell r="E32">
            <v>3</v>
          </cell>
          <cell r="F32">
            <v>3</v>
          </cell>
          <cell r="G32">
            <v>3</v>
          </cell>
          <cell r="H32">
            <v>165</v>
          </cell>
          <cell r="I32">
            <v>180</v>
          </cell>
          <cell r="J32">
            <v>195</v>
          </cell>
          <cell r="K32">
            <v>176.66666666666666</v>
          </cell>
          <cell r="L32">
            <v>186.66666666666666</v>
          </cell>
          <cell r="M32">
            <v>196.66666666666666</v>
          </cell>
          <cell r="N32">
            <v>200.33333333333334</v>
          </cell>
          <cell r="O32">
            <v>201</v>
          </cell>
          <cell r="P32">
            <v>201</v>
          </cell>
        </row>
        <row r="33">
          <cell r="C33" t="str">
            <v>Avg</v>
          </cell>
          <cell r="D33" t="str">
            <v>OEM112.1 XGAAvg</v>
          </cell>
          <cell r="E33">
            <v>3</v>
          </cell>
          <cell r="F33">
            <v>3</v>
          </cell>
          <cell r="G33">
            <v>3</v>
          </cell>
          <cell r="H33">
            <v>173</v>
          </cell>
          <cell r="I33">
            <v>185</v>
          </cell>
          <cell r="J33">
            <v>200</v>
          </cell>
          <cell r="K33">
            <v>182.66666666666666</v>
          </cell>
          <cell r="L33">
            <v>191.66666666666666</v>
          </cell>
          <cell r="M33">
            <v>201.66666666666666</v>
          </cell>
          <cell r="N33">
            <v>205.33333333333334</v>
          </cell>
          <cell r="O33">
            <v>206</v>
          </cell>
          <cell r="P33">
            <v>206</v>
          </cell>
        </row>
        <row r="34">
          <cell r="B34" t="str">
            <v>13.3 XGA</v>
          </cell>
          <cell r="C34" t="str">
            <v>Low</v>
          </cell>
          <cell r="D34" t="str">
            <v>OEM113.3 XGALow</v>
          </cell>
        </row>
        <row r="35">
          <cell r="C35" t="str">
            <v>Avg</v>
          </cell>
          <cell r="D35" t="str">
            <v>OEM113.3 XGAAvg</v>
          </cell>
          <cell r="O35">
            <v>0</v>
          </cell>
          <cell r="P35">
            <v>0</v>
          </cell>
        </row>
        <row r="36">
          <cell r="B36" t="str">
            <v>14.1 SXGA+</v>
          </cell>
          <cell r="C36" t="str">
            <v>Low</v>
          </cell>
          <cell r="D36" t="str">
            <v>OEM114.1 SXGA+Low</v>
          </cell>
          <cell r="E36">
            <v>4</v>
          </cell>
          <cell r="F36">
            <v>4</v>
          </cell>
          <cell r="G36">
            <v>4</v>
          </cell>
          <cell r="H36">
            <v>203</v>
          </cell>
          <cell r="I36">
            <v>210</v>
          </cell>
          <cell r="J36">
            <v>215</v>
          </cell>
          <cell r="K36">
            <v>215.75</v>
          </cell>
          <cell r="L36">
            <v>221.25</v>
          </cell>
          <cell r="M36">
            <v>228.75</v>
          </cell>
          <cell r="N36">
            <v>233.5</v>
          </cell>
          <cell r="O36">
            <v>235.5</v>
          </cell>
          <cell r="P36">
            <v>236.25</v>
          </cell>
        </row>
        <row r="37">
          <cell r="C37" t="str">
            <v>Avg</v>
          </cell>
          <cell r="D37" t="str">
            <v>OEM114.1 SXGA+Avg</v>
          </cell>
          <cell r="E37">
            <v>4</v>
          </cell>
          <cell r="F37">
            <v>4</v>
          </cell>
          <cell r="G37">
            <v>4</v>
          </cell>
          <cell r="H37">
            <v>208</v>
          </cell>
          <cell r="I37">
            <v>215</v>
          </cell>
          <cell r="J37">
            <v>220</v>
          </cell>
          <cell r="K37">
            <v>220.75</v>
          </cell>
          <cell r="L37">
            <v>226.25</v>
          </cell>
          <cell r="M37">
            <v>233.75</v>
          </cell>
          <cell r="N37">
            <v>238.5</v>
          </cell>
          <cell r="O37">
            <v>240.5</v>
          </cell>
          <cell r="P37">
            <v>241.25</v>
          </cell>
        </row>
        <row r="38">
          <cell r="B38" t="str">
            <v>14.1 XGA</v>
          </cell>
          <cell r="C38" t="str">
            <v>Low</v>
          </cell>
          <cell r="D38" t="str">
            <v>OEM114.1 XGALow</v>
          </cell>
          <cell r="E38">
            <v>4</v>
          </cell>
          <cell r="F38">
            <v>4</v>
          </cell>
          <cell r="G38">
            <v>4</v>
          </cell>
          <cell r="H38">
            <v>183</v>
          </cell>
          <cell r="I38">
            <v>185</v>
          </cell>
          <cell r="J38">
            <v>195</v>
          </cell>
          <cell r="K38">
            <v>192.5</v>
          </cell>
          <cell r="L38">
            <v>197.5</v>
          </cell>
          <cell r="M38">
            <v>203</v>
          </cell>
          <cell r="N38">
            <v>208.25</v>
          </cell>
          <cell r="O38">
            <v>210.25</v>
          </cell>
          <cell r="P38">
            <v>210.25</v>
          </cell>
        </row>
        <row r="39">
          <cell r="C39" t="str">
            <v>Avg</v>
          </cell>
          <cell r="D39" t="str">
            <v>OEM114.1 XGAAvg</v>
          </cell>
          <cell r="E39">
            <v>4</v>
          </cell>
          <cell r="F39">
            <v>4</v>
          </cell>
          <cell r="G39">
            <v>4</v>
          </cell>
          <cell r="H39">
            <v>188</v>
          </cell>
          <cell r="I39">
            <v>190</v>
          </cell>
          <cell r="J39">
            <v>200</v>
          </cell>
          <cell r="K39">
            <v>197.5</v>
          </cell>
          <cell r="L39">
            <v>202.5</v>
          </cell>
          <cell r="M39">
            <v>208</v>
          </cell>
          <cell r="N39">
            <v>213.25</v>
          </cell>
          <cell r="O39">
            <v>215.25</v>
          </cell>
          <cell r="P39">
            <v>215.25</v>
          </cell>
        </row>
        <row r="40">
          <cell r="B40" t="str">
            <v>15.0 SXGA+</v>
          </cell>
          <cell r="C40" t="str">
            <v>Low</v>
          </cell>
          <cell r="D40" t="str">
            <v>OEM115.0 SXGA+Low</v>
          </cell>
          <cell r="E40">
            <v>4</v>
          </cell>
          <cell r="F40">
            <v>4</v>
          </cell>
          <cell r="G40">
            <v>4</v>
          </cell>
          <cell r="H40">
            <v>225</v>
          </cell>
          <cell r="I40">
            <v>230</v>
          </cell>
          <cell r="J40">
            <v>235</v>
          </cell>
          <cell r="K40">
            <v>238.25</v>
          </cell>
          <cell r="L40">
            <v>242.5</v>
          </cell>
          <cell r="M40">
            <v>250</v>
          </cell>
          <cell r="N40">
            <v>254.25</v>
          </cell>
          <cell r="O40">
            <v>255</v>
          </cell>
          <cell r="P40">
            <v>255</v>
          </cell>
        </row>
        <row r="41">
          <cell r="C41" t="str">
            <v>Avg</v>
          </cell>
          <cell r="D41" t="str">
            <v>OEM115.0 SXGA+Avg</v>
          </cell>
          <cell r="E41">
            <v>4</v>
          </cell>
          <cell r="F41">
            <v>4</v>
          </cell>
          <cell r="G41">
            <v>4</v>
          </cell>
          <cell r="H41">
            <v>230</v>
          </cell>
          <cell r="I41">
            <v>235</v>
          </cell>
          <cell r="J41">
            <v>240</v>
          </cell>
          <cell r="K41">
            <v>243.25</v>
          </cell>
          <cell r="L41">
            <v>247.5</v>
          </cell>
          <cell r="M41">
            <v>255</v>
          </cell>
          <cell r="N41">
            <v>259.25</v>
          </cell>
          <cell r="O41">
            <v>260</v>
          </cell>
          <cell r="P41">
            <v>260</v>
          </cell>
        </row>
        <row r="42">
          <cell r="B42" t="str">
            <v>15.0 UXGA</v>
          </cell>
          <cell r="C42" t="str">
            <v>Low</v>
          </cell>
          <cell r="D42" t="str">
            <v>OEM115.0 UXGALow</v>
          </cell>
          <cell r="E42">
            <v>4</v>
          </cell>
          <cell r="F42">
            <v>4</v>
          </cell>
          <cell r="G42">
            <v>4</v>
          </cell>
          <cell r="H42">
            <v>245</v>
          </cell>
          <cell r="I42">
            <v>250</v>
          </cell>
          <cell r="J42">
            <v>255</v>
          </cell>
          <cell r="K42">
            <v>275.75</v>
          </cell>
          <cell r="L42">
            <v>280</v>
          </cell>
          <cell r="M42">
            <v>287.5</v>
          </cell>
          <cell r="N42">
            <v>290.5</v>
          </cell>
          <cell r="O42">
            <v>284.25</v>
          </cell>
          <cell r="P42">
            <v>284.25</v>
          </cell>
        </row>
        <row r="43">
          <cell r="C43" t="str">
            <v>Avg</v>
          </cell>
          <cell r="D43" t="str">
            <v>OEM115.0 UXGAAvg</v>
          </cell>
          <cell r="E43">
            <v>4</v>
          </cell>
          <cell r="F43">
            <v>4</v>
          </cell>
          <cell r="G43">
            <v>4</v>
          </cell>
          <cell r="H43">
            <v>250</v>
          </cell>
          <cell r="I43">
            <v>255</v>
          </cell>
          <cell r="J43">
            <v>260</v>
          </cell>
          <cell r="K43">
            <v>280.75</v>
          </cell>
          <cell r="L43">
            <v>285</v>
          </cell>
          <cell r="M43">
            <v>292.5</v>
          </cell>
          <cell r="N43">
            <v>295.5</v>
          </cell>
          <cell r="O43">
            <v>289.25</v>
          </cell>
          <cell r="P43">
            <v>289.25</v>
          </cell>
        </row>
        <row r="44">
          <cell r="B44" t="str">
            <v>15.0 XGA</v>
          </cell>
          <cell r="C44" t="str">
            <v>Low</v>
          </cell>
          <cell r="D44" t="str">
            <v>OEM115.0 XGALow</v>
          </cell>
          <cell r="E44">
            <v>4</v>
          </cell>
          <cell r="F44">
            <v>4</v>
          </cell>
          <cell r="G44">
            <v>4</v>
          </cell>
          <cell r="H44">
            <v>203</v>
          </cell>
          <cell r="I44">
            <v>210</v>
          </cell>
          <cell r="J44">
            <v>220</v>
          </cell>
          <cell r="K44">
            <v>213</v>
          </cell>
          <cell r="L44">
            <v>218.5</v>
          </cell>
          <cell r="M44">
            <v>224.75</v>
          </cell>
          <cell r="N44">
            <v>227.75</v>
          </cell>
          <cell r="O44">
            <v>228.75</v>
          </cell>
          <cell r="P44">
            <v>228.75</v>
          </cell>
        </row>
        <row r="45">
          <cell r="C45" t="str">
            <v>Avg</v>
          </cell>
          <cell r="D45" t="str">
            <v>OEM115.0 XGAAvg</v>
          </cell>
          <cell r="E45">
            <v>4</v>
          </cell>
          <cell r="F45">
            <v>4</v>
          </cell>
          <cell r="G45">
            <v>4</v>
          </cell>
          <cell r="H45">
            <v>208</v>
          </cell>
          <cell r="I45">
            <v>215</v>
          </cell>
          <cell r="J45">
            <v>225</v>
          </cell>
          <cell r="K45">
            <v>218.5</v>
          </cell>
          <cell r="L45">
            <v>224</v>
          </cell>
          <cell r="M45">
            <v>230.25</v>
          </cell>
          <cell r="N45">
            <v>233.25</v>
          </cell>
          <cell r="O45">
            <v>234.25</v>
          </cell>
          <cell r="P45">
            <v>234.25</v>
          </cell>
        </row>
        <row r="46">
          <cell r="A46" t="str">
            <v>OEM2</v>
          </cell>
          <cell r="B46" t="str">
            <v>12.1 XGA</v>
          </cell>
          <cell r="C46" t="str">
            <v>Low</v>
          </cell>
          <cell r="D46" t="str">
            <v>OEM212.1 XGALow</v>
          </cell>
          <cell r="E46">
            <v>1</v>
          </cell>
          <cell r="F46">
            <v>1</v>
          </cell>
          <cell r="G46">
            <v>1</v>
          </cell>
          <cell r="H46">
            <v>165</v>
          </cell>
          <cell r="I46">
            <v>178</v>
          </cell>
          <cell r="J46">
            <v>185</v>
          </cell>
          <cell r="K46">
            <v>165</v>
          </cell>
          <cell r="L46">
            <v>178</v>
          </cell>
          <cell r="M46">
            <v>185</v>
          </cell>
          <cell r="N46">
            <v>190</v>
          </cell>
          <cell r="O46">
            <v>195</v>
          </cell>
          <cell r="P46">
            <v>195</v>
          </cell>
        </row>
        <row r="47">
          <cell r="C47" t="str">
            <v>Avg</v>
          </cell>
          <cell r="D47" t="str">
            <v>OEM212.1 XGAAvg</v>
          </cell>
          <cell r="E47">
            <v>1</v>
          </cell>
          <cell r="F47">
            <v>1</v>
          </cell>
          <cell r="G47">
            <v>1</v>
          </cell>
          <cell r="H47">
            <v>170</v>
          </cell>
          <cell r="I47">
            <v>178</v>
          </cell>
          <cell r="J47">
            <v>185</v>
          </cell>
          <cell r="K47">
            <v>170</v>
          </cell>
          <cell r="L47">
            <v>178</v>
          </cell>
          <cell r="M47">
            <v>185</v>
          </cell>
          <cell r="N47">
            <v>190</v>
          </cell>
          <cell r="O47">
            <v>195</v>
          </cell>
          <cell r="P47">
            <v>195</v>
          </cell>
        </row>
        <row r="48">
          <cell r="B48" t="str">
            <v>13.3 XGA</v>
          </cell>
          <cell r="C48" t="str">
            <v>Low</v>
          </cell>
          <cell r="D48" t="str">
            <v>OEM213.3 XGALow</v>
          </cell>
        </row>
        <row r="49">
          <cell r="C49" t="str">
            <v>Avg</v>
          </cell>
          <cell r="D49" t="str">
            <v>OEM213.3 XGAAvg</v>
          </cell>
        </row>
        <row r="50">
          <cell r="B50" t="str">
            <v>14.1 SXGA+</v>
          </cell>
          <cell r="C50" t="str">
            <v>Low</v>
          </cell>
          <cell r="D50" t="str">
            <v>OEM214.1 SXGA+Low</v>
          </cell>
        </row>
        <row r="51">
          <cell r="C51" t="str">
            <v>Avg</v>
          </cell>
          <cell r="D51" t="str">
            <v>OEM214.1 SXGA+Avg</v>
          </cell>
        </row>
        <row r="52">
          <cell r="B52" t="str">
            <v>14.1 XGA</v>
          </cell>
          <cell r="C52" t="str">
            <v>Low</v>
          </cell>
          <cell r="D52" t="str">
            <v>OEM214.1 XGALow</v>
          </cell>
          <cell r="E52">
            <v>1</v>
          </cell>
          <cell r="F52">
            <v>1</v>
          </cell>
          <cell r="G52">
            <v>1</v>
          </cell>
          <cell r="H52">
            <v>188</v>
          </cell>
          <cell r="I52">
            <v>190</v>
          </cell>
          <cell r="J52">
            <v>193</v>
          </cell>
          <cell r="K52">
            <v>188</v>
          </cell>
          <cell r="L52">
            <v>190</v>
          </cell>
          <cell r="M52">
            <v>193</v>
          </cell>
          <cell r="N52">
            <v>198</v>
          </cell>
          <cell r="O52">
            <v>203</v>
          </cell>
          <cell r="P52">
            <v>203</v>
          </cell>
        </row>
        <row r="53">
          <cell r="C53" t="str">
            <v>Avg</v>
          </cell>
          <cell r="D53" t="str">
            <v>OEM214.1 XGAAvg</v>
          </cell>
          <cell r="E53">
            <v>1</v>
          </cell>
          <cell r="F53">
            <v>1</v>
          </cell>
          <cell r="G53">
            <v>1</v>
          </cell>
          <cell r="H53">
            <v>190</v>
          </cell>
          <cell r="I53">
            <v>192</v>
          </cell>
          <cell r="J53">
            <v>195</v>
          </cell>
          <cell r="K53">
            <v>190</v>
          </cell>
          <cell r="L53">
            <v>192</v>
          </cell>
          <cell r="M53">
            <v>195</v>
          </cell>
          <cell r="N53">
            <v>200</v>
          </cell>
          <cell r="O53">
            <v>205</v>
          </cell>
          <cell r="P53">
            <v>205</v>
          </cell>
        </row>
        <row r="54">
          <cell r="B54" t="str">
            <v>15.0 SXGA+</v>
          </cell>
          <cell r="C54" t="str">
            <v>Low</v>
          </cell>
          <cell r="D54" t="str">
            <v>OEM215.0 SXGA+Low</v>
          </cell>
          <cell r="E54">
            <v>1</v>
          </cell>
          <cell r="F54">
            <v>1</v>
          </cell>
          <cell r="G54">
            <v>1</v>
          </cell>
          <cell r="H54">
            <v>227</v>
          </cell>
          <cell r="I54">
            <v>230</v>
          </cell>
          <cell r="J54">
            <v>235</v>
          </cell>
          <cell r="K54">
            <v>227</v>
          </cell>
          <cell r="L54">
            <v>230</v>
          </cell>
          <cell r="M54">
            <v>235</v>
          </cell>
          <cell r="N54">
            <v>235</v>
          </cell>
          <cell r="O54">
            <v>235</v>
          </cell>
          <cell r="P54">
            <v>233</v>
          </cell>
        </row>
        <row r="55">
          <cell r="C55" t="str">
            <v>Avg</v>
          </cell>
          <cell r="D55" t="str">
            <v>OEM215.0 SXGA+Avg</v>
          </cell>
          <cell r="E55">
            <v>1</v>
          </cell>
          <cell r="F55">
            <v>1</v>
          </cell>
          <cell r="G55">
            <v>1</v>
          </cell>
          <cell r="H55">
            <v>232</v>
          </cell>
          <cell r="I55">
            <v>235</v>
          </cell>
          <cell r="J55">
            <v>240</v>
          </cell>
          <cell r="K55">
            <v>232</v>
          </cell>
          <cell r="L55">
            <v>235</v>
          </cell>
          <cell r="M55">
            <v>240</v>
          </cell>
          <cell r="N55">
            <v>240</v>
          </cell>
          <cell r="O55">
            <v>240</v>
          </cell>
          <cell r="P55">
            <v>238</v>
          </cell>
        </row>
        <row r="56">
          <cell r="B56" t="str">
            <v>15.0 UXGA</v>
          </cell>
          <cell r="C56" t="str">
            <v>Low</v>
          </cell>
          <cell r="D56" t="str">
            <v>OEM215.0 UXGALow</v>
          </cell>
        </row>
        <row r="57">
          <cell r="C57" t="str">
            <v>Avg</v>
          </cell>
          <cell r="D57" t="str">
            <v>OEM215.0 UXGAAvg</v>
          </cell>
        </row>
        <row r="58">
          <cell r="B58" t="str">
            <v>15.0 XGA</v>
          </cell>
          <cell r="C58" t="str">
            <v>Low</v>
          </cell>
          <cell r="D58" t="str">
            <v>OEM215.0 XGALow</v>
          </cell>
          <cell r="E58">
            <v>1</v>
          </cell>
          <cell r="F58">
            <v>1</v>
          </cell>
          <cell r="G58">
            <v>1</v>
          </cell>
          <cell r="H58">
            <v>202</v>
          </cell>
          <cell r="I58">
            <v>205</v>
          </cell>
          <cell r="J58">
            <v>210</v>
          </cell>
          <cell r="K58">
            <v>202</v>
          </cell>
          <cell r="L58">
            <v>205</v>
          </cell>
          <cell r="M58">
            <v>210</v>
          </cell>
          <cell r="N58">
            <v>210</v>
          </cell>
          <cell r="O58">
            <v>210</v>
          </cell>
          <cell r="P58">
            <v>205</v>
          </cell>
        </row>
        <row r="59">
          <cell r="C59" t="str">
            <v>Avg</v>
          </cell>
          <cell r="D59" t="str">
            <v>OEM215.0 XGAAvg</v>
          </cell>
          <cell r="E59">
            <v>1</v>
          </cell>
          <cell r="F59">
            <v>1</v>
          </cell>
          <cell r="G59">
            <v>1</v>
          </cell>
          <cell r="H59">
            <v>207</v>
          </cell>
          <cell r="I59">
            <v>210</v>
          </cell>
          <cell r="J59">
            <v>215</v>
          </cell>
          <cell r="K59">
            <v>207</v>
          </cell>
          <cell r="L59">
            <v>210</v>
          </cell>
          <cell r="M59">
            <v>215</v>
          </cell>
          <cell r="N59">
            <v>215</v>
          </cell>
          <cell r="O59">
            <v>215</v>
          </cell>
          <cell r="P59">
            <v>210</v>
          </cell>
        </row>
      </sheetData>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Mapping"/>
      <sheetName val="Char. mapping"/>
      <sheetName val="Reserve calc."/>
      <sheetName val="calc_country_sum"/>
      <sheetName val="Consolidated_installed_cap"/>
      <sheetName val="Input&gt;&gt;"/>
      <sheetName val="Demand_in"/>
      <sheetName val="Thermal_in"/>
      <sheetName val="Group Must-run"/>
      <sheetName val="Must-run"/>
      <sheetName val="Group Derating"/>
      <sheetName val="Derating"/>
      <sheetName val="Capacity evolution"/>
      <sheetName val="Zonal Wind"/>
      <sheetName val="Zonal Solar"/>
      <sheetName val="Other RES"/>
      <sheetName val="Other Non-RES"/>
      <sheetName val="DSR"/>
      <sheetName val="Reserve Requirements"/>
      <sheetName val="Output&gt;&gt;"/>
      <sheetName val="Documentation"/>
      <sheetName val="Production summary"/>
      <sheetName val="Thermal"/>
      <sheetName val="Profiled RES and CHP"/>
      <sheetName val="Storage"/>
      <sheetName val="Demand"/>
      <sheetName val="DSM"/>
      <sheetName val="Profiles"/>
    </sheetNames>
    <sheetDataSet>
      <sheetData sheetId="0"/>
      <sheetData sheetId="1">
        <row r="2">
          <cell r="C2" t="str">
            <v>UKNI</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16NDDIDTIUNSP. ENRGbe-strat"/>
      <sheetName val="16NDDODTIUNSP. ENRGbe-strat"/>
      <sheetName val="6NDDIDTI6UNSP. ENRGbe-strat"/>
      <sheetName val="6NDDODTI12UNSP. ENRGbe-strat"/>
      <sheetName val="6NDDIDTI12UNSP. ENRGbe-strat"/>
      <sheetName val="6NDDIDTI13UNSP. ENRGbe-strat"/>
      <sheetName val="6NDDIDTI14UNSP. ENRGbe-strat"/>
      <sheetName val="6NDDIDTI15UNSP. ENRGbe-strat"/>
      <sheetName val="Cockpit"/>
      <sheetName val="mapping"/>
      <sheetName val="shapes_matrix"/>
      <sheetName val="SR_2_simple"/>
      <sheetName val="STRAT_RES_report"/>
      <sheetName val="Simple_adq_report"/>
      <sheetName val="line_cong_creation"/>
      <sheetName val="Country_details_creation"/>
      <sheetName val="Adequacy_creation"/>
      <sheetName val="Hourly_details_cre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5">
          <cell r="C5" t="str">
            <v>Output folders</v>
          </cell>
          <cell r="O5">
            <v>1</v>
          </cell>
        </row>
        <row r="6">
          <cell r="O6">
            <v>260</v>
          </cell>
        </row>
        <row r="8">
          <cell r="O8">
            <v>3624</v>
          </cell>
        </row>
      </sheetData>
      <sheetData sheetId="10">
        <row r="2">
          <cell r="B2" t="str">
            <v>Report type</v>
          </cell>
        </row>
      </sheetData>
      <sheetData sheetId="11" refreshError="1"/>
      <sheetData sheetId="12" refreshError="1"/>
      <sheetData sheetId="13">
        <row r="16">
          <cell r="G16" t="str">
            <v>UNSP</v>
          </cell>
        </row>
      </sheetData>
      <sheetData sheetId="14" refreshError="1"/>
      <sheetData sheetId="15">
        <row r="3">
          <cell r="X3" t="str">
            <v>Total direct</v>
          </cell>
        </row>
      </sheetData>
      <sheetData sheetId="16">
        <row r="18">
          <cell r="C18">
            <v>11</v>
          </cell>
        </row>
      </sheetData>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RS_needs"/>
      <sheetName val="analysis"/>
      <sheetName val="1718_highRTE_loss1BE"/>
      <sheetName val="1718highRTE_FR_ASN"/>
      <sheetName val="1718_highRTE_FR_ASN_loss1BE"/>
      <sheetName val="1920_DSR"/>
      <sheetName val="1920_highFO"/>
      <sheetName val="1920_highload"/>
      <sheetName val="1920_FBloss"/>
      <sheetName val="1920_FR_ASN"/>
      <sheetName val="1920_BElow"/>
      <sheetName val="1920_lowRTE"/>
      <sheetName val="1920_highRTE"/>
      <sheetName val="1920_NEMO"/>
      <sheetName val="1920_LGL"/>
      <sheetName val="1920_D3T2"/>
      <sheetName val="1920_BaseCase"/>
      <sheetName val="1819_lowRTE"/>
      <sheetName val="1819_highRTE"/>
      <sheetName val="1819_BElow"/>
      <sheetName val="1819_LGL"/>
      <sheetName val="1819_DSR"/>
      <sheetName val="1819_D3T2"/>
      <sheetName val="1819_highload"/>
      <sheetName val="1819_highFO"/>
      <sheetName val="1819_FR_ASN"/>
      <sheetName val="1819_FBloss"/>
      <sheetName val="1819_BaseCase"/>
      <sheetName val="1718_DSR"/>
      <sheetName val="1718_D3T2"/>
      <sheetName val="1718_lowRTE"/>
      <sheetName val="1718_lowNL"/>
      <sheetName val="1718_highRTE"/>
      <sheetName val="1718_highload"/>
      <sheetName val="1718_highFO"/>
      <sheetName val="1718_FR_ASN"/>
      <sheetName val="1718_FBloss"/>
      <sheetName val="1718_BaseCase"/>
      <sheetName val="analysis_2"/>
      <sheetName val="calcs"/>
    </sheetNames>
    <sheetDataSet>
      <sheetData sheetId="0">
        <row r="11">
          <cell r="G11" t="str">
            <v>BaseCase</v>
          </cell>
          <cell r="H11" t="str">
            <v>Base case</v>
          </cell>
        </row>
        <row r="12">
          <cell r="G12" t="str">
            <v>Fbloss</v>
          </cell>
          <cell r="H12" t="str">
            <v>Sensitivity on the representative flow based domains</v>
          </cell>
        </row>
        <row r="13">
          <cell r="G13" t="str">
            <v>highFO</v>
          </cell>
          <cell r="H13" t="str">
            <v>Sensitivity with higher forced outage rate in Belgium for nuclear and CCGTs</v>
          </cell>
        </row>
        <row r="14">
          <cell r="G14" t="str">
            <v>FR_ASN</v>
          </cell>
          <cell r="H14" t="str">
            <v xml:space="preserve">Sensitivity on the French nuclear park (absence of 9 units) </v>
          </cell>
        </row>
        <row r="15">
          <cell r="G15" t="str">
            <v>highload</v>
          </cell>
          <cell r="H15" t="str">
            <v xml:space="preserve">Sensitivity with a higher load in Belgium </v>
          </cell>
        </row>
        <row r="16">
          <cell r="G16" t="str">
            <v>highRTE</v>
          </cell>
          <cell r="H16" t="str">
            <v>Sensitivity with the 'high' RTE thermal production park (assuming no 'carbon tax')</v>
          </cell>
        </row>
        <row r="17">
          <cell r="G17" t="str">
            <v>lowNL</v>
          </cell>
          <cell r="H17" t="str">
            <v>Sensitivity with further generatoin decommissionings in NL</v>
          </cell>
        </row>
        <row r="18">
          <cell r="G18" t="str">
            <v>lowRTE</v>
          </cell>
          <cell r="H18" t="str">
            <v>Sensitivity with the 'low' RTE thermal production park (assuming a 'carbon tax' and no 'CRM')</v>
          </cell>
        </row>
        <row r="19">
          <cell r="G19" t="str">
            <v>DSR</v>
          </cell>
          <cell r="H19" t="str">
            <v xml:space="preserve">Sensitivity with lower Market Response </v>
          </cell>
        </row>
        <row r="20">
          <cell r="G20" t="str">
            <v>D3T2</v>
          </cell>
          <cell r="H20" t="str">
            <v>Sensitivity with the absence of 2 nuclear units in Belgium</v>
          </cell>
        </row>
        <row r="21">
          <cell r="G21" t="str">
            <v>LGL</v>
          </cell>
          <cell r="H21" t="str">
            <v>Sensitivity without Langerlo biomass unit</v>
          </cell>
        </row>
        <row r="22">
          <cell r="G22" t="str">
            <v>NEMO</v>
          </cell>
          <cell r="H22" t="str">
            <v>Sensitivity without NEMO link (BE-GB interconnection)</v>
          </cell>
        </row>
        <row r="23">
          <cell r="G23" t="str">
            <v>BElow</v>
          </cell>
          <cell r="H23" t="str">
            <v>Sensitivity on lower Belgian power park (-600 MW) based on hypothetical decommissionings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gt;"/>
      <sheetName val="METHODO&gt;"/>
      <sheetName val="HORIZON"/>
      <sheetName val="STRUCT_BLOC"/>
      <sheetName val="ACTUAL_BLOC"/>
      <sheetName val="LOLE"/>
      <sheetName val="METHODO"/>
      <sheetName val="VARIABLES"/>
      <sheetName val="LOAD_FILLING"/>
      <sheetName val="MC_PROCESS"/>
      <sheetName val="ITERATIVE"/>
      <sheetName val="METHOD_ECONOMIC&gt;"/>
      <sheetName val="MERIT_ORDER"/>
      <sheetName val="Screening"/>
      <sheetName val="Screening_one"/>
      <sheetName val="INVEST"/>
      <sheetName val="SCENARIOS&gt;"/>
      <sheetName val="PROFIL_PV_WIND"/>
      <sheetName val="RES_BE"/>
      <sheetName val="CHP_BE"/>
      <sheetName val="DEMAND_STEP"/>
      <sheetName val="NUKE"/>
      <sheetName val="DEMAND_TOT"/>
      <sheetName val="PEAK"/>
      <sheetName val="Poyry"/>
      <sheetName val="LIMIT"/>
      <sheetName val="TABLE_BE"/>
      <sheetName val="Coal"/>
      <sheetName val="Coal_DE"/>
      <sheetName val="Nuclear"/>
      <sheetName val="summary_other"/>
      <sheetName val="Gas"/>
      <sheetName val="IMPORT"/>
      <sheetName val="FUEL_PRICES"/>
      <sheetName val="ETRI"/>
      <sheetName val="SUM_HYPOTH"/>
      <sheetName val="RESULTS &gt;"/>
      <sheetName val="SENSITIVITIES"/>
      <sheetName val="CODE_COULEUR"/>
      <sheetName val="OVERAL"/>
      <sheetName val="B17_LOLE"/>
      <sheetName val="B17_LDC"/>
      <sheetName val="B17_prob"/>
      <sheetName val="B23_LOLE"/>
      <sheetName val="B23_LDC"/>
      <sheetName val="B23_prob"/>
      <sheetName val="B_27_LOLE"/>
      <sheetName val="B_27_LDC"/>
      <sheetName val="B_27_prob"/>
      <sheetName val="chrono_need"/>
      <sheetName val="noMR"/>
      <sheetName val="IHS"/>
      <sheetName val="IHS_27_LOLE"/>
      <sheetName val="LOLE_other"/>
      <sheetName val="imports"/>
      <sheetName val="CARACT_STRUCT_BLOC"/>
      <sheetName val="Storage_27"/>
      <sheetName val="highres_27"/>
      <sheetName val="iso"/>
      <sheetName val="imp85"/>
      <sheetName val="ex_demand"/>
      <sheetName val="flex_h_3h"/>
      <sheetName val="Sheet3"/>
      <sheetName val="imports_total"/>
      <sheetName val="Runninghours"/>
      <sheetName val="Inframarginal_rent"/>
      <sheetName val="PDC"/>
      <sheetName val="Summary_results"/>
      <sheetName val="RES_LOAD"/>
      <sheetName val="removed_cap_low_cap"/>
      <sheetName val="Stress_test"/>
      <sheetName val="Import_neighbours"/>
      <sheetName val="COMBINAISON"/>
      <sheetName val="RAPPORT_STRUCTURE"/>
      <sheetName val="MAIN_CONCLUSION"/>
      <sheetName val="Acti_0MW"/>
      <sheetName val="Acti_3000M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Welfare_analysis"/>
      <sheetName val="Welfare_analysis_details"/>
      <sheetName val="Energy_analysis"/>
      <sheetName val="Energy_analysis_per_item"/>
      <sheetName val="spreads"/>
      <sheetName val="Details_countries_around"/>
      <sheetName val="to_QGIS"/>
      <sheetName val="to_QGIS_digest"/>
      <sheetName val="Prices_analysis"/>
      <sheetName val="unit_revenues"/>
      <sheetName val="rev_data_table"/>
      <sheetName val="revenues_running"/>
      <sheetName val="revenues_consol"/>
      <sheetName val="inputs&gt;"/>
      <sheetName val="total_invest_costs"/>
      <sheetName val="outputs&gt;"/>
      <sheetName val="BC_C2G_CCGT75_PRICE"/>
      <sheetName val="BC_C2G_CCGT75_int_NS_PRICE"/>
      <sheetName val="BC_G2C_CCGT_PRICE"/>
      <sheetName val="BC_G2C_CCGT_int_NS_PRICE"/>
      <sheetName val="RES_C2G_CCGT50_PRICE"/>
      <sheetName val="RES_C2G_CCGT50_int_NS_PRICE"/>
      <sheetName val="RES_G2C_CCGT_PRICE"/>
      <sheetName val="RES_G2C_CCGT_int_NS_PRICE"/>
      <sheetName val="DEC_C2G_CCGT75_PRICE"/>
      <sheetName val="DEC_C2G_CCGT75_int_NS_PRICE"/>
      <sheetName val="DEC_G2C_CCGT_PRICE"/>
      <sheetName val="DEC_G2C_CCGT_int_NS_PRICE"/>
      <sheetName val="mapping"/>
    </sheetNames>
    <sheetDataSet>
      <sheetData sheetId="0"/>
      <sheetData sheetId="1"/>
      <sheetData sheetId="2"/>
      <sheetData sheetId="3"/>
      <sheetData sheetId="4"/>
      <sheetData sheetId="5"/>
      <sheetData sheetId="6">
        <row r="3">
          <cell r="B3" t="str">
            <v>RES_G2C</v>
          </cell>
        </row>
        <row r="5">
          <cell r="E5" t="str">
            <v>nuke_both</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8">
          <cell r="D8" t="str">
            <v>CCGT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_T_UCCLE"/>
      <sheetName val="WINTER_T_ZOOM"/>
      <sheetName val="HYDRO_VARIA"/>
      <sheetName val="OUTAGE"/>
      <sheetName val="LOAD_FILLING"/>
      <sheetName val="MC_PROCESS"/>
      <sheetName val="MONTE_CARLO"/>
      <sheetName val="CONVERGENCE"/>
      <sheetName val="HYPOTHESES&gt;"/>
      <sheetName val="BE&gt;"/>
      <sheetName val="MAP_SOURCES"/>
      <sheetName val="RES_2020"/>
      <sheetName val="SOLAR"/>
      <sheetName val="WIND_ON"/>
      <sheetName val="WIND_OFF"/>
      <sheetName val="PROFIL_PV_WIND"/>
      <sheetName val="BIO_CHP"/>
      <sheetName val="WKK_PROFIL"/>
      <sheetName val="THERMAL"/>
      <sheetName val="OUTAGE_DURATION"/>
      <sheetName val="RESERVES"/>
      <sheetName val="PROD_BE"/>
      <sheetName val="DEMAND_STEP"/>
      <sheetName val="GROWTH"/>
      <sheetName val="BE_TOT_DEMAND"/>
      <sheetName val="NORM(4)"/>
      <sheetName val="PEAK"/>
      <sheetName val="PEAK_HIST"/>
      <sheetName val="CORRELATIE"/>
      <sheetName val="MR_TYPE"/>
      <sheetName val="MR_MW"/>
      <sheetName val="MR_LIM"/>
      <sheetName val="OTHERS&gt;"/>
      <sheetName val="FR_parc"/>
      <sheetName val="FR_RES"/>
      <sheetName val="FR_DEMAND"/>
      <sheetName val="FR_LOLE"/>
      <sheetName val="BE_FR_CORREL"/>
      <sheetName val="NL_PARC"/>
      <sheetName val="NL_RES"/>
      <sheetName val="DE_PARC"/>
      <sheetName val="DE_RES"/>
      <sheetName val="LUX_SCHEMA"/>
      <sheetName val="SC_B"/>
      <sheetName val="MAP_FLOWBASED"/>
      <sheetName val="MAX_LOOPFLOWS"/>
      <sheetName val="FB_ref_dom"/>
      <sheetName val="Max_CWE_imp"/>
      <sheetName val="RESULTS&gt;"/>
      <sheetName val="NUCLEAR_SENS"/>
      <sheetName val="Sheet2"/>
      <sheetName val="Sheet4"/>
      <sheetName val="Sheet12"/>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UBLISH"/>
      <sheetName val="Change log"/>
      <sheetName val="UsageTracker"/>
      <sheetName val="ViewSettings"/>
      <sheetName val="Charts"/>
      <sheetName val="Data"/>
      <sheetName val="WT_Regions"/>
      <sheetName val="WT_Sectors"/>
      <sheetName val="DB"/>
      <sheetName val="Info"/>
      <sheetName val="VAR"/>
      <sheetName val="MAP"/>
      <sheetName val="CHECK"/>
      <sheetName val="Styles"/>
      <sheetName val="VBA"/>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0">
          <cell r="F20">
            <v>202</v>
          </cell>
        </row>
        <row r="21">
          <cell r="F21">
            <v>209</v>
          </cell>
        </row>
        <row r="22">
          <cell r="F22">
            <v>412</v>
          </cell>
        </row>
        <row r="23">
          <cell r="F23">
            <v>414</v>
          </cell>
        </row>
        <row r="24">
          <cell r="F24">
            <v>999</v>
          </cell>
        </row>
        <row r="25">
          <cell r="F25">
            <v>206</v>
          </cell>
        </row>
        <row r="26">
          <cell r="F26">
            <v>205</v>
          </cell>
        </row>
        <row r="27">
          <cell r="F27">
            <v>999</v>
          </cell>
        </row>
        <row r="28">
          <cell r="F28">
            <v>999</v>
          </cell>
        </row>
        <row r="29">
          <cell r="F29">
            <v>103</v>
          </cell>
        </row>
        <row r="30">
          <cell r="F30">
            <v>308</v>
          </cell>
        </row>
        <row r="31">
          <cell r="F31">
            <v>999</v>
          </cell>
        </row>
        <row r="32">
          <cell r="F32">
            <v>313</v>
          </cell>
        </row>
        <row r="33">
          <cell r="F33">
            <v>110</v>
          </cell>
        </row>
        <row r="34">
          <cell r="F34">
            <v>104</v>
          </cell>
        </row>
        <row r="35">
          <cell r="F35">
            <v>307</v>
          </cell>
        </row>
        <row r="36">
          <cell r="F36">
            <v>411</v>
          </cell>
        </row>
        <row r="37">
          <cell r="F37">
            <v>201</v>
          </cell>
        </row>
        <row r="38">
          <cell r="F38">
            <v>999</v>
          </cell>
        </row>
        <row r="39">
          <cell r="F39">
            <v>415</v>
          </cell>
        </row>
        <row r="40">
          <cell r="F40">
            <v>999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mapping"/>
      <sheetName val="Charts&gt;"/>
      <sheetName val="Solar"/>
      <sheetName val="Wind"/>
      <sheetName val="Biomass"/>
      <sheetName val="Pumped Storage"/>
      <sheetName val="CHP"/>
      <sheetName val="Nuclear"/>
      <sheetName val="Battery"/>
      <sheetName val="EV"/>
      <sheetName val="DSR"/>
      <sheetName val="Demand"/>
      <sheetName val="HP"/>
      <sheetName val="merit"/>
      <sheetName val="RES"/>
      <sheetName val="scenarios"/>
      <sheetName val="Demand2"/>
      <sheetName val="HP_profil"/>
      <sheetName val="Data&gt;"/>
      <sheetName val="Assumptions summary"/>
      <sheetName val="Installed capacity"/>
      <sheetName val="Peak Demand"/>
      <sheetName val="CO2 emission"/>
      <sheetName val="Energy Mix"/>
      <sheetName val="LCOE"/>
      <sheetName val="Fuel Price"/>
      <sheetName val="Generation mix"/>
      <sheetName val="CO2 price"/>
      <sheetName val="Nominal import"/>
      <sheetName val="Importation"/>
      <sheetName val="CAPEX"/>
      <sheetName val="Other&gt;"/>
      <sheetName val="SR_RES"/>
      <sheetName val="Ref_scen"/>
      <sheetName val="Sheet1"/>
    </sheetNames>
    <sheetDataSet>
      <sheetData sheetId="0"/>
      <sheetData sheetId="1">
        <row r="2">
          <cell r="F2" t="str">
            <v>Solar</v>
          </cell>
          <cell r="L2" t="str">
            <v>3E</v>
          </cell>
          <cell r="M2" t="str">
            <v>target</v>
          </cell>
        </row>
        <row r="3">
          <cell r="F3" t="str">
            <v>Wind</v>
          </cell>
          <cell r="L3" t="str">
            <v>EnergyVille</v>
          </cell>
          <cell r="M3" t="str">
            <v>Central</v>
          </cell>
          <cell r="N3" t="str">
            <v>10%importrestriction</v>
          </cell>
          <cell r="O3" t="str">
            <v>Fuel price high</v>
          </cell>
          <cell r="P3" t="str">
            <v>Fuel price low</v>
          </cell>
          <cell r="Q3" t="str">
            <v>Nuclear extension 2GW</v>
          </cell>
        </row>
        <row r="4">
          <cell r="F4" t="str">
            <v>Biomass</v>
          </cell>
          <cell r="L4" t="str">
            <v>UGent</v>
          </cell>
          <cell r="M4" t="str">
            <v>Reference</v>
          </cell>
          <cell r="N4" t="str">
            <v>Alternative</v>
          </cell>
        </row>
        <row r="5">
          <cell r="F5" t="str">
            <v>Gas</v>
          </cell>
          <cell r="L5" t="str">
            <v>Marghem1</v>
          </cell>
          <cell r="M5" t="str">
            <v>Reference</v>
          </cell>
          <cell r="N5" t="str">
            <v>High RES</v>
          </cell>
        </row>
        <row r="6">
          <cell r="F6" t="str">
            <v>Gas</v>
          </cell>
          <cell r="L6" t="str">
            <v>EPE2</v>
          </cell>
          <cell r="M6" t="str">
            <v>Nuc-900</v>
          </cell>
          <cell r="N6" t="str">
            <v>Nuc-1800</v>
          </cell>
          <cell r="O6" t="str">
            <v>Nuc-3000</v>
          </cell>
        </row>
        <row r="7">
          <cell r="F7" t="str">
            <v>Hydro</v>
          </cell>
          <cell r="L7" t="str">
            <v>DNV</v>
          </cell>
          <cell r="M7" t="str">
            <v>Energivisie2050</v>
          </cell>
        </row>
        <row r="8">
          <cell r="F8" t="str">
            <v>Geothermal</v>
          </cell>
          <cell r="L8" t="str">
            <v>BFP</v>
          </cell>
          <cell r="M8" t="str">
            <v>Base Gas</v>
          </cell>
          <cell r="N8" t="str">
            <v>Base Decentral</v>
          </cell>
          <cell r="O8" t="str">
            <v>Clima Gas</v>
          </cell>
          <cell r="P8" t="str">
            <v>Clima Decentral</v>
          </cell>
          <cell r="Q8" t="str">
            <v>Clima Decentral and new Gas</v>
          </cell>
        </row>
        <row r="9">
          <cell r="F9" t="str">
            <v>Nuclear</v>
          </cell>
        </row>
        <row r="10">
          <cell r="F10" t="str">
            <v>Thermal</v>
          </cell>
        </row>
        <row r="11">
          <cell r="F11" t="str">
            <v>Pumped storage</v>
          </cell>
        </row>
        <row r="12">
          <cell r="F12" t="str">
            <v>Storage</v>
          </cell>
        </row>
        <row r="13">
          <cell r="F13" t="str">
            <v>Storage</v>
          </cell>
        </row>
        <row r="14">
          <cell r="F14" t="str">
            <v>Pump storage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_log"/>
      <sheetName val="all_sheets"/>
      <sheetName val="Simu_collector"/>
      <sheetName val="COCKPIT"/>
      <sheetName val="adequacy_analysis"/>
      <sheetName val="&gt;ADMIN"/>
      <sheetName val="Mapping_area_country"/>
      <sheetName val="mapping_weights"/>
      <sheetName val="to_QGIS"/>
      <sheetName val="mapping"/>
      <sheetName val="Final_list"/>
      <sheetName val="shapes_matrix"/>
      <sheetName val="DIGEST_noweights&gt;"/>
      <sheetName val="MCRR_multiple_simu_AREA_v2"/>
      <sheetName val="Residual_load_monotone_curves"/>
      <sheetName val="residual_load_monotone_data"/>
      <sheetName val="Residual_load_curve"/>
      <sheetName val="create_all_qgis"/>
      <sheetName val="create_all_qgis_2simus"/>
      <sheetName val="MC_AREA_to_QGIS"/>
      <sheetName val="MC_AREA_to_QGIS_2simus"/>
      <sheetName val="output_mix_sheet"/>
      <sheetName val="COMPARE_DIGEST_LINKS_BRUT"/>
      <sheetName val="COMPARE_DIGEST_AREAS_BRUT"/>
      <sheetName val="Digest_One_to_QGIS"/>
      <sheetName val="Digest_multiple_simu_FIELDS"/>
      <sheetName val="Digest_multiple_simu_AREA"/>
      <sheetName val="MCRR_multiple_simu_AREA"/>
      <sheetName val="Price_curves"/>
      <sheetName val="convergence_price"/>
      <sheetName val="avg_price_spread_sheet"/>
      <sheetName val="percentiles_prices"/>
      <sheetName val="&gt;COMPARE"/>
      <sheetName val="2040_Flex_ref_15pc_links"/>
      <sheetName val="2040_Flex_ref_15pc_areas"/>
      <sheetName val="2040_Flex_ref_15pc"/>
      <sheetName val="2040_GI_ref_15pc_links"/>
      <sheetName val="2040_GI_ref_15pc_areas"/>
      <sheetName val="2040_GI_ref_15pc"/>
      <sheetName val="2040_EPros_ref_15pc_links"/>
      <sheetName val="2040_EPros_ref_15pc_areas"/>
      <sheetName val="2040_EPros_ref_15pc"/>
      <sheetName val="2040_LRES_ref_15pc_links"/>
      <sheetName val="2040_LRES_ref_15pc_areas"/>
      <sheetName val="2040_LRES_ref_15pc"/>
      <sheetName val="2040_EP_ref_15pc_links"/>
      <sheetName val="2040_EP_ref_15pc_areas"/>
      <sheetName val="2040_EP_ref_15pc"/>
      <sheetName val="2035_Flex_ref_10pc_links"/>
      <sheetName val="2035_Flex_ref_10pc_areas"/>
      <sheetName val="2035_Flex_ref_10pc"/>
      <sheetName val="2035_GI_ref_10pc_links"/>
      <sheetName val="2035_GI_ref_10pc_areas"/>
      <sheetName val="2035_GI_ref_10pc"/>
      <sheetName val="2035_EPros_ref_10pc_links"/>
      <sheetName val="2035_EPros_ref_10pc_areas"/>
      <sheetName val="2035_EPros_ref_10pc"/>
      <sheetName val="2035_LRES_ref_10pc_links"/>
      <sheetName val="2035_LRES_ref_10pc_areas"/>
      <sheetName val="2035_LRES_ref_10pc"/>
      <sheetName val="2035_EP_ref_10pc_links"/>
      <sheetName val="2035_EP_ref_10pc_areas"/>
      <sheetName val="2035_EP_ref_10pc"/>
      <sheetName val="2030_ReEU_ref_6pc_links"/>
      <sheetName val="2030_ReEU_ref_6pc_areas"/>
      <sheetName val="2030_ReEU_ref_6pc"/>
      <sheetName val="2030_FF55_ref_6pc_links"/>
      <sheetName val="2030_FF55_ref_6pc_areas"/>
      <sheetName val="2030_FF55_ref_6pc"/>
      <sheetName val="2030_EP_ref_6pc_links"/>
      <sheetName val="2030_EP_ref_6pc_areas"/>
      <sheetName val="2030_EP_ref_6pc"/>
      <sheetName val="2035_GI_ref_10pc_th"/>
      <sheetName val="2035_EPros_ref_10pc_th"/>
      <sheetName val="2035_EP_ref_10pc_th"/>
      <sheetName val="2030_EP_ref_6pc_th"/>
      <sheetName val="2040_Flex_ref_15pc_th"/>
      <sheetName val="2040_GI_ref_15pc_th"/>
      <sheetName val="2040_EPros_ref_15pc_th"/>
      <sheetName val="2040_LRES_ref_15pc_th"/>
      <sheetName val="2040_EP_ref_15pc_th"/>
      <sheetName val="2035_Flex_ref_10pc_th"/>
      <sheetName val="2035_LRES_ref_10pc_th"/>
      <sheetName val="2030_ReEU_ref_6pc_th"/>
      <sheetName val="2030_FF55_ref_6pc_th"/>
      <sheetName val="AdeqFlex_2030_CC_links"/>
      <sheetName val="AdeqFlex_2030_CC_areas"/>
      <sheetName val="2030_04_ref_fb"/>
      <sheetName val="ADFL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
          <cell r="B6" t="str">
            <v>2035_LRES_ref_10pc</v>
          </cell>
        </row>
      </sheetData>
      <sheetData sheetId="20">
        <row r="5">
          <cell r="B5" t="str">
            <v>2040_Flex_Pseq2_15pc</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_creation"/>
      <sheetName val="Final"/>
      <sheetName val="Installed_Capacities"/>
      <sheetName val="raw_installed"/>
      <sheetName val="Technology"/>
      <sheetName val="Emission"/>
      <sheetName val="Batteries"/>
      <sheetName val="Infrastructure EV"/>
      <sheetName val="EV"/>
      <sheetName val="PSP"/>
      <sheetName val="Discount rate"/>
      <sheetName val="mapping"/>
      <sheetName val="Sheet1"/>
      <sheetName val="Investment_cost_v6"/>
    </sheetNames>
    <sheetDataSet>
      <sheetData sheetId="0"/>
      <sheetData sheetId="1"/>
      <sheetData sheetId="2"/>
      <sheetData sheetId="3"/>
      <sheetData sheetId="4"/>
      <sheetData sheetId="5"/>
      <sheetData sheetId="6"/>
      <sheetData sheetId="7"/>
      <sheetData sheetId="8"/>
      <sheetData sheetId="9"/>
      <sheetData sheetId="10"/>
      <sheetData sheetId="11">
        <row r="7">
          <cell r="E7">
            <v>2016</v>
          </cell>
          <cell r="G7" t="str">
            <v>CCGT</v>
          </cell>
        </row>
        <row r="8">
          <cell r="G8" t="str">
            <v>CCGT_int</v>
          </cell>
        </row>
        <row r="9">
          <cell r="G9" t="str">
            <v>OCGT</v>
          </cell>
        </row>
        <row r="10">
          <cell r="G10" t="str">
            <v>OCGT_int</v>
          </cell>
        </row>
        <row r="11">
          <cell r="G11" t="str">
            <v>nuke</v>
          </cell>
        </row>
        <row r="12">
          <cell r="G12" t="str">
            <v>nuke_int</v>
          </cell>
        </row>
        <row r="13">
          <cell r="G13" t="str">
            <v>Overadeq</v>
          </cell>
        </row>
        <row r="14">
          <cell r="G14" t="str">
            <v>Overadeq_int</v>
          </cell>
        </row>
        <row r="15">
          <cell r="G15">
            <v>0</v>
          </cell>
        </row>
        <row r="16">
          <cell r="G16" t="str">
            <v>CooIII</v>
          </cell>
        </row>
        <row r="17">
          <cell r="G17" t="str">
            <v>noLang</v>
          </cell>
        </row>
        <row r="18">
          <cell r="G18" t="str">
            <v>nobatteries</v>
          </cell>
        </row>
        <row r="19">
          <cell r="G19" t="str">
            <v>withLang</v>
          </cell>
        </row>
      </sheetData>
      <sheetData sheetId="12"/>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Cockpit"/>
      <sheetName val="mapping"/>
      <sheetName val="outage_series_calculations"/>
      <sheetName val="list_countries_plants"/>
      <sheetName val="TS_to_be_imported&gt;"/>
      <sheetName val="Solar"/>
      <sheetName val="Wind"/>
      <sheetName val="Load"/>
      <sheetName val="ROR"/>
      <sheetName val="Reservoir"/>
      <sheetName val="Miscgen"/>
      <sheetName val="Links"/>
      <sheetName val="Reserves"/>
      <sheetName val="Thermal&gt;"/>
      <sheetName val="List"/>
      <sheetName val="Modulation"/>
      <sheetName val="Outage"/>
      <sheetName val="Outage_series"/>
      <sheetName val="OT3"/>
      <sheetName val="Hydro&gt;"/>
      <sheetName val="Local_data_overall"/>
      <sheetName val="Local_data_overall_2"/>
      <sheetName val="MaxPower"/>
      <sheetName val="Sheet1"/>
    </sheetNames>
    <sheetDataSet>
      <sheetData sheetId="0"/>
      <sheetData sheetId="1"/>
      <sheetData sheetId="2">
        <row r="34">
          <cell r="D34" t="str">
            <v>Gas</v>
          </cell>
        </row>
        <row r="35">
          <cell r="D35" t="str">
            <v>Hard Coal</v>
          </cell>
        </row>
        <row r="36">
          <cell r="D36" t="str">
            <v>Lignite</v>
          </cell>
        </row>
        <row r="37">
          <cell r="D37" t="str">
            <v>Mixed Fuel</v>
          </cell>
        </row>
        <row r="38">
          <cell r="D38" t="str">
            <v>Nuclear</v>
          </cell>
        </row>
        <row r="39">
          <cell r="D39" t="str">
            <v>Oil</v>
          </cell>
        </row>
        <row r="40">
          <cell r="D40" t="str">
            <v>Other</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1"/>
      <sheetName val="Analysis_Prices"/>
      <sheetName val="Analysis_ENS"/>
      <sheetName val="price_calc"/>
      <sheetName val="ens_calc"/>
      <sheetName val="mapping"/>
      <sheetName val="input_consolidated"/>
      <sheetName val="Prices&gt;"/>
      <sheetName val="P_2027_REF_IHS"/>
      <sheetName val="P_2027_REF_0growth"/>
      <sheetName val="P_2027_REF_5GWFR"/>
      <sheetName val="P_2027_REF_imp85"/>
      <sheetName val="P_2027_REF_LowCap"/>
      <sheetName val="P_2027_noMR"/>
      <sheetName val="P_2027_REF_HighRES"/>
      <sheetName val="P_2023_REF_IHS"/>
      <sheetName val="P_2023_REF_0growth"/>
      <sheetName val="P_2021_REF_IHS"/>
      <sheetName val="P_2021_REF_0growth"/>
      <sheetName val="P_2017_REF_0growth"/>
      <sheetName val="P_2017_REF_IHS"/>
      <sheetName val="P_2027_G2C"/>
      <sheetName val="ENS&gt;"/>
      <sheetName val="E_2027_REF_0growth"/>
      <sheetName val="E_2027_REF_HighRES"/>
      <sheetName val="E_2027_REF_IHS"/>
      <sheetName val="E_2027_REF_LowCap"/>
      <sheetName val="E_2027_REF_imp85"/>
      <sheetName val="E_2023_REF_IHS"/>
      <sheetName val="E_2023_REF_0growth"/>
      <sheetName val="E_2021_REF_IHS"/>
      <sheetName val="E_2021_REF_0growth"/>
      <sheetName val="E_2027_REF_STORAGE"/>
      <sheetName val="E_2017_REF_IHS"/>
      <sheetName val="E_2017_REF_0growth"/>
      <sheetName val="E_2027_stress_test"/>
      <sheetName val="Consolidated_ENS"/>
      <sheetName val="Consolidated_Prices"/>
      <sheetName val="anal_ENS"/>
      <sheetName val="anal_prices"/>
      <sheetName val="prices_scenarios"/>
      <sheetName val="today"/>
      <sheetName val="Sheet3"/>
      <sheetName val="ens_smooth"/>
      <sheetName val="Sheet1"/>
      <sheetName val="Sheet2"/>
    </sheetNames>
    <sheetDataSet>
      <sheetData sheetId="0"/>
      <sheetData sheetId="1"/>
      <sheetData sheetId="2"/>
      <sheetData sheetId="3"/>
      <sheetData sheetId="4"/>
      <sheetData sheetId="5">
        <row r="10">
          <cell r="D10" t="str">
            <v>REF_0growth</v>
          </cell>
          <cell r="E10">
            <v>2017</v>
          </cell>
        </row>
        <row r="11">
          <cell r="E11">
            <v>2021</v>
          </cell>
        </row>
        <row r="12">
          <cell r="E12">
            <v>2023</v>
          </cell>
        </row>
        <row r="13">
          <cell r="E13">
            <v>2027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V4"/>
      <sheetName val="analysis"/>
      <sheetName val="Sheet4"/>
      <sheetName val="adeq_patch"/>
      <sheetName val="imported_data&gt;"/>
      <sheetName val="fb_domains_mapping_days"/>
      <sheetName val="42011_18"/>
      <sheetName val="42343_18"/>
      <sheetName val="42327_18"/>
      <sheetName val="fb_domains_mapping_hours"/>
      <sheetName val="output_be_ens&gt;"/>
      <sheetName val="ENS_BE"/>
      <sheetName val="ENS_FR"/>
      <sheetName val="Balance_BE"/>
      <sheetName val="Balance_FR"/>
    </sheetNames>
    <sheetDataSet>
      <sheetData sheetId="0"/>
      <sheetData sheetId="1">
        <row r="3">
          <cell r="C3">
            <v>744</v>
          </cell>
        </row>
        <row r="14">
          <cell r="Y14">
            <v>100</v>
          </cell>
        </row>
      </sheetData>
      <sheetData sheetId="2"/>
      <sheetData sheetId="3">
        <row r="2">
          <cell r="F2">
            <v>1512</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oneList"/>
      <sheetName val="Common Data"/>
      <sheetName val="Drop-down values"/>
      <sheetName val="Info &amp; General"/>
      <sheetName val="CalcThermalColumns"/>
      <sheetName val="MarketNodeSummary"/>
      <sheetName val="Thermal"/>
      <sheetName val="Group Must-run"/>
      <sheetName val="Must-run"/>
      <sheetName val="Inelastic"/>
      <sheetName val="Group Derating"/>
      <sheetName val="Derating"/>
      <sheetName val="Other Non-RES"/>
      <sheetName val="Max Unit Maint."/>
      <sheetName val="Planned Outage"/>
      <sheetName val="Forced Outages-Statistics"/>
      <sheetName val="Exchanges"/>
      <sheetName val="Reserve Requirements"/>
      <sheetName val="Thermal Trajectories"/>
      <sheetName val="Other Non RES Trajectories"/>
      <sheetName val="Redispatch information"/>
      <sheetName val="Redispatch - 3.0 fuel types"/>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Cover"/>
      <sheetName val="Cockpit"/>
      <sheetName val="unit_definition"/>
      <sheetName val="mapping"/>
      <sheetName val="1617&gt;"/>
      <sheetName val="ENS_BE_16-17_ref"/>
      <sheetName val="ENS_1617_D3D1out_0"/>
      <sheetName val="ENS_1617_nogrowth"/>
      <sheetName val="1718&gt;"/>
      <sheetName val="ENS_1718_ref_0"/>
      <sheetName val="ENS_1718_lang_0"/>
      <sheetName val="1819&gt;"/>
      <sheetName val="ENS_1819_ref_0"/>
      <sheetName val="ENS_1819_lang_0"/>
      <sheetName val="calculations_1"/>
      <sheetName val="Results"/>
      <sheetName val="Sheet1"/>
      <sheetName val="all_acti"/>
      <sheetName val="raf"/>
      <sheetName val="Sheet8"/>
      <sheetName val="1516&gt;"/>
    </sheetNames>
    <sheetDataSet>
      <sheetData sheetId="0" refreshError="1"/>
      <sheetData sheetId="1"/>
      <sheetData sheetId="2" refreshError="1"/>
      <sheetData sheetId="3">
        <row r="8">
          <cell r="D8" t="str">
            <v>BE_16-17_ref</v>
          </cell>
          <cell r="F8">
            <v>1</v>
          </cell>
          <cell r="G8">
            <v>1</v>
          </cell>
          <cell r="H8" t="str">
            <v>Chronological_simple</v>
          </cell>
        </row>
        <row r="9">
          <cell r="D9">
            <v>0</v>
          </cell>
          <cell r="F9">
            <v>2</v>
          </cell>
          <cell r="G9">
            <v>2</v>
          </cell>
          <cell r="H9" t="str">
            <v>Chronological_forced</v>
          </cell>
        </row>
        <row r="10">
          <cell r="D10">
            <v>0</v>
          </cell>
          <cell r="F10">
            <v>3</v>
          </cell>
          <cell r="G10">
            <v>3</v>
          </cell>
          <cell r="H10" t="str">
            <v>Chronological_simple_Psopti_high</v>
          </cell>
        </row>
        <row r="11">
          <cell r="D11">
            <v>0</v>
          </cell>
          <cell r="F11">
            <v>4</v>
          </cell>
          <cell r="G11">
            <v>4</v>
          </cell>
          <cell r="H11" t="str">
            <v>Chronological_simple_Psopti_chrono</v>
          </cell>
        </row>
        <row r="12">
          <cell r="D12">
            <v>0</v>
          </cell>
          <cell r="F12">
            <v>5</v>
          </cell>
          <cell r="G12">
            <v>5</v>
          </cell>
          <cell r="H12" t="str">
            <v>Chronological_simple_monthly_glissante</v>
          </cell>
        </row>
        <row r="13">
          <cell r="D13">
            <v>0</v>
          </cell>
          <cell r="F13">
            <v>6</v>
          </cell>
          <cell r="G13">
            <v>6</v>
          </cell>
        </row>
        <row r="14">
          <cell r="D14">
            <v>0</v>
          </cell>
          <cell r="F14">
            <v>7</v>
          </cell>
          <cell r="G14">
            <v>7</v>
          </cell>
        </row>
        <row r="15">
          <cell r="D15">
            <v>0</v>
          </cell>
          <cell r="F15">
            <v>8</v>
          </cell>
          <cell r="G15">
            <v>8</v>
          </cell>
        </row>
        <row r="16">
          <cell r="D16">
            <v>0</v>
          </cell>
          <cell r="F16">
            <v>9</v>
          </cell>
          <cell r="G16">
            <v>9</v>
          </cell>
        </row>
        <row r="17">
          <cell r="D17">
            <v>0</v>
          </cell>
          <cell r="F17">
            <v>10</v>
          </cell>
          <cell r="G17">
            <v>10</v>
          </cell>
        </row>
        <row r="18">
          <cell r="D18">
            <v>0</v>
          </cell>
          <cell r="F18">
            <v>11</v>
          </cell>
          <cell r="G18">
            <v>11</v>
          </cell>
        </row>
        <row r="19">
          <cell r="F19">
            <v>12</v>
          </cell>
          <cell r="G19">
            <v>12</v>
          </cell>
        </row>
        <row r="20">
          <cell r="F20">
            <v>13</v>
          </cell>
          <cell r="G20">
            <v>13</v>
          </cell>
        </row>
        <row r="21">
          <cell r="F21">
            <v>14</v>
          </cell>
          <cell r="G21">
            <v>14</v>
          </cell>
        </row>
        <row r="22">
          <cell r="F22">
            <v>15</v>
          </cell>
          <cell r="G22">
            <v>15</v>
          </cell>
        </row>
        <row r="23">
          <cell r="F23">
            <v>16</v>
          </cell>
          <cell r="G23">
            <v>16</v>
          </cell>
        </row>
        <row r="24">
          <cell r="F24">
            <v>17</v>
          </cell>
          <cell r="G24">
            <v>17</v>
          </cell>
        </row>
        <row r="25">
          <cell r="F25">
            <v>18</v>
          </cell>
          <cell r="G25">
            <v>18</v>
          </cell>
        </row>
        <row r="26">
          <cell r="F26">
            <v>19</v>
          </cell>
          <cell r="G26">
            <v>19</v>
          </cell>
        </row>
        <row r="27">
          <cell r="F27">
            <v>20</v>
          </cell>
          <cell r="G27">
            <v>20</v>
          </cell>
        </row>
        <row r="28">
          <cell r="F28">
            <v>21</v>
          </cell>
          <cell r="G28">
            <v>21</v>
          </cell>
        </row>
        <row r="29">
          <cell r="F29">
            <v>22</v>
          </cell>
          <cell r="G29">
            <v>22</v>
          </cell>
        </row>
        <row r="30">
          <cell r="F30">
            <v>23</v>
          </cell>
          <cell r="G30">
            <v>23</v>
          </cell>
        </row>
        <row r="31">
          <cell r="F31">
            <v>24</v>
          </cell>
          <cell r="G31">
            <v>24</v>
          </cell>
        </row>
        <row r="32">
          <cell r="F32">
            <v>25</v>
          </cell>
          <cell r="G32">
            <v>25</v>
          </cell>
        </row>
        <row r="33">
          <cell r="F33">
            <v>26</v>
          </cell>
          <cell r="G33">
            <v>26</v>
          </cell>
        </row>
        <row r="34">
          <cell r="F34">
            <v>27</v>
          </cell>
          <cell r="G34">
            <v>27</v>
          </cell>
        </row>
        <row r="35">
          <cell r="F35">
            <v>28</v>
          </cell>
          <cell r="G35">
            <v>28</v>
          </cell>
        </row>
        <row r="36">
          <cell r="F36">
            <v>29</v>
          </cell>
          <cell r="G36">
            <v>29</v>
          </cell>
        </row>
        <row r="37">
          <cell r="F37">
            <v>30</v>
          </cell>
          <cell r="G37">
            <v>30</v>
          </cell>
        </row>
        <row r="38">
          <cell r="F38">
            <v>31</v>
          </cell>
          <cell r="G38">
            <v>31</v>
          </cell>
        </row>
        <row r="39">
          <cell r="F39">
            <v>32</v>
          </cell>
          <cell r="G39">
            <v>32</v>
          </cell>
        </row>
        <row r="40">
          <cell r="F40">
            <v>33</v>
          </cell>
          <cell r="G40">
            <v>33</v>
          </cell>
        </row>
        <row r="41">
          <cell r="F41">
            <v>34</v>
          </cell>
          <cell r="G41">
            <v>34</v>
          </cell>
        </row>
        <row r="42">
          <cell r="F42">
            <v>35</v>
          </cell>
          <cell r="G42">
            <v>35</v>
          </cell>
        </row>
        <row r="43">
          <cell r="F43">
            <v>36</v>
          </cell>
          <cell r="G43">
            <v>36</v>
          </cell>
        </row>
        <row r="44">
          <cell r="F44">
            <v>37</v>
          </cell>
          <cell r="G44">
            <v>37</v>
          </cell>
        </row>
        <row r="45">
          <cell r="F45">
            <v>38</v>
          </cell>
          <cell r="G45">
            <v>38</v>
          </cell>
        </row>
        <row r="46">
          <cell r="F46">
            <v>39</v>
          </cell>
          <cell r="G46">
            <v>39</v>
          </cell>
        </row>
        <row r="47">
          <cell r="F47">
            <v>40</v>
          </cell>
          <cell r="G47">
            <v>40</v>
          </cell>
        </row>
        <row r="48">
          <cell r="F48">
            <v>41</v>
          </cell>
          <cell r="G48">
            <v>41</v>
          </cell>
        </row>
        <row r="49">
          <cell r="F49">
            <v>42</v>
          </cell>
          <cell r="G49">
            <v>42</v>
          </cell>
        </row>
        <row r="50">
          <cell r="F50">
            <v>43</v>
          </cell>
          <cell r="G50">
            <v>43</v>
          </cell>
        </row>
        <row r="51">
          <cell r="F51">
            <v>44</v>
          </cell>
          <cell r="G51">
            <v>44</v>
          </cell>
        </row>
        <row r="52">
          <cell r="F52">
            <v>45</v>
          </cell>
          <cell r="G52">
            <v>45</v>
          </cell>
        </row>
        <row r="53">
          <cell r="F53">
            <v>46</v>
          </cell>
          <cell r="G53">
            <v>46</v>
          </cell>
        </row>
        <row r="54">
          <cell r="F54">
            <v>47</v>
          </cell>
          <cell r="G54">
            <v>47</v>
          </cell>
        </row>
        <row r="55">
          <cell r="F55">
            <v>48</v>
          </cell>
          <cell r="G55">
            <v>48</v>
          </cell>
        </row>
        <row r="56">
          <cell r="F56">
            <v>49</v>
          </cell>
          <cell r="G56">
            <v>49</v>
          </cell>
        </row>
        <row r="57">
          <cell r="F57">
            <v>50</v>
          </cell>
          <cell r="G57">
            <v>50</v>
          </cell>
        </row>
        <row r="58">
          <cell r="F58">
            <v>51</v>
          </cell>
        </row>
        <row r="59">
          <cell r="F59">
            <v>52</v>
          </cell>
        </row>
        <row r="60">
          <cell r="F60">
            <v>53</v>
          </cell>
        </row>
        <row r="61">
          <cell r="F61">
            <v>54</v>
          </cell>
        </row>
        <row r="62">
          <cell r="F62">
            <v>55</v>
          </cell>
        </row>
        <row r="63">
          <cell r="F63">
            <v>56</v>
          </cell>
        </row>
        <row r="64">
          <cell r="F64">
            <v>57</v>
          </cell>
        </row>
        <row r="65">
          <cell r="F65">
            <v>58</v>
          </cell>
        </row>
        <row r="66">
          <cell r="F66">
            <v>59</v>
          </cell>
        </row>
        <row r="67">
          <cell r="F67">
            <v>60</v>
          </cell>
        </row>
        <row r="68">
          <cell r="F68">
            <v>61</v>
          </cell>
        </row>
        <row r="69">
          <cell r="F69">
            <v>62</v>
          </cell>
        </row>
        <row r="70">
          <cell r="F70">
            <v>63</v>
          </cell>
        </row>
        <row r="71">
          <cell r="F71">
            <v>64</v>
          </cell>
        </row>
        <row r="72">
          <cell r="F72">
            <v>65</v>
          </cell>
        </row>
        <row r="73">
          <cell r="F73">
            <v>66</v>
          </cell>
        </row>
        <row r="74">
          <cell r="F74">
            <v>67</v>
          </cell>
        </row>
        <row r="75">
          <cell r="F75">
            <v>68</v>
          </cell>
        </row>
        <row r="76">
          <cell r="F76">
            <v>69</v>
          </cell>
        </row>
        <row r="77">
          <cell r="F77">
            <v>70</v>
          </cell>
        </row>
        <row r="78">
          <cell r="F78">
            <v>71</v>
          </cell>
        </row>
        <row r="79">
          <cell r="F79">
            <v>72</v>
          </cell>
        </row>
        <row r="80">
          <cell r="F80">
            <v>73</v>
          </cell>
        </row>
        <row r="81">
          <cell r="F81">
            <v>74</v>
          </cell>
        </row>
        <row r="82">
          <cell r="F82">
            <v>75</v>
          </cell>
        </row>
        <row r="83">
          <cell r="F83">
            <v>76</v>
          </cell>
        </row>
        <row r="84">
          <cell r="F84">
            <v>77</v>
          </cell>
        </row>
        <row r="85">
          <cell r="F85">
            <v>78</v>
          </cell>
        </row>
        <row r="86">
          <cell r="F86">
            <v>79</v>
          </cell>
        </row>
        <row r="87">
          <cell r="F87">
            <v>80</v>
          </cell>
        </row>
        <row r="88">
          <cell r="F88">
            <v>81</v>
          </cell>
        </row>
        <row r="89">
          <cell r="F89">
            <v>82</v>
          </cell>
        </row>
        <row r="90">
          <cell r="F90">
            <v>83</v>
          </cell>
        </row>
        <row r="91">
          <cell r="F91">
            <v>84</v>
          </cell>
        </row>
        <row r="92">
          <cell r="F92">
            <v>85</v>
          </cell>
        </row>
        <row r="93">
          <cell r="F93">
            <v>86</v>
          </cell>
        </row>
        <row r="94">
          <cell r="F94">
            <v>87</v>
          </cell>
        </row>
        <row r="95">
          <cell r="F95">
            <v>88</v>
          </cell>
        </row>
        <row r="96">
          <cell r="F96">
            <v>89</v>
          </cell>
        </row>
        <row r="97">
          <cell r="F97">
            <v>90</v>
          </cell>
        </row>
        <row r="98">
          <cell r="F98">
            <v>91</v>
          </cell>
        </row>
        <row r="99">
          <cell r="F99">
            <v>92</v>
          </cell>
        </row>
        <row r="100">
          <cell r="F100">
            <v>93</v>
          </cell>
        </row>
        <row r="101">
          <cell r="F101">
            <v>94</v>
          </cell>
        </row>
        <row r="102">
          <cell r="F102">
            <v>95</v>
          </cell>
        </row>
        <row r="103">
          <cell r="F103">
            <v>96</v>
          </cell>
        </row>
        <row r="104">
          <cell r="F104">
            <v>97</v>
          </cell>
        </row>
        <row r="105">
          <cell r="F105">
            <v>98</v>
          </cell>
        </row>
        <row r="106">
          <cell r="F106">
            <v>99</v>
          </cell>
        </row>
        <row r="107">
          <cell r="F107">
            <v>100</v>
          </cell>
        </row>
        <row r="108">
          <cell r="F108">
            <v>101</v>
          </cell>
        </row>
        <row r="109">
          <cell r="F109">
            <v>102</v>
          </cell>
        </row>
        <row r="110">
          <cell r="F110">
            <v>103</v>
          </cell>
        </row>
        <row r="111">
          <cell r="F111">
            <v>104</v>
          </cell>
        </row>
        <row r="112">
          <cell r="F112">
            <v>105</v>
          </cell>
        </row>
        <row r="113">
          <cell r="F113">
            <v>106</v>
          </cell>
        </row>
        <row r="114">
          <cell r="F114">
            <v>107</v>
          </cell>
        </row>
        <row r="115">
          <cell r="F115">
            <v>108</v>
          </cell>
        </row>
        <row r="116">
          <cell r="F116">
            <v>109</v>
          </cell>
        </row>
        <row r="117">
          <cell r="F117">
            <v>110</v>
          </cell>
        </row>
        <row r="118">
          <cell r="F118">
            <v>111</v>
          </cell>
        </row>
        <row r="119">
          <cell r="F119">
            <v>112</v>
          </cell>
        </row>
        <row r="120">
          <cell r="F120">
            <v>113</v>
          </cell>
        </row>
        <row r="121">
          <cell r="F121">
            <v>114</v>
          </cell>
        </row>
        <row r="122">
          <cell r="F122">
            <v>115</v>
          </cell>
        </row>
        <row r="123">
          <cell r="F123">
            <v>116</v>
          </cell>
        </row>
        <row r="124">
          <cell r="F124">
            <v>117</v>
          </cell>
        </row>
        <row r="125">
          <cell r="F125">
            <v>118</v>
          </cell>
        </row>
        <row r="126">
          <cell r="F126">
            <v>119</v>
          </cell>
        </row>
        <row r="127">
          <cell r="F127">
            <v>120</v>
          </cell>
        </row>
        <row r="128">
          <cell r="F128">
            <v>121</v>
          </cell>
        </row>
        <row r="129">
          <cell r="F129">
            <v>122</v>
          </cell>
        </row>
        <row r="130">
          <cell r="F130">
            <v>123</v>
          </cell>
        </row>
        <row r="131">
          <cell r="F131">
            <v>124</v>
          </cell>
        </row>
        <row r="132">
          <cell r="F132">
            <v>125</v>
          </cell>
        </row>
        <row r="133">
          <cell r="F133">
            <v>126</v>
          </cell>
        </row>
        <row r="134">
          <cell r="F134">
            <v>127</v>
          </cell>
        </row>
        <row r="135">
          <cell r="F135">
            <v>128</v>
          </cell>
        </row>
        <row r="136">
          <cell r="F136">
            <v>129</v>
          </cell>
        </row>
        <row r="137">
          <cell r="F137">
            <v>130</v>
          </cell>
        </row>
        <row r="138">
          <cell r="F138">
            <v>131</v>
          </cell>
        </row>
        <row r="139">
          <cell r="F139">
            <v>132</v>
          </cell>
        </row>
        <row r="140">
          <cell r="F140">
            <v>133</v>
          </cell>
        </row>
        <row r="141">
          <cell r="F141">
            <v>134</v>
          </cell>
        </row>
        <row r="142">
          <cell r="F142">
            <v>135</v>
          </cell>
        </row>
        <row r="143">
          <cell r="F143">
            <v>136</v>
          </cell>
        </row>
        <row r="144">
          <cell r="F144">
            <v>137</v>
          </cell>
        </row>
        <row r="145">
          <cell r="F145">
            <v>138</v>
          </cell>
        </row>
        <row r="146">
          <cell r="F146">
            <v>139</v>
          </cell>
        </row>
        <row r="147">
          <cell r="F147">
            <v>140</v>
          </cell>
        </row>
        <row r="148">
          <cell r="F148">
            <v>141</v>
          </cell>
        </row>
        <row r="149">
          <cell r="F149">
            <v>142</v>
          </cell>
        </row>
        <row r="150">
          <cell r="F150">
            <v>143</v>
          </cell>
        </row>
        <row r="151">
          <cell r="F151">
            <v>144</v>
          </cell>
        </row>
        <row r="152">
          <cell r="F152">
            <v>145</v>
          </cell>
        </row>
        <row r="153">
          <cell r="F153">
            <v>146</v>
          </cell>
        </row>
        <row r="154">
          <cell r="F154">
            <v>147</v>
          </cell>
        </row>
        <row r="155">
          <cell r="F155">
            <v>148</v>
          </cell>
        </row>
        <row r="156">
          <cell r="F156">
            <v>149</v>
          </cell>
        </row>
        <row r="157">
          <cell r="F157">
            <v>150</v>
          </cell>
        </row>
        <row r="158">
          <cell r="F158">
            <v>151</v>
          </cell>
        </row>
        <row r="159">
          <cell r="F159">
            <v>152</v>
          </cell>
        </row>
        <row r="160">
          <cell r="F160">
            <v>153</v>
          </cell>
        </row>
        <row r="161">
          <cell r="F161">
            <v>154</v>
          </cell>
        </row>
        <row r="162">
          <cell r="F162">
            <v>155</v>
          </cell>
        </row>
        <row r="163">
          <cell r="F163">
            <v>156</v>
          </cell>
        </row>
        <row r="164">
          <cell r="F164">
            <v>157</v>
          </cell>
        </row>
        <row r="165">
          <cell r="F165">
            <v>158</v>
          </cell>
        </row>
        <row r="166">
          <cell r="F166">
            <v>159</v>
          </cell>
        </row>
        <row r="167">
          <cell r="F167">
            <v>160</v>
          </cell>
        </row>
        <row r="168">
          <cell r="F168">
            <v>161</v>
          </cell>
        </row>
        <row r="169">
          <cell r="F169">
            <v>162</v>
          </cell>
        </row>
        <row r="170">
          <cell r="F170">
            <v>163</v>
          </cell>
        </row>
        <row r="171">
          <cell r="F171">
            <v>164</v>
          </cell>
        </row>
        <row r="172">
          <cell r="F172">
            <v>165</v>
          </cell>
        </row>
        <row r="173">
          <cell r="F173">
            <v>166</v>
          </cell>
        </row>
        <row r="174">
          <cell r="F174">
            <v>167</v>
          </cell>
        </row>
        <row r="175">
          <cell r="F175">
            <v>168</v>
          </cell>
        </row>
        <row r="176">
          <cell r="F176">
            <v>169</v>
          </cell>
        </row>
        <row r="177">
          <cell r="F177">
            <v>170</v>
          </cell>
        </row>
        <row r="178">
          <cell r="F178">
            <v>171</v>
          </cell>
        </row>
        <row r="179">
          <cell r="F179">
            <v>172</v>
          </cell>
        </row>
        <row r="180">
          <cell r="F180">
            <v>173</v>
          </cell>
        </row>
        <row r="181">
          <cell r="F181">
            <v>174</v>
          </cell>
        </row>
        <row r="182">
          <cell r="F182">
            <v>175</v>
          </cell>
        </row>
        <row r="183">
          <cell r="F183">
            <v>176</v>
          </cell>
        </row>
        <row r="184">
          <cell r="F184">
            <v>177</v>
          </cell>
        </row>
        <row r="185">
          <cell r="F185">
            <v>178</v>
          </cell>
        </row>
        <row r="186">
          <cell r="F186">
            <v>179</v>
          </cell>
        </row>
        <row r="187">
          <cell r="F187">
            <v>180</v>
          </cell>
        </row>
        <row r="188">
          <cell r="F188">
            <v>181</v>
          </cell>
        </row>
        <row r="189">
          <cell r="F189">
            <v>182</v>
          </cell>
        </row>
        <row r="190">
          <cell r="F190">
            <v>183</v>
          </cell>
        </row>
        <row r="191">
          <cell r="F191">
            <v>184</v>
          </cell>
        </row>
        <row r="192">
          <cell r="F192">
            <v>185</v>
          </cell>
        </row>
        <row r="193">
          <cell r="F193">
            <v>186</v>
          </cell>
        </row>
        <row r="194">
          <cell r="F194">
            <v>187</v>
          </cell>
        </row>
        <row r="195">
          <cell r="F195">
            <v>188</v>
          </cell>
        </row>
        <row r="196">
          <cell r="F196">
            <v>189</v>
          </cell>
        </row>
        <row r="197">
          <cell r="F197">
            <v>190</v>
          </cell>
        </row>
        <row r="198">
          <cell r="F198">
            <v>191</v>
          </cell>
        </row>
        <row r="199">
          <cell r="F199">
            <v>192</v>
          </cell>
        </row>
        <row r="200">
          <cell r="F200">
            <v>193</v>
          </cell>
        </row>
        <row r="201">
          <cell r="F201">
            <v>194</v>
          </cell>
        </row>
        <row r="202">
          <cell r="F202">
            <v>195</v>
          </cell>
        </row>
        <row r="203">
          <cell r="F203">
            <v>196</v>
          </cell>
        </row>
        <row r="204">
          <cell r="F204">
            <v>197</v>
          </cell>
        </row>
        <row r="205">
          <cell r="F205">
            <v>198</v>
          </cell>
        </row>
        <row r="206">
          <cell r="F206">
            <v>199</v>
          </cell>
        </row>
        <row r="207">
          <cell r="F207">
            <v>200</v>
          </cell>
        </row>
        <row r="208">
          <cell r="F208">
            <v>201</v>
          </cell>
        </row>
        <row r="209">
          <cell r="F209">
            <v>202</v>
          </cell>
        </row>
        <row r="210">
          <cell r="F210">
            <v>203</v>
          </cell>
        </row>
        <row r="211">
          <cell r="F211">
            <v>204</v>
          </cell>
        </row>
        <row r="212">
          <cell r="F212">
            <v>205</v>
          </cell>
        </row>
        <row r="213">
          <cell r="F213">
            <v>206</v>
          </cell>
        </row>
        <row r="214">
          <cell r="F214">
            <v>207</v>
          </cell>
        </row>
        <row r="215">
          <cell r="F215">
            <v>208</v>
          </cell>
        </row>
        <row r="216">
          <cell r="F216">
            <v>209</v>
          </cell>
        </row>
        <row r="217">
          <cell r="F217">
            <v>210</v>
          </cell>
        </row>
        <row r="218">
          <cell r="F218">
            <v>211</v>
          </cell>
        </row>
        <row r="219">
          <cell r="F219">
            <v>212</v>
          </cell>
        </row>
        <row r="220">
          <cell r="F220">
            <v>213</v>
          </cell>
        </row>
        <row r="221">
          <cell r="F221">
            <v>214</v>
          </cell>
        </row>
        <row r="222">
          <cell r="F222">
            <v>215</v>
          </cell>
        </row>
        <row r="223">
          <cell r="F223">
            <v>216</v>
          </cell>
        </row>
        <row r="224">
          <cell r="F224">
            <v>217</v>
          </cell>
        </row>
        <row r="225">
          <cell r="F225">
            <v>218</v>
          </cell>
        </row>
        <row r="226">
          <cell r="F226">
            <v>219</v>
          </cell>
        </row>
        <row r="227">
          <cell r="F227">
            <v>220</v>
          </cell>
        </row>
        <row r="228">
          <cell r="F228">
            <v>221</v>
          </cell>
        </row>
        <row r="229">
          <cell r="F229">
            <v>222</v>
          </cell>
        </row>
        <row r="230">
          <cell r="F230">
            <v>223</v>
          </cell>
        </row>
        <row r="231">
          <cell r="F231">
            <v>224</v>
          </cell>
        </row>
        <row r="232">
          <cell r="F232">
            <v>225</v>
          </cell>
        </row>
        <row r="233">
          <cell r="F233">
            <v>226</v>
          </cell>
        </row>
        <row r="234">
          <cell r="F234">
            <v>227</v>
          </cell>
        </row>
        <row r="235">
          <cell r="F235">
            <v>228</v>
          </cell>
        </row>
        <row r="236">
          <cell r="F236">
            <v>229</v>
          </cell>
        </row>
        <row r="237">
          <cell r="F237">
            <v>230</v>
          </cell>
        </row>
        <row r="238">
          <cell r="F238">
            <v>231</v>
          </cell>
        </row>
        <row r="239">
          <cell r="F239">
            <v>232</v>
          </cell>
        </row>
        <row r="240">
          <cell r="F240">
            <v>233</v>
          </cell>
        </row>
        <row r="241">
          <cell r="F241">
            <v>234</v>
          </cell>
        </row>
        <row r="242">
          <cell r="F242">
            <v>235</v>
          </cell>
        </row>
        <row r="243">
          <cell r="F243">
            <v>236</v>
          </cell>
        </row>
        <row r="244">
          <cell r="F244">
            <v>237</v>
          </cell>
        </row>
        <row r="245">
          <cell r="F245">
            <v>238</v>
          </cell>
        </row>
        <row r="246">
          <cell r="F246">
            <v>239</v>
          </cell>
        </row>
        <row r="247">
          <cell r="F247">
            <v>240</v>
          </cell>
        </row>
        <row r="248">
          <cell r="F248">
            <v>241</v>
          </cell>
        </row>
        <row r="249">
          <cell r="F249">
            <v>242</v>
          </cell>
        </row>
        <row r="250">
          <cell r="F250">
            <v>243</v>
          </cell>
        </row>
        <row r="251">
          <cell r="F251">
            <v>244</v>
          </cell>
        </row>
        <row r="252">
          <cell r="F252">
            <v>245</v>
          </cell>
        </row>
        <row r="253">
          <cell r="F253">
            <v>246</v>
          </cell>
        </row>
        <row r="254">
          <cell r="F254">
            <v>247</v>
          </cell>
        </row>
        <row r="255">
          <cell r="F255">
            <v>248</v>
          </cell>
        </row>
        <row r="256">
          <cell r="F256">
            <v>249</v>
          </cell>
        </row>
        <row r="257">
          <cell r="F257">
            <v>250</v>
          </cell>
        </row>
        <row r="258">
          <cell r="F258">
            <v>251</v>
          </cell>
        </row>
        <row r="259">
          <cell r="F259">
            <v>252</v>
          </cell>
        </row>
        <row r="260">
          <cell r="F260">
            <v>253</v>
          </cell>
        </row>
        <row r="261">
          <cell r="F261">
            <v>254</v>
          </cell>
        </row>
        <row r="262">
          <cell r="F262">
            <v>255</v>
          </cell>
        </row>
        <row r="263">
          <cell r="F263">
            <v>256</v>
          </cell>
        </row>
        <row r="264">
          <cell r="F264">
            <v>257</v>
          </cell>
        </row>
        <row r="265">
          <cell r="F265">
            <v>258</v>
          </cell>
        </row>
        <row r="266">
          <cell r="F266">
            <v>259</v>
          </cell>
        </row>
        <row r="267">
          <cell r="F267">
            <v>260</v>
          </cell>
        </row>
        <row r="268">
          <cell r="F268">
            <v>261</v>
          </cell>
        </row>
        <row r="269">
          <cell r="F269">
            <v>262</v>
          </cell>
        </row>
        <row r="270">
          <cell r="F270">
            <v>263</v>
          </cell>
        </row>
        <row r="271">
          <cell r="F271">
            <v>264</v>
          </cell>
        </row>
        <row r="272">
          <cell r="F272">
            <v>265</v>
          </cell>
        </row>
        <row r="273">
          <cell r="F273">
            <v>266</v>
          </cell>
        </row>
        <row r="274">
          <cell r="F274">
            <v>267</v>
          </cell>
        </row>
        <row r="275">
          <cell r="F275">
            <v>268</v>
          </cell>
        </row>
        <row r="276">
          <cell r="F276">
            <v>269</v>
          </cell>
        </row>
        <row r="277">
          <cell r="F277">
            <v>270</v>
          </cell>
        </row>
        <row r="278">
          <cell r="F278">
            <v>271</v>
          </cell>
        </row>
        <row r="279">
          <cell r="F279">
            <v>272</v>
          </cell>
        </row>
        <row r="280">
          <cell r="F280">
            <v>273</v>
          </cell>
        </row>
        <row r="281">
          <cell r="F281">
            <v>274</v>
          </cell>
        </row>
        <row r="282">
          <cell r="F282">
            <v>275</v>
          </cell>
        </row>
        <row r="283">
          <cell r="F283">
            <v>276</v>
          </cell>
        </row>
        <row r="284">
          <cell r="F284">
            <v>277</v>
          </cell>
        </row>
        <row r="285">
          <cell r="F285">
            <v>278</v>
          </cell>
        </row>
        <row r="286">
          <cell r="F286">
            <v>279</v>
          </cell>
        </row>
        <row r="287">
          <cell r="F287">
            <v>280</v>
          </cell>
        </row>
        <row r="288">
          <cell r="F288">
            <v>281</v>
          </cell>
        </row>
        <row r="289">
          <cell r="F289">
            <v>282</v>
          </cell>
        </row>
        <row r="290">
          <cell r="F290">
            <v>283</v>
          </cell>
        </row>
        <row r="291">
          <cell r="F291">
            <v>284</v>
          </cell>
        </row>
        <row r="292">
          <cell r="F292">
            <v>285</v>
          </cell>
        </row>
        <row r="293">
          <cell r="F293">
            <v>286</v>
          </cell>
        </row>
        <row r="294">
          <cell r="F294">
            <v>287</v>
          </cell>
        </row>
        <row r="295">
          <cell r="F295">
            <v>288</v>
          </cell>
        </row>
        <row r="296">
          <cell r="F296">
            <v>289</v>
          </cell>
        </row>
        <row r="297">
          <cell r="F297">
            <v>290</v>
          </cell>
        </row>
        <row r="298">
          <cell r="F298">
            <v>291</v>
          </cell>
        </row>
        <row r="299">
          <cell r="F299">
            <v>292</v>
          </cell>
        </row>
        <row r="300">
          <cell r="F300">
            <v>293</v>
          </cell>
        </row>
        <row r="301">
          <cell r="F301">
            <v>294</v>
          </cell>
        </row>
        <row r="302">
          <cell r="F302">
            <v>295</v>
          </cell>
        </row>
        <row r="303">
          <cell r="F303">
            <v>296</v>
          </cell>
        </row>
        <row r="304">
          <cell r="F304">
            <v>297</v>
          </cell>
        </row>
        <row r="305">
          <cell r="F305">
            <v>298</v>
          </cell>
        </row>
        <row r="306">
          <cell r="F306">
            <v>299</v>
          </cell>
        </row>
        <row r="307">
          <cell r="F307">
            <v>300</v>
          </cell>
        </row>
        <row r="308">
          <cell r="F308">
            <v>301</v>
          </cell>
        </row>
        <row r="309">
          <cell r="F309">
            <v>302</v>
          </cell>
        </row>
        <row r="310">
          <cell r="F310">
            <v>303</v>
          </cell>
        </row>
        <row r="311">
          <cell r="F311">
            <v>304</v>
          </cell>
        </row>
        <row r="312">
          <cell r="F312">
            <v>305</v>
          </cell>
        </row>
        <row r="313">
          <cell r="F313">
            <v>306</v>
          </cell>
        </row>
        <row r="314">
          <cell r="F314">
            <v>307</v>
          </cell>
        </row>
        <row r="315">
          <cell r="F315">
            <v>308</v>
          </cell>
        </row>
        <row r="316">
          <cell r="F316">
            <v>309</v>
          </cell>
        </row>
        <row r="317">
          <cell r="F317">
            <v>310</v>
          </cell>
        </row>
        <row r="318">
          <cell r="F318">
            <v>311</v>
          </cell>
        </row>
        <row r="319">
          <cell r="F319">
            <v>312</v>
          </cell>
        </row>
        <row r="320">
          <cell r="F320">
            <v>313</v>
          </cell>
        </row>
        <row r="321">
          <cell r="F321">
            <v>314</v>
          </cell>
        </row>
        <row r="322">
          <cell r="F322">
            <v>315</v>
          </cell>
        </row>
        <row r="323">
          <cell r="F323">
            <v>316</v>
          </cell>
        </row>
        <row r="324">
          <cell r="F324">
            <v>317</v>
          </cell>
        </row>
        <row r="325">
          <cell r="F325">
            <v>318</v>
          </cell>
        </row>
        <row r="326">
          <cell r="F326">
            <v>319</v>
          </cell>
        </row>
        <row r="327">
          <cell r="F327">
            <v>320</v>
          </cell>
        </row>
        <row r="328">
          <cell r="F328">
            <v>321</v>
          </cell>
        </row>
        <row r="329">
          <cell r="F329">
            <v>322</v>
          </cell>
        </row>
        <row r="330">
          <cell r="F330">
            <v>323</v>
          </cell>
        </row>
        <row r="331">
          <cell r="F331">
            <v>324</v>
          </cell>
        </row>
        <row r="332">
          <cell r="F332">
            <v>325</v>
          </cell>
        </row>
        <row r="333">
          <cell r="F333">
            <v>326</v>
          </cell>
        </row>
        <row r="334">
          <cell r="F334">
            <v>327</v>
          </cell>
        </row>
        <row r="335">
          <cell r="F335">
            <v>328</v>
          </cell>
        </row>
        <row r="336">
          <cell r="F336">
            <v>329</v>
          </cell>
        </row>
        <row r="337">
          <cell r="F337">
            <v>330</v>
          </cell>
        </row>
        <row r="338">
          <cell r="F338">
            <v>331</v>
          </cell>
        </row>
        <row r="339">
          <cell r="F339">
            <v>332</v>
          </cell>
        </row>
        <row r="340">
          <cell r="F340">
            <v>333</v>
          </cell>
        </row>
        <row r="341">
          <cell r="F341">
            <v>334</v>
          </cell>
        </row>
        <row r="342">
          <cell r="F342">
            <v>335</v>
          </cell>
        </row>
        <row r="343">
          <cell r="F343">
            <v>336</v>
          </cell>
        </row>
        <row r="344">
          <cell r="F344">
            <v>337</v>
          </cell>
        </row>
        <row r="345">
          <cell r="F345">
            <v>338</v>
          </cell>
        </row>
        <row r="346">
          <cell r="F346">
            <v>339</v>
          </cell>
        </row>
        <row r="347">
          <cell r="F347">
            <v>340</v>
          </cell>
        </row>
        <row r="348">
          <cell r="F348">
            <v>341</v>
          </cell>
        </row>
        <row r="349">
          <cell r="F349">
            <v>342</v>
          </cell>
        </row>
        <row r="350">
          <cell r="F350">
            <v>343</v>
          </cell>
        </row>
        <row r="351">
          <cell r="F351">
            <v>344</v>
          </cell>
        </row>
        <row r="352">
          <cell r="F352">
            <v>345</v>
          </cell>
        </row>
        <row r="353">
          <cell r="F353">
            <v>346</v>
          </cell>
        </row>
        <row r="354">
          <cell r="F354">
            <v>347</v>
          </cell>
        </row>
        <row r="355">
          <cell r="F355">
            <v>348</v>
          </cell>
        </row>
        <row r="356">
          <cell r="F356">
            <v>349</v>
          </cell>
        </row>
        <row r="357">
          <cell r="F357">
            <v>350</v>
          </cell>
        </row>
        <row r="358">
          <cell r="F358">
            <v>351</v>
          </cell>
        </row>
        <row r="359">
          <cell r="F359">
            <v>352</v>
          </cell>
        </row>
        <row r="360">
          <cell r="F360">
            <v>353</v>
          </cell>
        </row>
        <row r="361">
          <cell r="F361">
            <v>354</v>
          </cell>
        </row>
        <row r="362">
          <cell r="F362">
            <v>355</v>
          </cell>
        </row>
        <row r="363">
          <cell r="F363">
            <v>356</v>
          </cell>
        </row>
        <row r="364">
          <cell r="F364">
            <v>357</v>
          </cell>
        </row>
        <row r="365">
          <cell r="F365">
            <v>358</v>
          </cell>
        </row>
        <row r="366">
          <cell r="F366">
            <v>359</v>
          </cell>
        </row>
        <row r="367">
          <cell r="F367">
            <v>360</v>
          </cell>
        </row>
        <row r="368">
          <cell r="F368">
            <v>361</v>
          </cell>
        </row>
        <row r="369">
          <cell r="F369">
            <v>362</v>
          </cell>
        </row>
        <row r="370">
          <cell r="F370">
            <v>363</v>
          </cell>
        </row>
        <row r="371">
          <cell r="F371">
            <v>364</v>
          </cell>
        </row>
        <row r="372">
          <cell r="F372">
            <v>365</v>
          </cell>
        </row>
        <row r="373">
          <cell r="F373">
            <v>366</v>
          </cell>
        </row>
        <row r="374">
          <cell r="F374">
            <v>367</v>
          </cell>
        </row>
        <row r="375">
          <cell r="F375">
            <v>368</v>
          </cell>
        </row>
        <row r="376">
          <cell r="F376">
            <v>369</v>
          </cell>
        </row>
        <row r="377">
          <cell r="F377">
            <v>370</v>
          </cell>
        </row>
        <row r="378">
          <cell r="F378">
            <v>371</v>
          </cell>
        </row>
        <row r="379">
          <cell r="F379">
            <v>372</v>
          </cell>
        </row>
        <row r="380">
          <cell r="F380">
            <v>373</v>
          </cell>
        </row>
        <row r="381">
          <cell r="F381">
            <v>374</v>
          </cell>
        </row>
        <row r="382">
          <cell r="F382">
            <v>375</v>
          </cell>
        </row>
        <row r="383">
          <cell r="F383">
            <v>376</v>
          </cell>
        </row>
        <row r="384">
          <cell r="F384">
            <v>377</v>
          </cell>
        </row>
        <row r="385">
          <cell r="F385">
            <v>378</v>
          </cell>
        </row>
        <row r="386">
          <cell r="F386">
            <v>379</v>
          </cell>
        </row>
        <row r="387">
          <cell r="F387">
            <v>380</v>
          </cell>
        </row>
        <row r="388">
          <cell r="F388">
            <v>381</v>
          </cell>
        </row>
        <row r="389">
          <cell r="F389">
            <v>382</v>
          </cell>
        </row>
        <row r="390">
          <cell r="F390">
            <v>383</v>
          </cell>
        </row>
        <row r="391">
          <cell r="F391">
            <v>384</v>
          </cell>
        </row>
        <row r="392">
          <cell r="F392">
            <v>385</v>
          </cell>
        </row>
        <row r="393">
          <cell r="F393">
            <v>386</v>
          </cell>
        </row>
        <row r="394">
          <cell r="F394">
            <v>387</v>
          </cell>
        </row>
        <row r="395">
          <cell r="F395">
            <v>388</v>
          </cell>
        </row>
        <row r="396">
          <cell r="F396">
            <v>389</v>
          </cell>
        </row>
        <row r="397">
          <cell r="F397">
            <v>390</v>
          </cell>
        </row>
        <row r="398">
          <cell r="F398">
            <v>391</v>
          </cell>
        </row>
        <row r="399">
          <cell r="F399">
            <v>392</v>
          </cell>
        </row>
        <row r="400">
          <cell r="F400">
            <v>393</v>
          </cell>
        </row>
        <row r="401">
          <cell r="F401">
            <v>394</v>
          </cell>
        </row>
        <row r="402">
          <cell r="F402">
            <v>395</v>
          </cell>
        </row>
        <row r="403">
          <cell r="F403">
            <v>396</v>
          </cell>
        </row>
        <row r="404">
          <cell r="F404">
            <v>397</v>
          </cell>
        </row>
        <row r="405">
          <cell r="F405">
            <v>398</v>
          </cell>
        </row>
        <row r="406">
          <cell r="F406">
            <v>399</v>
          </cell>
        </row>
        <row r="407">
          <cell r="F407">
            <v>400</v>
          </cell>
        </row>
        <row r="408">
          <cell r="F408">
            <v>401</v>
          </cell>
        </row>
        <row r="409">
          <cell r="F409">
            <v>402</v>
          </cell>
        </row>
        <row r="410">
          <cell r="F410">
            <v>403</v>
          </cell>
        </row>
        <row r="411">
          <cell r="F411">
            <v>404</v>
          </cell>
        </row>
        <row r="412">
          <cell r="F412">
            <v>405</v>
          </cell>
        </row>
        <row r="413">
          <cell r="F413">
            <v>406</v>
          </cell>
        </row>
        <row r="414">
          <cell r="F414">
            <v>407</v>
          </cell>
        </row>
        <row r="415">
          <cell r="F415">
            <v>408</v>
          </cell>
        </row>
        <row r="416">
          <cell r="F416">
            <v>409</v>
          </cell>
        </row>
        <row r="417">
          <cell r="F417">
            <v>410</v>
          </cell>
        </row>
        <row r="418">
          <cell r="F418">
            <v>411</v>
          </cell>
        </row>
        <row r="419">
          <cell r="F419">
            <v>412</v>
          </cell>
        </row>
        <row r="420">
          <cell r="F420">
            <v>413</v>
          </cell>
        </row>
        <row r="421">
          <cell r="F421">
            <v>414</v>
          </cell>
        </row>
        <row r="422">
          <cell r="F422">
            <v>415</v>
          </cell>
        </row>
        <row r="423">
          <cell r="F423">
            <v>416</v>
          </cell>
        </row>
        <row r="424">
          <cell r="F424">
            <v>417</v>
          </cell>
        </row>
        <row r="425">
          <cell r="F425">
            <v>418</v>
          </cell>
        </row>
        <row r="426">
          <cell r="F426">
            <v>419</v>
          </cell>
        </row>
        <row r="427">
          <cell r="F427">
            <v>420</v>
          </cell>
        </row>
        <row r="428">
          <cell r="F428">
            <v>421</v>
          </cell>
        </row>
        <row r="429">
          <cell r="F429">
            <v>422</v>
          </cell>
        </row>
        <row r="430">
          <cell r="F430">
            <v>423</v>
          </cell>
        </row>
        <row r="431">
          <cell r="F431">
            <v>424</v>
          </cell>
        </row>
        <row r="432">
          <cell r="F432">
            <v>425</v>
          </cell>
        </row>
        <row r="433">
          <cell r="F433">
            <v>426</v>
          </cell>
        </row>
        <row r="434">
          <cell r="F434">
            <v>427</v>
          </cell>
        </row>
        <row r="435">
          <cell r="F435">
            <v>428</v>
          </cell>
        </row>
        <row r="436">
          <cell r="F436">
            <v>429</v>
          </cell>
        </row>
        <row r="437">
          <cell r="F437">
            <v>430</v>
          </cell>
        </row>
        <row r="438">
          <cell r="F438">
            <v>431</v>
          </cell>
        </row>
        <row r="439">
          <cell r="F439">
            <v>432</v>
          </cell>
        </row>
        <row r="440">
          <cell r="F440">
            <v>433</v>
          </cell>
        </row>
        <row r="441">
          <cell r="F441">
            <v>434</v>
          </cell>
        </row>
        <row r="442">
          <cell r="F442">
            <v>435</v>
          </cell>
        </row>
        <row r="443">
          <cell r="F443">
            <v>436</v>
          </cell>
        </row>
        <row r="444">
          <cell r="F444">
            <v>437</v>
          </cell>
        </row>
        <row r="445">
          <cell r="F445">
            <v>438</v>
          </cell>
        </row>
        <row r="446">
          <cell r="F446">
            <v>439</v>
          </cell>
        </row>
        <row r="447">
          <cell r="F447">
            <v>440</v>
          </cell>
        </row>
        <row r="448">
          <cell r="F448">
            <v>441</v>
          </cell>
        </row>
        <row r="449">
          <cell r="F449">
            <v>442</v>
          </cell>
        </row>
        <row r="450">
          <cell r="F450">
            <v>443</v>
          </cell>
        </row>
        <row r="451">
          <cell r="F451">
            <v>444</v>
          </cell>
        </row>
        <row r="452">
          <cell r="F452">
            <v>445</v>
          </cell>
        </row>
        <row r="453">
          <cell r="F453">
            <v>446</v>
          </cell>
        </row>
        <row r="454">
          <cell r="F454">
            <v>447</v>
          </cell>
        </row>
        <row r="455">
          <cell r="F455">
            <v>448</v>
          </cell>
        </row>
        <row r="456">
          <cell r="F456">
            <v>449</v>
          </cell>
        </row>
        <row r="457">
          <cell r="F457">
            <v>450</v>
          </cell>
        </row>
        <row r="458">
          <cell r="F458">
            <v>451</v>
          </cell>
        </row>
        <row r="459">
          <cell r="F459">
            <v>452</v>
          </cell>
        </row>
        <row r="460">
          <cell r="F460">
            <v>453</v>
          </cell>
        </row>
        <row r="461">
          <cell r="F461">
            <v>454</v>
          </cell>
        </row>
        <row r="462">
          <cell r="F462">
            <v>455</v>
          </cell>
        </row>
        <row r="463">
          <cell r="F463">
            <v>456</v>
          </cell>
        </row>
        <row r="464">
          <cell r="F464">
            <v>457</v>
          </cell>
        </row>
        <row r="465">
          <cell r="F465">
            <v>458</v>
          </cell>
        </row>
        <row r="466">
          <cell r="F466">
            <v>459</v>
          </cell>
        </row>
        <row r="467">
          <cell r="F467">
            <v>460</v>
          </cell>
        </row>
        <row r="468">
          <cell r="F468">
            <v>461</v>
          </cell>
        </row>
        <row r="469">
          <cell r="F469">
            <v>462</v>
          </cell>
        </row>
        <row r="470">
          <cell r="F470">
            <v>463</v>
          </cell>
        </row>
        <row r="471">
          <cell r="F471">
            <v>464</v>
          </cell>
        </row>
        <row r="472">
          <cell r="F472">
            <v>465</v>
          </cell>
        </row>
        <row r="473">
          <cell r="F473">
            <v>466</v>
          </cell>
        </row>
        <row r="474">
          <cell r="F474">
            <v>467</v>
          </cell>
        </row>
        <row r="475">
          <cell r="F475">
            <v>468</v>
          </cell>
        </row>
        <row r="476">
          <cell r="F476">
            <v>469</v>
          </cell>
        </row>
        <row r="477">
          <cell r="F477">
            <v>470</v>
          </cell>
        </row>
        <row r="478">
          <cell r="F478">
            <v>471</v>
          </cell>
        </row>
        <row r="479">
          <cell r="F479">
            <v>472</v>
          </cell>
        </row>
        <row r="480">
          <cell r="F480">
            <v>473</v>
          </cell>
        </row>
        <row r="481">
          <cell r="F481">
            <v>474</v>
          </cell>
        </row>
        <row r="482">
          <cell r="F482">
            <v>475</v>
          </cell>
        </row>
        <row r="483">
          <cell r="F483">
            <v>476</v>
          </cell>
        </row>
        <row r="484">
          <cell r="F484">
            <v>477</v>
          </cell>
        </row>
        <row r="485">
          <cell r="F485">
            <v>478</v>
          </cell>
        </row>
        <row r="486">
          <cell r="F486">
            <v>479</v>
          </cell>
        </row>
        <row r="487">
          <cell r="F487">
            <v>480</v>
          </cell>
        </row>
        <row r="488">
          <cell r="F488">
            <v>481</v>
          </cell>
        </row>
        <row r="489">
          <cell r="F489">
            <v>482</v>
          </cell>
        </row>
        <row r="490">
          <cell r="F490">
            <v>483</v>
          </cell>
        </row>
        <row r="491">
          <cell r="F491">
            <v>484</v>
          </cell>
        </row>
        <row r="492">
          <cell r="F492">
            <v>485</v>
          </cell>
        </row>
        <row r="493">
          <cell r="F493">
            <v>486</v>
          </cell>
        </row>
        <row r="494">
          <cell r="F494">
            <v>487</v>
          </cell>
        </row>
        <row r="495">
          <cell r="F495">
            <v>488</v>
          </cell>
        </row>
        <row r="496">
          <cell r="F496">
            <v>489</v>
          </cell>
        </row>
        <row r="497">
          <cell r="F497">
            <v>490</v>
          </cell>
        </row>
        <row r="498">
          <cell r="F498">
            <v>491</v>
          </cell>
        </row>
        <row r="499">
          <cell r="F499">
            <v>492</v>
          </cell>
        </row>
        <row r="500">
          <cell r="F500">
            <v>493</v>
          </cell>
        </row>
        <row r="501">
          <cell r="F501">
            <v>494</v>
          </cell>
        </row>
        <row r="502">
          <cell r="F502">
            <v>495</v>
          </cell>
        </row>
        <row r="503">
          <cell r="F503">
            <v>496</v>
          </cell>
        </row>
        <row r="504">
          <cell r="F504">
            <v>497</v>
          </cell>
        </row>
        <row r="505">
          <cell r="F505">
            <v>498</v>
          </cell>
        </row>
        <row r="506">
          <cell r="F506">
            <v>499</v>
          </cell>
        </row>
        <row r="507">
          <cell r="F507">
            <v>500</v>
          </cell>
        </row>
        <row r="508">
          <cell r="F508">
            <v>501</v>
          </cell>
        </row>
        <row r="509">
          <cell r="F509">
            <v>502</v>
          </cell>
        </row>
        <row r="510">
          <cell r="F510">
            <v>503</v>
          </cell>
        </row>
        <row r="511">
          <cell r="F511">
            <v>504</v>
          </cell>
        </row>
        <row r="512">
          <cell r="F512">
            <v>505</v>
          </cell>
        </row>
        <row r="513">
          <cell r="F513">
            <v>506</v>
          </cell>
        </row>
        <row r="514">
          <cell r="F514">
            <v>507</v>
          </cell>
        </row>
        <row r="515">
          <cell r="F515">
            <v>508</v>
          </cell>
        </row>
        <row r="516">
          <cell r="F516">
            <v>509</v>
          </cell>
        </row>
        <row r="517">
          <cell r="F517">
            <v>510</v>
          </cell>
        </row>
        <row r="518">
          <cell r="F518">
            <v>511</v>
          </cell>
        </row>
        <row r="519">
          <cell r="F519">
            <v>512</v>
          </cell>
        </row>
        <row r="520">
          <cell r="F520">
            <v>513</v>
          </cell>
        </row>
        <row r="521">
          <cell r="F521">
            <v>514</v>
          </cell>
        </row>
        <row r="522">
          <cell r="F522">
            <v>515</v>
          </cell>
        </row>
        <row r="523">
          <cell r="F523">
            <v>516</v>
          </cell>
        </row>
        <row r="524">
          <cell r="F524">
            <v>517</v>
          </cell>
        </row>
        <row r="525">
          <cell r="F525">
            <v>518</v>
          </cell>
        </row>
        <row r="526">
          <cell r="F526">
            <v>519</v>
          </cell>
        </row>
        <row r="527">
          <cell r="F527">
            <v>520</v>
          </cell>
        </row>
        <row r="528">
          <cell r="F528">
            <v>521</v>
          </cell>
        </row>
        <row r="529">
          <cell r="F529">
            <v>522</v>
          </cell>
        </row>
        <row r="530">
          <cell r="F530">
            <v>523</v>
          </cell>
        </row>
        <row r="531">
          <cell r="F531">
            <v>524</v>
          </cell>
        </row>
        <row r="532">
          <cell r="F532">
            <v>525</v>
          </cell>
        </row>
        <row r="533">
          <cell r="F533">
            <v>526</v>
          </cell>
        </row>
        <row r="534">
          <cell r="F534">
            <v>527</v>
          </cell>
        </row>
        <row r="535">
          <cell r="F535">
            <v>528</v>
          </cell>
        </row>
        <row r="536">
          <cell r="F536">
            <v>529</v>
          </cell>
        </row>
        <row r="537">
          <cell r="F537">
            <v>530</v>
          </cell>
        </row>
        <row r="538">
          <cell r="F538">
            <v>531</v>
          </cell>
        </row>
        <row r="539">
          <cell r="F539">
            <v>532</v>
          </cell>
        </row>
        <row r="540">
          <cell r="F540">
            <v>533</v>
          </cell>
        </row>
        <row r="541">
          <cell r="F541">
            <v>534</v>
          </cell>
        </row>
        <row r="542">
          <cell r="F542">
            <v>535</v>
          </cell>
        </row>
        <row r="543">
          <cell r="F543">
            <v>536</v>
          </cell>
        </row>
        <row r="544">
          <cell r="F544">
            <v>537</v>
          </cell>
        </row>
        <row r="545">
          <cell r="F545">
            <v>538</v>
          </cell>
        </row>
        <row r="546">
          <cell r="F546">
            <v>539</v>
          </cell>
        </row>
        <row r="547">
          <cell r="F547">
            <v>540</v>
          </cell>
        </row>
        <row r="548">
          <cell r="F548">
            <v>541</v>
          </cell>
        </row>
        <row r="549">
          <cell r="F549">
            <v>542</v>
          </cell>
        </row>
        <row r="550">
          <cell r="F550">
            <v>543</v>
          </cell>
        </row>
        <row r="551">
          <cell r="F551">
            <v>544</v>
          </cell>
        </row>
        <row r="552">
          <cell r="F552">
            <v>545</v>
          </cell>
        </row>
        <row r="553">
          <cell r="F553">
            <v>546</v>
          </cell>
        </row>
        <row r="554">
          <cell r="F554">
            <v>547</v>
          </cell>
        </row>
        <row r="555">
          <cell r="F555">
            <v>548</v>
          </cell>
        </row>
        <row r="556">
          <cell r="F556">
            <v>549</v>
          </cell>
        </row>
        <row r="557">
          <cell r="F557">
            <v>550</v>
          </cell>
        </row>
        <row r="558">
          <cell r="F558">
            <v>551</v>
          </cell>
        </row>
        <row r="559">
          <cell r="F559">
            <v>552</v>
          </cell>
        </row>
        <row r="560">
          <cell r="F560">
            <v>553</v>
          </cell>
        </row>
        <row r="561">
          <cell r="F561">
            <v>554</v>
          </cell>
        </row>
        <row r="562">
          <cell r="F562">
            <v>555</v>
          </cell>
        </row>
        <row r="563">
          <cell r="F563">
            <v>556</v>
          </cell>
        </row>
        <row r="564">
          <cell r="F564">
            <v>557</v>
          </cell>
        </row>
        <row r="565">
          <cell r="F565">
            <v>558</v>
          </cell>
        </row>
        <row r="566">
          <cell r="F566">
            <v>559</v>
          </cell>
        </row>
        <row r="567">
          <cell r="F567">
            <v>560</v>
          </cell>
        </row>
        <row r="568">
          <cell r="F568">
            <v>561</v>
          </cell>
        </row>
        <row r="569">
          <cell r="F569">
            <v>562</v>
          </cell>
        </row>
        <row r="570">
          <cell r="F570">
            <v>563</v>
          </cell>
        </row>
        <row r="571">
          <cell r="F571">
            <v>564</v>
          </cell>
        </row>
        <row r="572">
          <cell r="F572">
            <v>565</v>
          </cell>
        </row>
        <row r="573">
          <cell r="F573">
            <v>566</v>
          </cell>
        </row>
        <row r="574">
          <cell r="F574">
            <v>567</v>
          </cell>
        </row>
        <row r="575">
          <cell r="F575">
            <v>568</v>
          </cell>
        </row>
        <row r="576">
          <cell r="F576">
            <v>569</v>
          </cell>
        </row>
        <row r="577">
          <cell r="F577">
            <v>570</v>
          </cell>
        </row>
        <row r="578">
          <cell r="F578">
            <v>571</v>
          </cell>
        </row>
        <row r="579">
          <cell r="F579">
            <v>572</v>
          </cell>
        </row>
        <row r="580">
          <cell r="F580">
            <v>573</v>
          </cell>
        </row>
        <row r="581">
          <cell r="F581">
            <v>574</v>
          </cell>
        </row>
        <row r="582">
          <cell r="F582">
            <v>575</v>
          </cell>
        </row>
        <row r="583">
          <cell r="F583">
            <v>576</v>
          </cell>
        </row>
        <row r="584">
          <cell r="F584">
            <v>577</v>
          </cell>
        </row>
        <row r="585">
          <cell r="F585">
            <v>578</v>
          </cell>
        </row>
        <row r="586">
          <cell r="F586">
            <v>579</v>
          </cell>
        </row>
        <row r="587">
          <cell r="F587">
            <v>580</v>
          </cell>
        </row>
        <row r="588">
          <cell r="F588">
            <v>581</v>
          </cell>
        </row>
        <row r="589">
          <cell r="F589">
            <v>582</v>
          </cell>
        </row>
        <row r="590">
          <cell r="F590">
            <v>583</v>
          </cell>
        </row>
        <row r="591">
          <cell r="F591">
            <v>584</v>
          </cell>
        </row>
        <row r="592">
          <cell r="F592">
            <v>585</v>
          </cell>
        </row>
        <row r="593">
          <cell r="F593">
            <v>586</v>
          </cell>
        </row>
        <row r="594">
          <cell r="F594">
            <v>587</v>
          </cell>
        </row>
        <row r="595">
          <cell r="F595">
            <v>588</v>
          </cell>
        </row>
        <row r="596">
          <cell r="F596">
            <v>589</v>
          </cell>
        </row>
        <row r="597">
          <cell r="F597">
            <v>590</v>
          </cell>
        </row>
        <row r="598">
          <cell r="F598">
            <v>591</v>
          </cell>
        </row>
        <row r="599">
          <cell r="F599">
            <v>592</v>
          </cell>
        </row>
        <row r="600">
          <cell r="F600">
            <v>593</v>
          </cell>
        </row>
        <row r="601">
          <cell r="F601">
            <v>594</v>
          </cell>
        </row>
        <row r="602">
          <cell r="F602">
            <v>595</v>
          </cell>
        </row>
        <row r="603">
          <cell r="F603">
            <v>596</v>
          </cell>
        </row>
        <row r="604">
          <cell r="F604">
            <v>597</v>
          </cell>
        </row>
        <row r="605">
          <cell r="F605">
            <v>598</v>
          </cell>
        </row>
        <row r="606">
          <cell r="F606">
            <v>599</v>
          </cell>
        </row>
        <row r="607">
          <cell r="F607">
            <v>600</v>
          </cell>
        </row>
        <row r="608">
          <cell r="F608">
            <v>601</v>
          </cell>
        </row>
        <row r="609">
          <cell r="F609">
            <v>602</v>
          </cell>
        </row>
        <row r="610">
          <cell r="F610">
            <v>603</v>
          </cell>
        </row>
        <row r="611">
          <cell r="F611">
            <v>604</v>
          </cell>
        </row>
        <row r="612">
          <cell r="F612">
            <v>605</v>
          </cell>
        </row>
        <row r="613">
          <cell r="F613">
            <v>606</v>
          </cell>
        </row>
        <row r="614">
          <cell r="F614">
            <v>607</v>
          </cell>
        </row>
        <row r="615">
          <cell r="F615">
            <v>608</v>
          </cell>
        </row>
        <row r="616">
          <cell r="F616">
            <v>609</v>
          </cell>
        </row>
        <row r="617">
          <cell r="F617">
            <v>610</v>
          </cell>
        </row>
        <row r="618">
          <cell r="F618">
            <v>611</v>
          </cell>
        </row>
        <row r="619">
          <cell r="F619">
            <v>612</v>
          </cell>
        </row>
        <row r="620">
          <cell r="F620">
            <v>613</v>
          </cell>
        </row>
        <row r="621">
          <cell r="F621">
            <v>614</v>
          </cell>
        </row>
        <row r="622">
          <cell r="F622">
            <v>615</v>
          </cell>
        </row>
        <row r="623">
          <cell r="F623">
            <v>616</v>
          </cell>
        </row>
        <row r="624">
          <cell r="F624">
            <v>617</v>
          </cell>
        </row>
        <row r="625">
          <cell r="F625">
            <v>618</v>
          </cell>
        </row>
        <row r="626">
          <cell r="F626">
            <v>619</v>
          </cell>
        </row>
        <row r="627">
          <cell r="F627">
            <v>620</v>
          </cell>
        </row>
        <row r="628">
          <cell r="F628">
            <v>621</v>
          </cell>
        </row>
        <row r="629">
          <cell r="F629">
            <v>622</v>
          </cell>
        </row>
        <row r="630">
          <cell r="F630">
            <v>623</v>
          </cell>
        </row>
        <row r="631">
          <cell r="F631">
            <v>624</v>
          </cell>
        </row>
        <row r="632">
          <cell r="F632">
            <v>625</v>
          </cell>
        </row>
        <row r="633">
          <cell r="F633">
            <v>626</v>
          </cell>
        </row>
        <row r="634">
          <cell r="F634">
            <v>627</v>
          </cell>
        </row>
        <row r="635">
          <cell r="F635">
            <v>628</v>
          </cell>
        </row>
        <row r="636">
          <cell r="F636">
            <v>629</v>
          </cell>
        </row>
        <row r="637">
          <cell r="F637">
            <v>630</v>
          </cell>
        </row>
        <row r="638">
          <cell r="F638">
            <v>631</v>
          </cell>
        </row>
        <row r="639">
          <cell r="F639">
            <v>632</v>
          </cell>
        </row>
        <row r="640">
          <cell r="F640">
            <v>633</v>
          </cell>
        </row>
        <row r="641">
          <cell r="F641">
            <v>634</v>
          </cell>
        </row>
        <row r="642">
          <cell r="F642">
            <v>635</v>
          </cell>
        </row>
        <row r="643">
          <cell r="F643">
            <v>636</v>
          </cell>
        </row>
        <row r="644">
          <cell r="F644">
            <v>637</v>
          </cell>
        </row>
        <row r="645">
          <cell r="F645">
            <v>638</v>
          </cell>
        </row>
        <row r="646">
          <cell r="F646">
            <v>639</v>
          </cell>
        </row>
        <row r="647">
          <cell r="F647">
            <v>640</v>
          </cell>
        </row>
        <row r="648">
          <cell r="F648">
            <v>641</v>
          </cell>
        </row>
        <row r="649">
          <cell r="F649">
            <v>642</v>
          </cell>
        </row>
        <row r="650">
          <cell r="F650">
            <v>643</v>
          </cell>
        </row>
        <row r="651">
          <cell r="F651">
            <v>644</v>
          </cell>
        </row>
        <row r="652">
          <cell r="F652">
            <v>645</v>
          </cell>
        </row>
        <row r="653">
          <cell r="F653">
            <v>646</v>
          </cell>
        </row>
        <row r="654">
          <cell r="F654">
            <v>647</v>
          </cell>
        </row>
        <row r="655">
          <cell r="F655">
            <v>648</v>
          </cell>
        </row>
        <row r="656">
          <cell r="F656">
            <v>649</v>
          </cell>
        </row>
        <row r="657">
          <cell r="F657">
            <v>650</v>
          </cell>
        </row>
        <row r="658">
          <cell r="F658">
            <v>651</v>
          </cell>
        </row>
        <row r="659">
          <cell r="F659">
            <v>652</v>
          </cell>
        </row>
        <row r="660">
          <cell r="F660">
            <v>653</v>
          </cell>
        </row>
        <row r="661">
          <cell r="F661">
            <v>654</v>
          </cell>
        </row>
        <row r="662">
          <cell r="F662">
            <v>655</v>
          </cell>
        </row>
        <row r="663">
          <cell r="F663">
            <v>656</v>
          </cell>
        </row>
        <row r="664">
          <cell r="F664">
            <v>657</v>
          </cell>
        </row>
        <row r="665">
          <cell r="F665">
            <v>658</v>
          </cell>
        </row>
        <row r="666">
          <cell r="F666">
            <v>659</v>
          </cell>
        </row>
        <row r="667">
          <cell r="F667">
            <v>660</v>
          </cell>
        </row>
        <row r="668">
          <cell r="F668">
            <v>661</v>
          </cell>
        </row>
        <row r="669">
          <cell r="F669">
            <v>662</v>
          </cell>
        </row>
        <row r="670">
          <cell r="F670">
            <v>663</v>
          </cell>
        </row>
        <row r="671">
          <cell r="F671">
            <v>664</v>
          </cell>
        </row>
        <row r="672">
          <cell r="F672">
            <v>665</v>
          </cell>
        </row>
        <row r="673">
          <cell r="F673">
            <v>666</v>
          </cell>
        </row>
        <row r="674">
          <cell r="F674">
            <v>667</v>
          </cell>
        </row>
        <row r="675">
          <cell r="F675">
            <v>668</v>
          </cell>
        </row>
        <row r="676">
          <cell r="F676">
            <v>669</v>
          </cell>
        </row>
        <row r="677">
          <cell r="F677">
            <v>670</v>
          </cell>
        </row>
        <row r="678">
          <cell r="F678">
            <v>671</v>
          </cell>
        </row>
        <row r="679">
          <cell r="F679">
            <v>672</v>
          </cell>
        </row>
        <row r="680">
          <cell r="F680">
            <v>673</v>
          </cell>
        </row>
        <row r="681">
          <cell r="F681">
            <v>674</v>
          </cell>
        </row>
        <row r="682">
          <cell r="F682">
            <v>675</v>
          </cell>
        </row>
        <row r="683">
          <cell r="F683">
            <v>676</v>
          </cell>
        </row>
        <row r="684">
          <cell r="F684">
            <v>677</v>
          </cell>
        </row>
        <row r="685">
          <cell r="F685">
            <v>678</v>
          </cell>
        </row>
        <row r="686">
          <cell r="F686">
            <v>679</v>
          </cell>
        </row>
        <row r="687">
          <cell r="F687">
            <v>680</v>
          </cell>
        </row>
        <row r="688">
          <cell r="F688">
            <v>681</v>
          </cell>
        </row>
        <row r="689">
          <cell r="F689">
            <v>682</v>
          </cell>
        </row>
        <row r="690">
          <cell r="F690">
            <v>683</v>
          </cell>
        </row>
        <row r="691">
          <cell r="F691">
            <v>684</v>
          </cell>
        </row>
        <row r="692">
          <cell r="F692">
            <v>685</v>
          </cell>
        </row>
        <row r="693">
          <cell r="F693">
            <v>686</v>
          </cell>
        </row>
        <row r="694">
          <cell r="F694">
            <v>687</v>
          </cell>
        </row>
        <row r="695">
          <cell r="F695">
            <v>688</v>
          </cell>
        </row>
        <row r="696">
          <cell r="F696">
            <v>689</v>
          </cell>
        </row>
        <row r="697">
          <cell r="F697">
            <v>690</v>
          </cell>
        </row>
        <row r="698">
          <cell r="F698">
            <v>691</v>
          </cell>
        </row>
        <row r="699">
          <cell r="F699">
            <v>692</v>
          </cell>
        </row>
        <row r="700">
          <cell r="F700">
            <v>693</v>
          </cell>
        </row>
        <row r="701">
          <cell r="F701">
            <v>694</v>
          </cell>
        </row>
        <row r="702">
          <cell r="F702">
            <v>695</v>
          </cell>
        </row>
        <row r="703">
          <cell r="F703">
            <v>696</v>
          </cell>
        </row>
        <row r="704">
          <cell r="F704">
            <v>697</v>
          </cell>
        </row>
        <row r="705">
          <cell r="F705">
            <v>698</v>
          </cell>
        </row>
        <row r="706">
          <cell r="F706">
            <v>699</v>
          </cell>
        </row>
        <row r="707">
          <cell r="F707">
            <v>700</v>
          </cell>
        </row>
        <row r="708">
          <cell r="F708">
            <v>701</v>
          </cell>
        </row>
        <row r="709">
          <cell r="F709">
            <v>702</v>
          </cell>
        </row>
        <row r="710">
          <cell r="F710">
            <v>703</v>
          </cell>
        </row>
        <row r="711">
          <cell r="F711">
            <v>704</v>
          </cell>
        </row>
        <row r="712">
          <cell r="F712">
            <v>705</v>
          </cell>
        </row>
        <row r="713">
          <cell r="F713">
            <v>706</v>
          </cell>
        </row>
        <row r="714">
          <cell r="F714">
            <v>707</v>
          </cell>
        </row>
        <row r="715">
          <cell r="F715">
            <v>708</v>
          </cell>
        </row>
        <row r="716">
          <cell r="F716">
            <v>709</v>
          </cell>
        </row>
        <row r="717">
          <cell r="F717">
            <v>710</v>
          </cell>
        </row>
        <row r="718">
          <cell r="F718">
            <v>711</v>
          </cell>
        </row>
        <row r="719">
          <cell r="F719">
            <v>712</v>
          </cell>
        </row>
        <row r="720">
          <cell r="F720">
            <v>713</v>
          </cell>
        </row>
        <row r="721">
          <cell r="F721">
            <v>714</v>
          </cell>
        </row>
        <row r="722">
          <cell r="F722">
            <v>715</v>
          </cell>
        </row>
        <row r="723">
          <cell r="F723">
            <v>716</v>
          </cell>
        </row>
        <row r="724">
          <cell r="F724">
            <v>717</v>
          </cell>
        </row>
        <row r="725">
          <cell r="F725">
            <v>718</v>
          </cell>
        </row>
        <row r="726">
          <cell r="F726">
            <v>719</v>
          </cell>
        </row>
        <row r="727">
          <cell r="F727">
            <v>720</v>
          </cell>
        </row>
        <row r="728">
          <cell r="F728">
            <v>721</v>
          </cell>
        </row>
        <row r="729">
          <cell r="F729">
            <v>722</v>
          </cell>
        </row>
        <row r="730">
          <cell r="F730">
            <v>723</v>
          </cell>
        </row>
        <row r="731">
          <cell r="F731">
            <v>724</v>
          </cell>
        </row>
        <row r="732">
          <cell r="F732">
            <v>725</v>
          </cell>
        </row>
        <row r="733">
          <cell r="F733">
            <v>726</v>
          </cell>
        </row>
        <row r="734">
          <cell r="F734">
            <v>727</v>
          </cell>
        </row>
        <row r="735">
          <cell r="F735">
            <v>728</v>
          </cell>
        </row>
        <row r="736">
          <cell r="F736">
            <v>729</v>
          </cell>
        </row>
        <row r="737">
          <cell r="F737">
            <v>730</v>
          </cell>
        </row>
        <row r="738">
          <cell r="F738">
            <v>731</v>
          </cell>
        </row>
        <row r="739">
          <cell r="F739">
            <v>732</v>
          </cell>
        </row>
        <row r="740">
          <cell r="F740">
            <v>733</v>
          </cell>
        </row>
        <row r="741">
          <cell r="F741">
            <v>734</v>
          </cell>
        </row>
        <row r="742">
          <cell r="F742">
            <v>735</v>
          </cell>
        </row>
        <row r="743">
          <cell r="F743">
            <v>736</v>
          </cell>
        </row>
        <row r="744">
          <cell r="F744">
            <v>737</v>
          </cell>
        </row>
        <row r="745">
          <cell r="F745">
            <v>738</v>
          </cell>
        </row>
        <row r="746">
          <cell r="F746">
            <v>739</v>
          </cell>
        </row>
        <row r="747">
          <cell r="F747">
            <v>740</v>
          </cell>
        </row>
        <row r="748">
          <cell r="F748">
            <v>741</v>
          </cell>
        </row>
        <row r="749">
          <cell r="F749">
            <v>742</v>
          </cell>
        </row>
        <row r="750">
          <cell r="F750">
            <v>743</v>
          </cell>
        </row>
        <row r="751">
          <cell r="F751">
            <v>744</v>
          </cell>
        </row>
        <row r="752">
          <cell r="F752">
            <v>745</v>
          </cell>
        </row>
        <row r="753">
          <cell r="F753">
            <v>746</v>
          </cell>
        </row>
        <row r="754">
          <cell r="F754">
            <v>747</v>
          </cell>
        </row>
        <row r="755">
          <cell r="F755">
            <v>748</v>
          </cell>
        </row>
        <row r="756">
          <cell r="F756">
            <v>749</v>
          </cell>
        </row>
        <row r="757">
          <cell r="F757">
            <v>750</v>
          </cell>
        </row>
        <row r="758">
          <cell r="F758">
            <v>751</v>
          </cell>
        </row>
        <row r="759">
          <cell r="F759">
            <v>752</v>
          </cell>
        </row>
        <row r="760">
          <cell r="F760">
            <v>753</v>
          </cell>
        </row>
        <row r="761">
          <cell r="F761">
            <v>754</v>
          </cell>
        </row>
        <row r="762">
          <cell r="F762">
            <v>755</v>
          </cell>
        </row>
        <row r="763">
          <cell r="F763">
            <v>756</v>
          </cell>
        </row>
        <row r="764">
          <cell r="F764">
            <v>757</v>
          </cell>
        </row>
        <row r="765">
          <cell r="F765">
            <v>758</v>
          </cell>
        </row>
        <row r="766">
          <cell r="F766">
            <v>759</v>
          </cell>
        </row>
        <row r="767">
          <cell r="F767">
            <v>760</v>
          </cell>
        </row>
        <row r="768">
          <cell r="F768">
            <v>761</v>
          </cell>
        </row>
        <row r="769">
          <cell r="F769">
            <v>762</v>
          </cell>
        </row>
        <row r="770">
          <cell r="F770">
            <v>763</v>
          </cell>
        </row>
        <row r="771">
          <cell r="F771">
            <v>764</v>
          </cell>
        </row>
        <row r="772">
          <cell r="F772">
            <v>765</v>
          </cell>
        </row>
        <row r="773">
          <cell r="F773">
            <v>766</v>
          </cell>
        </row>
        <row r="774">
          <cell r="F774">
            <v>767</v>
          </cell>
        </row>
        <row r="775">
          <cell r="F775">
            <v>768</v>
          </cell>
        </row>
        <row r="776">
          <cell r="F776">
            <v>769</v>
          </cell>
        </row>
        <row r="777">
          <cell r="F777">
            <v>770</v>
          </cell>
        </row>
        <row r="778">
          <cell r="F778">
            <v>771</v>
          </cell>
        </row>
        <row r="779">
          <cell r="F779">
            <v>772</v>
          </cell>
        </row>
        <row r="780">
          <cell r="F780">
            <v>773</v>
          </cell>
        </row>
        <row r="781">
          <cell r="F781">
            <v>774</v>
          </cell>
        </row>
        <row r="782">
          <cell r="F782">
            <v>775</v>
          </cell>
        </row>
        <row r="783">
          <cell r="F783">
            <v>776</v>
          </cell>
        </row>
        <row r="784">
          <cell r="F784">
            <v>777</v>
          </cell>
        </row>
        <row r="785">
          <cell r="F785">
            <v>778</v>
          </cell>
        </row>
        <row r="786">
          <cell r="F786">
            <v>779</v>
          </cell>
        </row>
        <row r="787">
          <cell r="F787">
            <v>780</v>
          </cell>
        </row>
        <row r="788">
          <cell r="F788">
            <v>781</v>
          </cell>
        </row>
        <row r="789">
          <cell r="F789">
            <v>782</v>
          </cell>
        </row>
        <row r="790">
          <cell r="F790">
            <v>783</v>
          </cell>
        </row>
        <row r="791">
          <cell r="F791">
            <v>784</v>
          </cell>
        </row>
        <row r="792">
          <cell r="F792">
            <v>785</v>
          </cell>
        </row>
        <row r="793">
          <cell r="F793">
            <v>786</v>
          </cell>
        </row>
        <row r="794">
          <cell r="F794">
            <v>787</v>
          </cell>
        </row>
        <row r="795">
          <cell r="F795">
            <v>788</v>
          </cell>
        </row>
        <row r="796">
          <cell r="F796">
            <v>789</v>
          </cell>
        </row>
        <row r="797">
          <cell r="F797">
            <v>790</v>
          </cell>
        </row>
        <row r="798">
          <cell r="F798">
            <v>791</v>
          </cell>
        </row>
        <row r="799">
          <cell r="F799">
            <v>792</v>
          </cell>
        </row>
        <row r="800">
          <cell r="F800">
            <v>793</v>
          </cell>
        </row>
        <row r="801">
          <cell r="F801">
            <v>794</v>
          </cell>
        </row>
        <row r="802">
          <cell r="F802">
            <v>795</v>
          </cell>
        </row>
        <row r="803">
          <cell r="F803">
            <v>796</v>
          </cell>
        </row>
        <row r="804">
          <cell r="F804">
            <v>797</v>
          </cell>
        </row>
        <row r="805">
          <cell r="F805">
            <v>798</v>
          </cell>
        </row>
        <row r="806">
          <cell r="F806">
            <v>799</v>
          </cell>
        </row>
        <row r="807">
          <cell r="F807">
            <v>800</v>
          </cell>
        </row>
        <row r="808">
          <cell r="F808">
            <v>801</v>
          </cell>
        </row>
        <row r="809">
          <cell r="F809">
            <v>802</v>
          </cell>
        </row>
        <row r="810">
          <cell r="F810">
            <v>803</v>
          </cell>
        </row>
        <row r="811">
          <cell r="F811">
            <v>804</v>
          </cell>
        </row>
        <row r="812">
          <cell r="F812">
            <v>805</v>
          </cell>
        </row>
        <row r="813">
          <cell r="F813">
            <v>806</v>
          </cell>
        </row>
        <row r="814">
          <cell r="F814">
            <v>807</v>
          </cell>
        </row>
        <row r="815">
          <cell r="F815">
            <v>808</v>
          </cell>
        </row>
        <row r="816">
          <cell r="F816">
            <v>809</v>
          </cell>
        </row>
        <row r="817">
          <cell r="F817">
            <v>810</v>
          </cell>
        </row>
        <row r="818">
          <cell r="F818">
            <v>811</v>
          </cell>
        </row>
        <row r="819">
          <cell r="F819">
            <v>812</v>
          </cell>
        </row>
        <row r="820">
          <cell r="F820">
            <v>813</v>
          </cell>
        </row>
        <row r="821">
          <cell r="F821">
            <v>814</v>
          </cell>
        </row>
        <row r="822">
          <cell r="F822">
            <v>815</v>
          </cell>
        </row>
        <row r="823">
          <cell r="F823">
            <v>816</v>
          </cell>
        </row>
        <row r="824">
          <cell r="F824">
            <v>817</v>
          </cell>
        </row>
        <row r="825">
          <cell r="F825">
            <v>818</v>
          </cell>
        </row>
        <row r="826">
          <cell r="F826">
            <v>819</v>
          </cell>
        </row>
        <row r="827">
          <cell r="F827">
            <v>820</v>
          </cell>
        </row>
        <row r="828">
          <cell r="F828">
            <v>821</v>
          </cell>
        </row>
        <row r="829">
          <cell r="F829">
            <v>822</v>
          </cell>
        </row>
        <row r="830">
          <cell r="F830">
            <v>823</v>
          </cell>
        </row>
        <row r="831">
          <cell r="F831">
            <v>824</v>
          </cell>
        </row>
        <row r="832">
          <cell r="F832">
            <v>825</v>
          </cell>
        </row>
        <row r="833">
          <cell r="F833">
            <v>826</v>
          </cell>
        </row>
        <row r="834">
          <cell r="F834">
            <v>827</v>
          </cell>
        </row>
        <row r="835">
          <cell r="F835">
            <v>828</v>
          </cell>
        </row>
        <row r="836">
          <cell r="F836">
            <v>829</v>
          </cell>
        </row>
        <row r="837">
          <cell r="F837">
            <v>830</v>
          </cell>
        </row>
        <row r="838">
          <cell r="F838">
            <v>831</v>
          </cell>
        </row>
        <row r="839">
          <cell r="F839">
            <v>832</v>
          </cell>
        </row>
        <row r="840">
          <cell r="F840">
            <v>833</v>
          </cell>
        </row>
        <row r="841">
          <cell r="F841">
            <v>834</v>
          </cell>
        </row>
        <row r="842">
          <cell r="F842">
            <v>835</v>
          </cell>
        </row>
        <row r="843">
          <cell r="F843">
            <v>836</v>
          </cell>
        </row>
        <row r="844">
          <cell r="F844">
            <v>837</v>
          </cell>
        </row>
        <row r="845">
          <cell r="F845">
            <v>838</v>
          </cell>
        </row>
        <row r="846">
          <cell r="F846">
            <v>839</v>
          </cell>
        </row>
        <row r="847">
          <cell r="F847">
            <v>840</v>
          </cell>
        </row>
        <row r="848">
          <cell r="F848">
            <v>841</v>
          </cell>
        </row>
        <row r="849">
          <cell r="F849">
            <v>842</v>
          </cell>
        </row>
        <row r="850">
          <cell r="F850">
            <v>843</v>
          </cell>
        </row>
        <row r="851">
          <cell r="F851">
            <v>844</v>
          </cell>
        </row>
        <row r="852">
          <cell r="F852">
            <v>845</v>
          </cell>
        </row>
        <row r="853">
          <cell r="F853">
            <v>846</v>
          </cell>
        </row>
        <row r="854">
          <cell r="F854">
            <v>847</v>
          </cell>
        </row>
        <row r="855">
          <cell r="F855">
            <v>848</v>
          </cell>
        </row>
        <row r="856">
          <cell r="F856">
            <v>849</v>
          </cell>
        </row>
        <row r="857">
          <cell r="F857">
            <v>850</v>
          </cell>
        </row>
        <row r="858">
          <cell r="F858">
            <v>851</v>
          </cell>
        </row>
        <row r="859">
          <cell r="F859">
            <v>852</v>
          </cell>
        </row>
        <row r="860">
          <cell r="F860">
            <v>853</v>
          </cell>
        </row>
        <row r="861">
          <cell r="F861">
            <v>854</v>
          </cell>
        </row>
        <row r="862">
          <cell r="F862">
            <v>855</v>
          </cell>
        </row>
        <row r="863">
          <cell r="F863">
            <v>856</v>
          </cell>
        </row>
        <row r="864">
          <cell r="F864">
            <v>857</v>
          </cell>
        </row>
        <row r="865">
          <cell r="F865">
            <v>858</v>
          </cell>
        </row>
        <row r="866">
          <cell r="F866">
            <v>859</v>
          </cell>
        </row>
        <row r="867">
          <cell r="F867">
            <v>860</v>
          </cell>
        </row>
        <row r="868">
          <cell r="F868">
            <v>861</v>
          </cell>
        </row>
        <row r="869">
          <cell r="F869">
            <v>862</v>
          </cell>
        </row>
        <row r="870">
          <cell r="F870">
            <v>863</v>
          </cell>
        </row>
        <row r="871">
          <cell r="F871">
            <v>864</v>
          </cell>
        </row>
        <row r="872">
          <cell r="F872">
            <v>865</v>
          </cell>
        </row>
        <row r="873">
          <cell r="F873">
            <v>866</v>
          </cell>
        </row>
        <row r="874">
          <cell r="F874">
            <v>867</v>
          </cell>
        </row>
        <row r="875">
          <cell r="F875">
            <v>868</v>
          </cell>
        </row>
        <row r="876">
          <cell r="F876">
            <v>869</v>
          </cell>
        </row>
        <row r="877">
          <cell r="F877">
            <v>870</v>
          </cell>
        </row>
        <row r="878">
          <cell r="F878">
            <v>871</v>
          </cell>
        </row>
        <row r="879">
          <cell r="F879">
            <v>872</v>
          </cell>
        </row>
        <row r="880">
          <cell r="F880">
            <v>873</v>
          </cell>
        </row>
        <row r="881">
          <cell r="F881">
            <v>874</v>
          </cell>
        </row>
        <row r="882">
          <cell r="F882">
            <v>875</v>
          </cell>
        </row>
        <row r="883">
          <cell r="F883">
            <v>876</v>
          </cell>
        </row>
        <row r="884">
          <cell r="F884">
            <v>877</v>
          </cell>
        </row>
        <row r="885">
          <cell r="F885">
            <v>878</v>
          </cell>
        </row>
        <row r="886">
          <cell r="F886">
            <v>879</v>
          </cell>
        </row>
        <row r="887">
          <cell r="F887">
            <v>880</v>
          </cell>
        </row>
        <row r="888">
          <cell r="F888">
            <v>881</v>
          </cell>
        </row>
        <row r="889">
          <cell r="F889">
            <v>882</v>
          </cell>
        </row>
        <row r="890">
          <cell r="F890">
            <v>883</v>
          </cell>
        </row>
        <row r="891">
          <cell r="F891">
            <v>884</v>
          </cell>
        </row>
        <row r="892">
          <cell r="F892">
            <v>885</v>
          </cell>
        </row>
        <row r="893">
          <cell r="F893">
            <v>886</v>
          </cell>
        </row>
        <row r="894">
          <cell r="F894">
            <v>887</v>
          </cell>
        </row>
        <row r="895">
          <cell r="F895">
            <v>888</v>
          </cell>
        </row>
        <row r="896">
          <cell r="F896">
            <v>889</v>
          </cell>
        </row>
        <row r="897">
          <cell r="F897">
            <v>890</v>
          </cell>
        </row>
        <row r="898">
          <cell r="F898">
            <v>891</v>
          </cell>
        </row>
        <row r="899">
          <cell r="F899">
            <v>892</v>
          </cell>
        </row>
        <row r="900">
          <cell r="F900">
            <v>893</v>
          </cell>
        </row>
        <row r="901">
          <cell r="F901">
            <v>894</v>
          </cell>
        </row>
        <row r="902">
          <cell r="F902">
            <v>895</v>
          </cell>
        </row>
        <row r="903">
          <cell r="F903">
            <v>896</v>
          </cell>
        </row>
        <row r="904">
          <cell r="F904">
            <v>897</v>
          </cell>
        </row>
        <row r="905">
          <cell r="F905">
            <v>898</v>
          </cell>
        </row>
        <row r="906">
          <cell r="F906">
            <v>899</v>
          </cell>
        </row>
        <row r="907">
          <cell r="F907">
            <v>900</v>
          </cell>
        </row>
        <row r="908">
          <cell r="F908">
            <v>901</v>
          </cell>
        </row>
        <row r="909">
          <cell r="F909">
            <v>902</v>
          </cell>
        </row>
        <row r="910">
          <cell r="F910">
            <v>903</v>
          </cell>
        </row>
        <row r="911">
          <cell r="F911">
            <v>904</v>
          </cell>
        </row>
        <row r="912">
          <cell r="F912">
            <v>905</v>
          </cell>
        </row>
        <row r="913">
          <cell r="F913">
            <v>906</v>
          </cell>
        </row>
        <row r="914">
          <cell r="F914">
            <v>907</v>
          </cell>
        </row>
        <row r="915">
          <cell r="F915">
            <v>908</v>
          </cell>
        </row>
        <row r="916">
          <cell r="F916">
            <v>909</v>
          </cell>
        </row>
        <row r="917">
          <cell r="F917">
            <v>910</v>
          </cell>
        </row>
        <row r="918">
          <cell r="F918">
            <v>911</v>
          </cell>
        </row>
        <row r="919">
          <cell r="F919">
            <v>912</v>
          </cell>
        </row>
        <row r="920">
          <cell r="F920">
            <v>913</v>
          </cell>
        </row>
        <row r="921">
          <cell r="F921">
            <v>914</v>
          </cell>
        </row>
        <row r="922">
          <cell r="F922">
            <v>915</v>
          </cell>
        </row>
        <row r="923">
          <cell r="F923">
            <v>916</v>
          </cell>
        </row>
        <row r="924">
          <cell r="F924">
            <v>917</v>
          </cell>
        </row>
        <row r="925">
          <cell r="F925">
            <v>918</v>
          </cell>
        </row>
        <row r="926">
          <cell r="F926">
            <v>919</v>
          </cell>
        </row>
        <row r="927">
          <cell r="F927">
            <v>920</v>
          </cell>
        </row>
        <row r="928">
          <cell r="F928">
            <v>921</v>
          </cell>
        </row>
        <row r="929">
          <cell r="F929">
            <v>922</v>
          </cell>
        </row>
        <row r="930">
          <cell r="F930">
            <v>923</v>
          </cell>
        </row>
        <row r="931">
          <cell r="F931">
            <v>924</v>
          </cell>
        </row>
        <row r="932">
          <cell r="F932">
            <v>925</v>
          </cell>
        </row>
        <row r="933">
          <cell r="F933">
            <v>926</v>
          </cell>
        </row>
        <row r="934">
          <cell r="F934">
            <v>927</v>
          </cell>
        </row>
        <row r="935">
          <cell r="F935">
            <v>928</v>
          </cell>
        </row>
        <row r="936">
          <cell r="F936">
            <v>929</v>
          </cell>
        </row>
        <row r="937">
          <cell r="F937">
            <v>930</v>
          </cell>
        </row>
        <row r="938">
          <cell r="F938">
            <v>931</v>
          </cell>
        </row>
        <row r="939">
          <cell r="F939">
            <v>932</v>
          </cell>
        </row>
        <row r="940">
          <cell r="F940">
            <v>933</v>
          </cell>
        </row>
        <row r="941">
          <cell r="F941">
            <v>934</v>
          </cell>
        </row>
        <row r="942">
          <cell r="F942">
            <v>935</v>
          </cell>
        </row>
        <row r="943">
          <cell r="F943">
            <v>936</v>
          </cell>
        </row>
        <row r="944">
          <cell r="F944">
            <v>937</v>
          </cell>
        </row>
        <row r="945">
          <cell r="F945">
            <v>938</v>
          </cell>
        </row>
        <row r="946">
          <cell r="F946">
            <v>939</v>
          </cell>
        </row>
        <row r="947">
          <cell r="F947">
            <v>940</v>
          </cell>
        </row>
        <row r="948">
          <cell r="F948">
            <v>941</v>
          </cell>
        </row>
        <row r="949">
          <cell r="F949">
            <v>942</v>
          </cell>
        </row>
        <row r="950">
          <cell r="F950">
            <v>943</v>
          </cell>
        </row>
        <row r="951">
          <cell r="F951">
            <v>944</v>
          </cell>
        </row>
        <row r="952">
          <cell r="F952">
            <v>945</v>
          </cell>
        </row>
        <row r="953">
          <cell r="F953">
            <v>946</v>
          </cell>
        </row>
        <row r="954">
          <cell r="F954">
            <v>947</v>
          </cell>
        </row>
        <row r="955">
          <cell r="F955">
            <v>948</v>
          </cell>
        </row>
        <row r="956">
          <cell r="F956">
            <v>949</v>
          </cell>
        </row>
        <row r="957">
          <cell r="F957">
            <v>950</v>
          </cell>
        </row>
        <row r="958">
          <cell r="F958">
            <v>951</v>
          </cell>
        </row>
        <row r="959">
          <cell r="F959">
            <v>952</v>
          </cell>
        </row>
        <row r="960">
          <cell r="F960">
            <v>953</v>
          </cell>
        </row>
        <row r="961">
          <cell r="F961">
            <v>954</v>
          </cell>
        </row>
        <row r="962">
          <cell r="F962">
            <v>955</v>
          </cell>
        </row>
        <row r="963">
          <cell r="F963">
            <v>956</v>
          </cell>
        </row>
        <row r="964">
          <cell r="F964">
            <v>957</v>
          </cell>
        </row>
        <row r="965">
          <cell r="F965">
            <v>958</v>
          </cell>
        </row>
        <row r="966">
          <cell r="F966">
            <v>959</v>
          </cell>
        </row>
        <row r="967">
          <cell r="F967">
            <v>960</v>
          </cell>
        </row>
        <row r="968">
          <cell r="F968">
            <v>961</v>
          </cell>
        </row>
        <row r="969">
          <cell r="F969">
            <v>962</v>
          </cell>
        </row>
        <row r="970">
          <cell r="F970">
            <v>963</v>
          </cell>
        </row>
        <row r="971">
          <cell r="F971">
            <v>964</v>
          </cell>
        </row>
        <row r="972">
          <cell r="F972">
            <v>965</v>
          </cell>
        </row>
        <row r="973">
          <cell r="F973">
            <v>966</v>
          </cell>
        </row>
        <row r="974">
          <cell r="F974">
            <v>967</v>
          </cell>
        </row>
        <row r="975">
          <cell r="F975">
            <v>968</v>
          </cell>
        </row>
        <row r="976">
          <cell r="F976">
            <v>969</v>
          </cell>
        </row>
        <row r="977">
          <cell r="F977">
            <v>970</v>
          </cell>
        </row>
        <row r="978">
          <cell r="F978">
            <v>971</v>
          </cell>
        </row>
        <row r="979">
          <cell r="F979">
            <v>972</v>
          </cell>
        </row>
        <row r="980">
          <cell r="F980">
            <v>973</v>
          </cell>
        </row>
        <row r="981">
          <cell r="F981">
            <v>974</v>
          </cell>
        </row>
        <row r="982">
          <cell r="F982">
            <v>975</v>
          </cell>
        </row>
        <row r="983">
          <cell r="F983">
            <v>976</v>
          </cell>
        </row>
        <row r="984">
          <cell r="F984">
            <v>977</v>
          </cell>
        </row>
        <row r="985">
          <cell r="F985">
            <v>978</v>
          </cell>
        </row>
        <row r="986">
          <cell r="F986">
            <v>979</v>
          </cell>
        </row>
        <row r="987">
          <cell r="F987">
            <v>980</v>
          </cell>
        </row>
        <row r="988">
          <cell r="F988">
            <v>981</v>
          </cell>
        </row>
        <row r="989">
          <cell r="F989">
            <v>982</v>
          </cell>
        </row>
        <row r="990">
          <cell r="F990">
            <v>983</v>
          </cell>
        </row>
        <row r="991">
          <cell r="F991">
            <v>984</v>
          </cell>
        </row>
        <row r="992">
          <cell r="F992">
            <v>985</v>
          </cell>
        </row>
        <row r="993">
          <cell r="F993">
            <v>986</v>
          </cell>
        </row>
        <row r="994">
          <cell r="F994">
            <v>987</v>
          </cell>
        </row>
        <row r="995">
          <cell r="F995">
            <v>988</v>
          </cell>
        </row>
        <row r="996">
          <cell r="F996">
            <v>989</v>
          </cell>
        </row>
        <row r="997">
          <cell r="F997">
            <v>990</v>
          </cell>
        </row>
        <row r="998">
          <cell r="F998">
            <v>991</v>
          </cell>
        </row>
        <row r="999">
          <cell r="F999">
            <v>992</v>
          </cell>
        </row>
        <row r="1000">
          <cell r="F1000">
            <v>993</v>
          </cell>
        </row>
        <row r="1001">
          <cell r="F1001">
            <v>994</v>
          </cell>
        </row>
        <row r="1002">
          <cell r="F1002">
            <v>995</v>
          </cell>
        </row>
        <row r="1003">
          <cell r="F1003">
            <v>996</v>
          </cell>
        </row>
        <row r="1004">
          <cell r="F1004">
            <v>997</v>
          </cell>
        </row>
        <row r="1005">
          <cell r="F1005">
            <v>998</v>
          </cell>
        </row>
        <row r="1006">
          <cell r="F1006">
            <v>999</v>
          </cell>
        </row>
        <row r="1007">
          <cell r="F1007">
            <v>1000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7">
          <cell r="X17">
            <v>800</v>
          </cell>
        </row>
        <row r="24">
          <cell r="CD24">
            <v>0</v>
          </cell>
        </row>
      </sheetData>
      <sheetData sheetId="15"/>
      <sheetData sheetId="16" refreshError="1"/>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Cover"/>
      <sheetName val="Cockpit"/>
      <sheetName val="mapping"/>
      <sheetName val="Calculations_hydro"/>
      <sheetName val="to_import"/>
      <sheetName val="Calculations_thermal"/>
      <sheetName val="Thermal"/>
      <sheetName val="Biofuels"/>
      <sheetName val="Calculations_flows"/>
      <sheetName val="Jan"/>
      <sheetName val="Calculations_maintenance"/>
      <sheetName val="Maintenance"/>
      <sheetName val="maintenance_mapping"/>
      <sheetName val="PEMMDB &gt;"/>
      <sheetName val="PV_PECD"/>
      <sheetName val="Wind_PECD"/>
      <sheetName val="Thermal_PECD"/>
      <sheetName val="Load_prof"/>
      <sheetName val="Demand"/>
      <sheetName val="Hydro"/>
      <sheetName val="Wind"/>
      <sheetName val="Solar"/>
      <sheetName val="Other RES"/>
      <sheetName val="Other Non-RES"/>
      <sheetName val="Exchanges"/>
      <sheetName val="Reserves"/>
      <sheetName val="Data provided by OT3"/>
      <sheetName val="Sheets created&gt;"/>
      <sheetName val="A_Solar"/>
      <sheetName val="A_Wind"/>
      <sheetName val="A_Load"/>
      <sheetName val="A_ROR"/>
      <sheetName val="A_Miscgen"/>
      <sheetName val="A_Links"/>
      <sheetName val="Thermal&gt;"/>
      <sheetName val="A_List"/>
      <sheetName val="A_modulation"/>
      <sheetName val="A_Outage"/>
      <sheetName val="Hydro&gt;"/>
      <sheetName val="A_MaxPower"/>
      <sheetName val="A_Reservoir"/>
      <sheetName val="check"/>
    </sheetNames>
    <sheetDataSet>
      <sheetData sheetId="0"/>
      <sheetData sheetId="1">
        <row r="5">
          <cell r="D5" t="str">
            <v>C:\Users\HHJ253\Desktop\PEMS\Data from ENTSOE\pemmdb_countrypackage_31\pemmdb_countrypackage_31</v>
          </cell>
        </row>
        <row r="8">
          <cell r="M8" t="str">
            <v>SK</v>
          </cell>
        </row>
      </sheetData>
      <sheetData sheetId="2">
        <row r="6">
          <cell r="S6" t="str">
            <v>No maintenance</v>
          </cell>
        </row>
        <row r="7">
          <cell r="S7" t="str">
            <v>Data from PEMMDB</v>
          </cell>
        </row>
        <row r="8">
          <cell r="S8" t="str">
            <v>PowerSym profile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9">
          <cell r="T19" t="str">
            <v>If your electricity market tool cannot handle startup cost in €, but only additional fuel consumption</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 values"/>
      <sheetName val="ZoneList"/>
      <sheetName val="Common Data"/>
      <sheetName val="Info &amp; General"/>
      <sheetName val="CalcThermalColumns"/>
      <sheetName val="MarketNodeSummary"/>
      <sheetName val="Thermal"/>
      <sheetName val="Group Must-run"/>
      <sheetName val="Must-run"/>
      <sheetName val="Group Derating"/>
      <sheetName val="Derating"/>
      <sheetName val="Thermal Conv. Aggr."/>
      <sheetName val="Thermal Biofuel Aggr."/>
      <sheetName val="Hydro Normal"/>
      <sheetName val="Other Non-RES"/>
      <sheetName val="Max Unit Maint."/>
      <sheetName val="Planned Outage"/>
      <sheetName val="Forced Outages-Statistics"/>
      <sheetName val="Exchanges"/>
      <sheetName val="Reserve Requirements"/>
      <sheetName val="Trajectories"/>
      <sheetName val="Redispatch information"/>
      <sheetName val="Redispatch - 3.0 fuel types"/>
    </sheetNames>
    <sheetDataSet>
      <sheetData sheetId="0">
        <row r="2">
          <cell r="D2" t="str">
            <v>Nuclear/-</v>
          </cell>
        </row>
        <row r="3">
          <cell r="D3" t="str">
            <v>Hard coal/old 1</v>
          </cell>
        </row>
        <row r="4">
          <cell r="D4" t="str">
            <v>Hard coal/old 2</v>
          </cell>
        </row>
        <row r="5">
          <cell r="D5" t="str">
            <v>Hard coal/new</v>
          </cell>
        </row>
        <row r="6">
          <cell r="D6" t="str">
            <v>Hard coal/CCS</v>
          </cell>
        </row>
        <row r="7">
          <cell r="D7" t="str">
            <v>Lignite/old 1</v>
          </cell>
        </row>
        <row r="8">
          <cell r="D8" t="str">
            <v>Lignite/old 2</v>
          </cell>
        </row>
        <row r="9">
          <cell r="D9" t="str">
            <v>Lignite/new</v>
          </cell>
        </row>
        <row r="10">
          <cell r="D10" t="str">
            <v>Lignite/CCS</v>
          </cell>
        </row>
        <row r="11">
          <cell r="D11" t="str">
            <v>Gas/conventional old 1</v>
          </cell>
        </row>
        <row r="12">
          <cell r="D12" t="str">
            <v>Gas/conventional old 2</v>
          </cell>
        </row>
        <row r="13">
          <cell r="D13" t="str">
            <v>Gas/CCGT old 1</v>
          </cell>
        </row>
        <row r="14">
          <cell r="D14" t="str">
            <v>Gas/CCGT old 2</v>
          </cell>
        </row>
        <row r="15">
          <cell r="D15" t="str">
            <v>Gas/CCGT present 1</v>
          </cell>
        </row>
        <row r="16">
          <cell r="D16" t="str">
            <v>Gas/CCGT present 2</v>
          </cell>
        </row>
        <row r="17">
          <cell r="D17" t="str">
            <v>Gas/CCGT new</v>
          </cell>
        </row>
        <row r="18">
          <cell r="D18" t="str">
            <v>Gas/CCGT CCS</v>
          </cell>
        </row>
        <row r="19">
          <cell r="D19" t="str">
            <v>Gas/OCGT old</v>
          </cell>
        </row>
        <row r="20">
          <cell r="D20" t="str">
            <v>Gas/OCGT new</v>
          </cell>
        </row>
        <row r="21">
          <cell r="D21" t="str">
            <v>Light oil/-</v>
          </cell>
        </row>
        <row r="22">
          <cell r="D22" t="str">
            <v>Heavy oil/old 1</v>
          </cell>
        </row>
        <row r="23">
          <cell r="D23" t="str">
            <v>Heavy oil/old 2</v>
          </cell>
        </row>
        <row r="24">
          <cell r="D24" t="str">
            <v>Oil shale/old</v>
          </cell>
        </row>
        <row r="25">
          <cell r="D25" t="str">
            <v>Oil shale/new</v>
          </cell>
        </row>
        <row r="26">
          <cell r="D26" t="str">
            <v>Scen.Build./Reserved</v>
          </cell>
        </row>
        <row r="30">
          <cell r="E30" t="b">
            <v>1</v>
          </cell>
        </row>
        <row r="31">
          <cell r="E31" t="b">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NGC"/>
      <sheetName val="Generation model"/>
      <sheetName val="Fuel &amp; CO2 prices"/>
      <sheetName val="Demand EP 2020"/>
      <sheetName val="Demand EP 2025"/>
      <sheetName val="Adequacy capacities"/>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LOG"/>
      <sheetName val="Main"/>
      <sheetName val="calculations_merit_order"/>
      <sheetName val="mustrun_units_removed"/>
      <sheetName val="calculations"/>
      <sheetName val="co2_share_parameters"/>
      <sheetName val="spinning_parameters"/>
      <sheetName val="param_merit_order"/>
      <sheetName val="fuel_prices"/>
      <sheetName val="DSM_Ind_prices"/>
      <sheetName val="visu_marginal_costs"/>
      <sheetName val="IO&gt;"/>
      <sheetName val="input_thermal"/>
      <sheetName val="output_thermal"/>
      <sheetName val="list_units_not_found"/>
      <sheetName val="do_not_change"/>
      <sheetName val="Thermal Properties"/>
    </sheetNames>
    <sheetDataSet>
      <sheetData sheetId="0"/>
      <sheetData sheetId="1"/>
      <sheetData sheetId="2"/>
      <sheetData sheetId="3">
        <row r="2">
          <cell r="D2">
            <v>2024</v>
          </cell>
        </row>
        <row r="3">
          <cell r="D3" t="str">
            <v>Central</v>
          </cell>
        </row>
      </sheetData>
      <sheetData sheetId="4"/>
      <sheetData sheetId="5">
        <row r="5">
          <cell r="D5" t="str">
            <v>be</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elia.be/en/electricity-market-and-system/adequacy/adequacy-studie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eex.com/en/market-data/natural-gas/futures" TargetMode="External"/><Relationship Id="rId13" Type="http://schemas.openxmlformats.org/officeDocument/2006/relationships/hyperlink" Target="https://tradingeconomics.com/commodity/brent-crude-oil" TargetMode="External"/><Relationship Id="rId3" Type="http://schemas.openxmlformats.org/officeDocument/2006/relationships/hyperlink" Target="https://www.iea.org/reports/world-energy-outlook-2022" TargetMode="External"/><Relationship Id="rId7" Type="http://schemas.openxmlformats.org/officeDocument/2006/relationships/hyperlink" Target="https://www.iea.org/reports/world-energy-outlook-2022" TargetMode="External"/><Relationship Id="rId12" Type="http://schemas.openxmlformats.org/officeDocument/2006/relationships/hyperlink" Target="https://www.eex.com/en/market-data/environmentals/futures" TargetMode="External"/><Relationship Id="rId2" Type="http://schemas.openxmlformats.org/officeDocument/2006/relationships/hyperlink" Target="https://www.iea.org/reports/world-energy-outlook-2022" TargetMode="External"/><Relationship Id="rId1" Type="http://schemas.openxmlformats.org/officeDocument/2006/relationships/hyperlink" Target="https://ember-climate.org/data/data-tools/carbon-price-viewer/" TargetMode="External"/><Relationship Id="rId6" Type="http://schemas.openxmlformats.org/officeDocument/2006/relationships/hyperlink" Target="https://www.iea.org/reports/world-energy-outlook-2022" TargetMode="External"/><Relationship Id="rId11" Type="http://schemas.openxmlformats.org/officeDocument/2006/relationships/hyperlink" Target="https://www.cmegroup.com/markets/energy/crude-oil/light-sweet-crude.quotes.html" TargetMode="External"/><Relationship Id="rId5" Type="http://schemas.openxmlformats.org/officeDocument/2006/relationships/hyperlink" Target="https://www.iea.org/reports/world-energy-outlook-2022" TargetMode="External"/><Relationship Id="rId15" Type="http://schemas.openxmlformats.org/officeDocument/2006/relationships/drawing" Target="../drawings/drawing12.xml"/><Relationship Id="rId10" Type="http://schemas.openxmlformats.org/officeDocument/2006/relationships/hyperlink" Target="https://www.cmegroup.com/markets/energy/coal/coal-api-2-cif-ara-argus-mccloskey.html" TargetMode="External"/><Relationship Id="rId4" Type="http://schemas.openxmlformats.org/officeDocument/2006/relationships/hyperlink" Target="https://www.iea.org/reports/world-energy-outlook-2022" TargetMode="External"/><Relationship Id="rId9" Type="http://schemas.openxmlformats.org/officeDocument/2006/relationships/hyperlink" Target="https://www.eex.com/en/market-data/natural-gas/futures" TargetMode="External"/><Relationship Id="rId14"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8" Type="http://schemas.openxmlformats.org/officeDocument/2006/relationships/hyperlink" Target="https://setis.ec.europa.eu/system/files/ETRI_2014.pdf" TargetMode="External"/><Relationship Id="rId13" Type="http://schemas.openxmlformats.org/officeDocument/2006/relationships/hyperlink" Target="https://perspective2050.energyville.be/paths2050" TargetMode="External"/><Relationship Id="rId18" Type="http://schemas.openxmlformats.org/officeDocument/2006/relationships/hyperlink" Target="https://iea.blob.core.windows.net/assets/7e42db90-d8ea-459d-be1e-1256acd11330/WorldEnergyOutlook2022.pdf" TargetMode="External"/><Relationship Id="rId3" Type="http://schemas.openxmlformats.org/officeDocument/2006/relationships/hyperlink" Target="https://www.energyville.be/sites/energyville/files/downloads/2020/20200918_fullpresentation_0.pdf" TargetMode="External"/><Relationship Id="rId21" Type="http://schemas.openxmlformats.org/officeDocument/2006/relationships/drawing" Target="../drawings/drawing14.xml"/><Relationship Id="rId7" Type="http://schemas.openxmlformats.org/officeDocument/2006/relationships/hyperlink" Target="https://statbel.fgov.be/en/themes/indicators/labour/labour-cost-index" TargetMode="External"/><Relationship Id="rId12" Type="http://schemas.openxmlformats.org/officeDocument/2006/relationships/hyperlink" Target="https://www.semcommittee.com/sites/semc/files/media-files/SEM-18-156a%20Poyry%20Report%20-%20Cost%20of%20New%20Entrant%20Peaking%20Plant%20and%20Combined%20Cycle%20Plant%20in%20I-SEM.pdf" TargetMode="External"/><Relationship Id="rId17" Type="http://schemas.openxmlformats.org/officeDocument/2006/relationships/hyperlink" Target="https://www.nrel.gov/docs/fy21osti/79236.pdf" TargetMode="External"/><Relationship Id="rId2" Type="http://schemas.openxmlformats.org/officeDocument/2006/relationships/hyperlink" Target="https://www.cre.fr/content/download/21610/275050" TargetMode="External"/><Relationship Id="rId16" Type="http://schemas.openxmlformats.org/officeDocument/2006/relationships/hyperlink" Target="https://www.elia.be/en/public-consultation/20220506_public-consultation-on-crm" TargetMode="External"/><Relationship Id="rId20" Type="http://schemas.openxmlformats.org/officeDocument/2006/relationships/printerSettings" Target="../printerSettings/printerSettings13.bin"/><Relationship Id="rId1" Type="http://schemas.openxmlformats.org/officeDocument/2006/relationships/hyperlink" Target="https://www.ademe.fr/sites/default/files/assets/documents/effacement-consommation-electrique-france_2017-synthese.pdf" TargetMode="External"/><Relationship Id="rId6" Type="http://schemas.openxmlformats.org/officeDocument/2006/relationships/hyperlink" Target="https://statbel.fgov.be/en/themes/indicators/prices/output-price-index-industry" TargetMode="External"/><Relationship Id="rId11" Type="http://schemas.openxmlformats.org/officeDocument/2006/relationships/hyperlink" Target="https://www.rtbf.be/info/regions/liege/detail_un-troisieme-bassin-a-coo-ou-le-retour-d-une-arlesienne?id=9383349" TargetMode="External"/><Relationship Id="rId5" Type="http://schemas.openxmlformats.org/officeDocument/2006/relationships/hyperlink" Target="https://www.inflation.eu/nl/inflatiecijfers/belgie/historische-inflatie/cpi-inflatie-belgie.aspx" TargetMode="External"/><Relationship Id="rId15" Type="http://schemas.openxmlformats.org/officeDocument/2006/relationships/hyperlink" Target="file:///C:\Users\ADH0006\Downloads\EN2021_Fraunhofer-ISE_LCOE_Renewable_Energy_Technologies.pdf" TargetMode="External"/><Relationship Id="rId23" Type="http://schemas.openxmlformats.org/officeDocument/2006/relationships/comments" Target="../comments2.xml"/><Relationship Id="rId10" Type="http://schemas.openxmlformats.org/officeDocument/2006/relationships/hyperlink" Target="https://economie.fgov.be/sites/default/files/Files/Energy/Seuils-investissements-CREG-Feedback-PwC-20200207.pdf" TargetMode="External"/><Relationship Id="rId19" Type="http://schemas.openxmlformats.org/officeDocument/2006/relationships/hyperlink" Target="https://www.irena.org/-/media/Files/IRENA/Agency/Publication/2022/Jul/IRENA_Power_Generation_Costs_2021.pdf" TargetMode="External"/><Relationship Id="rId4" Type="http://schemas.openxmlformats.org/officeDocument/2006/relationships/hyperlink" Target="https://www.elia.be/-/media/project/elia/elia-site/public-consultations/2020/20200505_fichtner-report-cost-of-capacity-crm_en.pdf" TargetMode="External"/><Relationship Id="rId9" Type="http://schemas.openxmlformats.org/officeDocument/2006/relationships/hyperlink" Target="https://ec.europa.eu/energy/sites/ener/files/documents/2018_06_27_technology_pathways_-_finalreportmain2.pdf" TargetMode="External"/><Relationship Id="rId14" Type="http://schemas.openxmlformats.org/officeDocument/2006/relationships/hyperlink" Target="https://www.lazard.com/perspective/levelized-cost-of-energy-levelized-cost-of-storage-and-levelized-cost-of-hydrogen/" TargetMode="External"/><Relationship Id="rId22"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irena.org/publications/2020/Dec/Green-hydrogen-cost-reduction" TargetMode="External"/><Relationship Id="rId13" Type="http://schemas.openxmlformats.org/officeDocument/2006/relationships/hyperlink" Target="https://www.entsoe.eu/Documents/SDC%20documents/MAF/MAF_2018_Dataset.xlsx" TargetMode="External"/><Relationship Id="rId3" Type="http://schemas.openxmlformats.org/officeDocument/2006/relationships/hyperlink" Target="https://www.creg.be/sites/default/files/assets/Consult/2018/1718/RA1718-Annex2.7.pdf" TargetMode="External"/><Relationship Id="rId7" Type="http://schemas.openxmlformats.org/officeDocument/2006/relationships/hyperlink" Target="http://smartnet-project.eu/wp-content/uploads/2017/05/D1.2_20170522_V1.1.pdf" TargetMode="External"/><Relationship Id="rId12" Type="http://schemas.openxmlformats.org/officeDocument/2006/relationships/hyperlink" Target="https://www.sciencedirect.com/science/article/abs/pii/S0306261915012167" TargetMode="External"/><Relationship Id="rId2" Type="http://schemas.openxmlformats.org/officeDocument/2006/relationships/hyperlink" Target="https://ens.dk/sites/ens.dk/files/Globalcooperation/flexibility_in_the_power_system_v23-lri.pdf" TargetMode="External"/><Relationship Id="rId16" Type="http://schemas.openxmlformats.org/officeDocument/2006/relationships/drawing" Target="../drawings/drawing16.xml"/><Relationship Id="rId1" Type="http://schemas.openxmlformats.org/officeDocument/2006/relationships/hyperlink" Target="https://www.agora-energiewende.de/fileadmin2/Projekte/2017/Flexibility_in_thermal_plants/115_flexibility-report-WEB.pdf" TargetMode="External"/><Relationship Id="rId6" Type="http://schemas.openxmlformats.org/officeDocument/2006/relationships/hyperlink" Target="https://www.sciencedirect.com/science/article/abs/pii/S0360544214001534" TargetMode="External"/><Relationship Id="rId11" Type="http://schemas.openxmlformats.org/officeDocument/2006/relationships/hyperlink" Target="https://ieeexplore.ieee.org/abstract/document/7514034" TargetMode="External"/><Relationship Id="rId5" Type="http://schemas.openxmlformats.org/officeDocument/2006/relationships/hyperlink" Target="https://www.elia.be/-/media/project/elia/elia-site/electricity-market-and-system---document-library/adequacy---strategic-reserve/2018/20170712_e-cube_market-response_report_phase2.pdf" TargetMode="External"/><Relationship Id="rId15" Type="http://schemas.openxmlformats.org/officeDocument/2006/relationships/printerSettings" Target="../printerSettings/printerSettings15.bin"/><Relationship Id="rId10" Type="http://schemas.openxmlformats.org/officeDocument/2006/relationships/hyperlink" Target="https://www.sciencedirect.com/science/article/pii/S0960148118312059" TargetMode="External"/><Relationship Id="rId4" Type="http://schemas.openxmlformats.org/officeDocument/2006/relationships/hyperlink" Target="http://www.estorage-project.eu/wp-content/uploads/2013/06/eStorage-D3.2-Value-of-storage.pdf" TargetMode="External"/><Relationship Id="rId9" Type="http://schemas.openxmlformats.org/officeDocument/2006/relationships/hyperlink" Target="https://www.cire.pl/pliki/2/2018/13___niewinski.pdf" TargetMode="External"/><Relationship Id="rId14" Type="http://schemas.openxmlformats.org/officeDocument/2006/relationships/hyperlink" Target="https://www.elia.be/en/electricity-market-and-system/adequacy/adequacy-studies"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hyperlink" Target="https://traton.com/en/newsroom/press-releases/traton-boosts-e-mobility-investments.html" TargetMode="External"/><Relationship Id="rId13" Type="http://schemas.openxmlformats.org/officeDocument/2006/relationships/hyperlink" Target="https://www.delijn.be/nl/content/over-de-lijn/toekomst-waarden/elektrificatie/" TargetMode="External"/><Relationship Id="rId18" Type="http://schemas.openxmlformats.org/officeDocument/2006/relationships/hyperlink" Target="https://warmtepomp.ode.be/nl/artikel/1340/verplichting-elektrische-warmtepomp-bij-nieuwbouw-vervroegd-naar-2025" TargetMode="External"/><Relationship Id="rId3" Type="http://schemas.openxmlformats.org/officeDocument/2006/relationships/hyperlink" Target="https://vanpeteghem.belgium.be/nl/minister-van-peteghem-maakt-van-bedrijfswagens-en-laadpalen-de-hefbomen-naar-een-groener-wagenpark-0" TargetMode="External"/><Relationship Id="rId21" Type="http://schemas.openxmlformats.org/officeDocument/2006/relationships/hyperlink" Target="https://www.vlaanderen.be/bouwen-wonen-en-energie/niet-residentiele-gebouwen/co2-uitstoot-verlagen-bij-niet-residentiele-gebouwen/verplichtingen-voor-niet-residentiele-gebouwen" TargetMode="External"/><Relationship Id="rId7" Type="http://schemas.openxmlformats.org/officeDocument/2006/relationships/hyperlink" Target="https://www.febiac.be/public/statistics.aspx?FID=23&amp;lang=NL" TargetMode="External"/><Relationship Id="rId12" Type="http://schemas.openxmlformats.org/officeDocument/2006/relationships/hyperlink" Target="https://www.volvotrucks.com/en-en/about-us/electromobility.html" TargetMode="External"/><Relationship Id="rId17" Type="http://schemas.openxmlformats.org/officeDocument/2006/relationships/hyperlink" Target="https://statbel.fgov.be/nl/themas/bouwen-wonen/bouwvergunningen" TargetMode="External"/><Relationship Id="rId2" Type="http://schemas.openxmlformats.org/officeDocument/2006/relationships/hyperlink" Target="https://www.europarl.europa.eu/news/en/press-room/20220603IPR32129/fit-for-55-meps-back-objective-of-zero-emissions-for-cars-and-vans-in-2035" TargetMode="External"/><Relationship Id="rId16" Type="http://schemas.openxmlformats.org/officeDocument/2006/relationships/hyperlink" Target="https://warmtepomp.ode.be/nl/artikel/1340/verplichting-elektrische-warmtepomp-bij-nieuwbouw-vervroegd-naar-2025" TargetMode="External"/><Relationship Id="rId20" Type="http://schemas.openxmlformats.org/officeDocument/2006/relationships/hyperlink" Target="https://www.elia.be/-/media/project/elia/elia-site/public-consultations/2020/20200603_total-electricity-demand-forecasting_en.pdf" TargetMode="External"/><Relationship Id="rId1" Type="http://schemas.openxmlformats.org/officeDocument/2006/relationships/hyperlink" Target="https://lez.brussels/mytax/nl/practical?tab=Agenda" TargetMode="External"/><Relationship Id="rId6" Type="http://schemas.openxmlformats.org/officeDocument/2006/relationships/hyperlink" Target="https://www.europarl.europa.eu/news/en/press-room/20220603IPR32129/fit-for-55-meps-back-objective-of-zero-emissions-for-cars-and-vans-in-2035" TargetMode="External"/><Relationship Id="rId11" Type="http://schemas.openxmlformats.org/officeDocument/2006/relationships/hyperlink" Target="https://trucks.cardekho.com/en/news/detail/mercedes-benz-all-eactros-longhaul-in-pictures-1880.html" TargetMode="External"/><Relationship Id="rId5" Type="http://schemas.openxmlformats.org/officeDocument/2006/relationships/hyperlink" Target="https://www.febiac.be/public/statistics.aspx?FID=23&amp;lang=NL" TargetMode="External"/><Relationship Id="rId15" Type="http://schemas.openxmlformats.org/officeDocument/2006/relationships/hyperlink" Target="https://statbel.fgov.be/nl/themas/bouwen-wonen/bouwvergunningen" TargetMode="External"/><Relationship Id="rId23" Type="http://schemas.openxmlformats.org/officeDocument/2006/relationships/drawing" Target="../drawings/drawing6.xml"/><Relationship Id="rId10" Type="http://schemas.openxmlformats.org/officeDocument/2006/relationships/hyperlink" Target="https://traton.com/en/newsroom/press-releases/press-release-22032021.html" TargetMode="External"/><Relationship Id="rId19" Type="http://schemas.openxmlformats.org/officeDocument/2006/relationships/hyperlink" Target="https://www.plan.be/publications/publication-2259-fr-perspectives_economiques_2022_2027_version_de_juin_2022" TargetMode="External"/><Relationship Id="rId4" Type="http://schemas.openxmlformats.org/officeDocument/2006/relationships/hyperlink" Target="https://energiesparen.be/sites/default/files/atoms/files/VR%202021%200511%20DOC.1237-1%20Visienota%20VEKP%20Bijkomende%20maatregelen.pdf" TargetMode="External"/><Relationship Id="rId9" Type="http://schemas.openxmlformats.org/officeDocument/2006/relationships/hyperlink" Target="https://energiesparen.be/sites/default/files/atoms/files/VR%202021%200511%20DOC.1237-1%20Visienota%20VEKP%20Bijkomende%20maatregelen.pdf" TargetMode="External"/><Relationship Id="rId14" Type="http://schemas.openxmlformats.org/officeDocument/2006/relationships/hyperlink" Target="https://pascalsmet.brussels/project/vergroening-brusselse-busvloot/" TargetMode="External"/><Relationship Id="rId22"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P45"/>
  <sheetViews>
    <sheetView showGridLines="0" tabSelected="1" zoomScale="85" zoomScaleNormal="85" workbookViewId="0">
      <selection activeCell="L29" sqref="L29"/>
    </sheetView>
  </sheetViews>
  <sheetFormatPr defaultRowHeight="15"/>
  <cols>
    <col min="1" max="1" width="2.5703125" customWidth="1"/>
    <col min="2" max="2" width="3.42578125" customWidth="1"/>
    <col min="3" max="3" width="3" customWidth="1"/>
    <col min="4" max="4" width="16.5703125" customWidth="1"/>
    <col min="5" max="5" width="18.5703125" customWidth="1"/>
  </cols>
  <sheetData>
    <row r="2" spans="2:13" ht="26.25">
      <c r="E2" s="31"/>
      <c r="F2" s="31" t="s">
        <v>1021</v>
      </c>
    </row>
    <row r="3" spans="2:13" ht="9.75" customHeight="1"/>
    <row r="4" spans="2:13" ht="18.75">
      <c r="E4" s="1"/>
    </row>
    <row r="6" spans="2:13" ht="8.25" customHeight="1"/>
    <row r="8" spans="2:13">
      <c r="D8" t="s">
        <v>1096</v>
      </c>
    </row>
    <row r="9" spans="2:13">
      <c r="D9" s="26" t="s">
        <v>1098</v>
      </c>
    </row>
    <row r="10" spans="2:13">
      <c r="D10" s="26" t="s">
        <v>1100</v>
      </c>
    </row>
    <row r="11" spans="2:13">
      <c r="D11" s="22"/>
    </row>
    <row r="12" spans="2:13">
      <c r="D12" s="1414" t="s">
        <v>1099</v>
      </c>
    </row>
    <row r="13" spans="2:13">
      <c r="D13" s="961" t="s">
        <v>1097</v>
      </c>
    </row>
    <row r="15" spans="2:13">
      <c r="D15" s="11"/>
    </row>
    <row r="16" spans="2:13">
      <c r="B16" s="1161" t="s">
        <v>0</v>
      </c>
      <c r="C16" s="1161"/>
      <c r="D16" s="1161"/>
      <c r="E16" s="1161"/>
      <c r="F16" s="1161"/>
      <c r="G16" s="1161"/>
      <c r="L16" s="956"/>
      <c r="M16" s="956"/>
    </row>
    <row r="17" spans="2:14" ht="12.6" customHeight="1">
      <c r="L17" s="956"/>
      <c r="M17" s="956"/>
      <c r="N17" s="956"/>
    </row>
    <row r="18" spans="2:14" ht="14.1" customHeight="1">
      <c r="C18" s="27" t="s">
        <v>1</v>
      </c>
      <c r="L18" s="956"/>
      <c r="M18" s="956"/>
      <c r="N18" s="956"/>
    </row>
    <row r="19" spans="2:14" ht="14.1" customHeight="1">
      <c r="B19" s="659"/>
      <c r="C19" s="27"/>
      <c r="D19" s="976" t="s">
        <v>2</v>
      </c>
      <c r="L19" s="956"/>
      <c r="M19" s="956"/>
      <c r="N19" s="956"/>
    </row>
    <row r="20" spans="2:14" ht="14.1" customHeight="1">
      <c r="B20" s="659"/>
      <c r="C20" s="27"/>
      <c r="D20" s="976" t="s">
        <v>1079</v>
      </c>
      <c r="L20" s="956"/>
      <c r="M20" s="956"/>
      <c r="N20" s="956"/>
    </row>
    <row r="21" spans="2:14" ht="5.85" customHeight="1">
      <c r="B21" s="659"/>
      <c r="C21" s="27"/>
      <c r="L21" s="956"/>
      <c r="M21" s="956"/>
      <c r="N21" s="956"/>
    </row>
    <row r="22" spans="2:14" ht="14.1" customHeight="1">
      <c r="B22" s="659"/>
      <c r="C22" s="27" t="s">
        <v>3</v>
      </c>
      <c r="L22" s="956"/>
      <c r="M22" s="956"/>
      <c r="N22" s="956"/>
    </row>
    <row r="23" spans="2:14" ht="14.1" customHeight="1">
      <c r="B23" s="659"/>
      <c r="C23" s="27"/>
      <c r="D23" s="976" t="s">
        <v>4</v>
      </c>
      <c r="F23" s="21"/>
      <c r="L23" s="956"/>
      <c r="M23" s="956"/>
      <c r="N23" s="956"/>
    </row>
    <row r="24" spans="2:14" ht="6" customHeight="1">
      <c r="B24" s="659"/>
      <c r="C24" s="38"/>
      <c r="D24" s="38"/>
      <c r="L24" s="956"/>
      <c r="M24" s="956"/>
      <c r="N24" s="956"/>
    </row>
    <row r="25" spans="2:14" ht="14.1" customHeight="1">
      <c r="B25" s="659"/>
      <c r="C25" s="27" t="s">
        <v>5</v>
      </c>
      <c r="F25" s="138"/>
      <c r="L25" s="956"/>
      <c r="M25" s="956"/>
      <c r="N25" s="956"/>
    </row>
    <row r="26" spans="2:14" ht="14.1" customHeight="1">
      <c r="B26" s="659"/>
      <c r="C26" s="27"/>
      <c r="D26" s="976" t="s">
        <v>6</v>
      </c>
      <c r="L26" s="956"/>
      <c r="M26" s="956"/>
      <c r="N26" s="956"/>
    </row>
    <row r="27" spans="2:14" ht="14.1" customHeight="1">
      <c r="B27" s="659"/>
      <c r="C27" s="27"/>
      <c r="D27" s="976" t="s">
        <v>1008</v>
      </c>
      <c r="F27" s="21"/>
      <c r="L27" s="956"/>
      <c r="M27" s="956"/>
      <c r="N27" s="956"/>
    </row>
    <row r="28" spans="2:14" ht="14.1" customHeight="1">
      <c r="B28" s="659"/>
      <c r="C28" s="27"/>
      <c r="D28" s="976" t="s">
        <v>1009</v>
      </c>
      <c r="F28" s="138"/>
      <c r="L28" s="956"/>
      <c r="M28" s="956"/>
      <c r="N28" s="956"/>
    </row>
    <row r="29" spans="2:14" ht="14.1" customHeight="1">
      <c r="B29" s="659"/>
      <c r="C29" s="27"/>
      <c r="D29" s="976" t="s">
        <v>7</v>
      </c>
      <c r="F29" s="138"/>
      <c r="L29" s="956"/>
      <c r="M29" s="956"/>
      <c r="N29" s="956"/>
    </row>
    <row r="30" spans="2:14">
      <c r="B30" s="21"/>
      <c r="L30" s="956"/>
      <c r="M30" s="956"/>
      <c r="N30" s="956"/>
    </row>
    <row r="31" spans="2:14">
      <c r="B31" s="659"/>
      <c r="C31" s="107" t="s">
        <v>8</v>
      </c>
      <c r="D31" s="107"/>
      <c r="L31" s="956"/>
      <c r="M31" s="956"/>
      <c r="N31" s="956"/>
    </row>
    <row r="32" spans="2:14">
      <c r="B32" s="659"/>
      <c r="C32" s="35"/>
      <c r="D32" s="976" t="s">
        <v>9</v>
      </c>
      <c r="F32" s="21"/>
      <c r="L32" s="956"/>
      <c r="M32" s="956"/>
      <c r="N32" s="956"/>
    </row>
    <row r="33" spans="2:16">
      <c r="B33" s="659"/>
      <c r="C33" s="35"/>
      <c r="D33" s="976" t="s">
        <v>10</v>
      </c>
      <c r="F33" s="21"/>
      <c r="L33" s="956"/>
      <c r="M33" s="956"/>
      <c r="N33" s="956"/>
    </row>
    <row r="34" spans="2:16">
      <c r="B34" s="659"/>
      <c r="C34" s="38"/>
      <c r="D34" s="976" t="s">
        <v>11</v>
      </c>
      <c r="F34" s="138"/>
      <c r="L34" s="956"/>
      <c r="M34" s="956"/>
      <c r="N34" s="956"/>
    </row>
    <row r="35" spans="2:16">
      <c r="B35" s="659"/>
      <c r="C35" s="38"/>
      <c r="D35" s="976" t="s">
        <v>1078</v>
      </c>
      <c r="F35" s="138"/>
      <c r="L35" s="956"/>
      <c r="M35" s="956"/>
      <c r="N35" s="956"/>
    </row>
    <row r="36" spans="2:16">
      <c r="B36" s="659"/>
      <c r="C36" s="38"/>
      <c r="L36" s="956"/>
      <c r="M36" s="956"/>
      <c r="N36" s="956"/>
    </row>
    <row r="37" spans="2:16">
      <c r="B37" s="659"/>
      <c r="C37" s="27" t="s">
        <v>12</v>
      </c>
      <c r="D37" s="38"/>
      <c r="L37" s="956"/>
      <c r="M37" s="956"/>
      <c r="N37" s="956"/>
      <c r="P37" s="27"/>
    </row>
    <row r="38" spans="2:16">
      <c r="B38" s="659"/>
      <c r="C38" s="35"/>
      <c r="D38" s="976" t="s">
        <v>13</v>
      </c>
      <c r="L38" s="956"/>
      <c r="M38" s="956"/>
      <c r="N38" s="956"/>
    </row>
    <row r="39" spans="2:16">
      <c r="B39" s="659"/>
      <c r="C39" s="35"/>
      <c r="D39" s="35"/>
      <c r="L39" s="956"/>
      <c r="M39" s="956"/>
      <c r="N39" s="956"/>
    </row>
    <row r="40" spans="2:16">
      <c r="B40" s="659"/>
      <c r="C40" s="27" t="s">
        <v>14</v>
      </c>
      <c r="L40" s="956"/>
      <c r="M40" s="956"/>
      <c r="N40" s="956"/>
    </row>
    <row r="41" spans="2:16">
      <c r="B41" s="659"/>
      <c r="D41" s="976" t="s">
        <v>15</v>
      </c>
      <c r="F41" s="21"/>
      <c r="L41" s="956"/>
      <c r="M41" s="956"/>
      <c r="N41" s="956"/>
      <c r="O41" s="956"/>
    </row>
    <row r="42" spans="2:16">
      <c r="L42" s="956"/>
      <c r="M42" s="956"/>
      <c r="N42" s="956"/>
    </row>
    <row r="43" spans="2:16">
      <c r="C43" s="27"/>
      <c r="L43" s="956"/>
      <c r="M43" s="956"/>
      <c r="N43" s="956"/>
    </row>
    <row r="44" spans="2:16">
      <c r="D44" s="113"/>
      <c r="L44" s="956"/>
      <c r="M44" s="956"/>
      <c r="N44" s="956"/>
    </row>
    <row r="45" spans="2:16">
      <c r="L45" s="956"/>
      <c r="M45" s="956"/>
      <c r="N45" s="956"/>
    </row>
  </sheetData>
  <mergeCells count="1">
    <mergeCell ref="B16:G16"/>
  </mergeCells>
  <hyperlinks>
    <hyperlink ref="D19" location="'1.1. Indiv. mod. thermal gen. '!A1" display="1.1. Invidividually modelled thermal generation " xr:uid="{DC8159CF-1A0E-443A-9598-ADB9807402D2}"/>
    <hyperlink ref="D20" location="'1.2. Renewable &amp; decentralised'!A1" display="1.2. Renewable energy sources and non-CIPU thermal units" xr:uid="{AB28A874-B947-4B9F-8182-CFD18FAE4A05}"/>
    <hyperlink ref="D23" location="'2.1. Tot. elec. demand'!A1" display="2.1. Total electricity demand" xr:uid="{10A0691E-0BCD-4ED9-A454-8E24D52FF01F}"/>
    <hyperlink ref="D26" location="'3.1 Storage'!A1" display="3.1. Storage" xr:uid="{7858DA02-D0F4-4F49-97BB-EF125D9B2608}"/>
    <hyperlink ref="D27" location="'3.2. DSR industry'!A1" display="3.2. DSR industry" xr:uid="{11D9452C-F0E6-4D94-B6A4-5060FFF0873A}"/>
    <hyperlink ref="D28" location="'3.3. DSR end-user'!A1" display="3.3. DSR end-user" xr:uid="{DB22C3DF-CB6A-42A1-9464-FE69D3927BDF}"/>
    <hyperlink ref="D29" location="'3.4. Electrolysers'!A1" display="3.4. Electrolysers" xr:uid="{D32CAA0E-4B9C-4055-A7E1-0004F1BAD43E}"/>
    <hyperlink ref="D32" location="'4.1. Fuel and CO2 prices'!A1" display="4.1. Fuel and CO2 prices" xr:uid="{169BD23E-02AF-43C6-B2B0-C0802AEE7225}"/>
    <hyperlink ref="D33" location="'4.2_Investment costs'!A1" display="4.2. Investment costs" xr:uid="{65ACF2DF-9845-4B50-B910-3355EA4E7E71}"/>
    <hyperlink ref="D34" location="'4.3. Outages'!A1" display="4.3. Outages" xr:uid="{57CB4FE7-F3F2-4FA7-838B-792E37FB731C}"/>
    <hyperlink ref="D35" location="'4.4. Flex. charact.'!A1" display="4.4. Flexibility characteristics" xr:uid="{A4B04708-CA68-4DC4-85D6-D91506AB9210}"/>
    <hyperlink ref="D38" location="'5.1. Flow based domains'!A1" display="5.1. Main assumptions for flow-based domains" xr:uid="{9E362512-E03D-4ED8-80E8-891CE89F6563}"/>
    <hyperlink ref="D41" location="'6.1. Data for other countries'!A1" display="6.1. Data for other countries" xr:uid="{5A5B5159-2CE8-4CC8-BD4C-0F29CE98B7A9}"/>
    <hyperlink ref="D13" r:id="rId1" display="https://www.elia.be/en/electricity-market-and-system/adequacy/adequacy-studies" xr:uid="{299250AD-DEC9-4B0F-8F64-E4848DC36DC9}"/>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9FF33"/>
  </sheetPr>
  <dimension ref="A2:BC114"/>
  <sheetViews>
    <sheetView showGridLines="0" zoomScale="70" zoomScaleNormal="70" workbookViewId="0">
      <selection activeCell="B3" sqref="B3"/>
    </sheetView>
  </sheetViews>
  <sheetFormatPr defaultColWidth="9.42578125" defaultRowHeight="15"/>
  <cols>
    <col min="1" max="1" width="2.5703125" customWidth="1"/>
    <col min="2" max="2" width="73.42578125" customWidth="1"/>
    <col min="3" max="3" width="9" style="2" customWidth="1"/>
    <col min="4" max="8" width="10" customWidth="1"/>
    <col min="9" max="13" width="10.42578125" bestFit="1" customWidth="1"/>
    <col min="14" max="14" width="8.42578125" customWidth="1"/>
    <col min="15" max="16" width="10.5703125" customWidth="1"/>
    <col min="18" max="28" width="13.42578125" customWidth="1"/>
  </cols>
  <sheetData>
    <row r="2" spans="2:31" ht="24" thickBot="1">
      <c r="B2" s="3" t="s">
        <v>1022</v>
      </c>
    </row>
    <row r="3" spans="2:31">
      <c r="B3" t="s">
        <v>1074</v>
      </c>
    </row>
    <row r="5" spans="2:31" ht="15" customHeight="1">
      <c r="B5" s="143" t="s">
        <v>351</v>
      </c>
      <c r="C5" s="144"/>
      <c r="D5" s="144"/>
      <c r="E5" s="144"/>
      <c r="F5" s="144"/>
      <c r="G5" s="144"/>
      <c r="H5" s="144"/>
      <c r="I5" s="144"/>
      <c r="Q5" s="141"/>
      <c r="R5" s="141"/>
      <c r="S5" s="141"/>
    </row>
    <row r="6" spans="2:31" ht="15" customHeight="1">
      <c r="B6" s="143"/>
      <c r="C6" s="144"/>
      <c r="D6" s="144"/>
      <c r="E6" s="144"/>
      <c r="F6" s="144"/>
      <c r="G6" s="144"/>
      <c r="H6" s="144"/>
      <c r="I6" s="144"/>
      <c r="Q6" s="141"/>
      <c r="R6" s="141"/>
      <c r="S6" s="141"/>
    </row>
    <row r="7" spans="2:31" ht="15" customHeight="1">
      <c r="B7" s="118"/>
      <c r="C7" s="144"/>
      <c r="D7" s="144"/>
      <c r="E7" s="144"/>
      <c r="F7" s="144"/>
      <c r="G7" s="144"/>
      <c r="H7" s="144"/>
      <c r="I7" s="144"/>
      <c r="Q7" s="141"/>
      <c r="R7" s="141"/>
      <c r="S7" s="141"/>
    </row>
    <row r="8" spans="2:31" ht="15" customHeight="1" thickBot="1">
      <c r="C8" s="139"/>
      <c r="D8" s="139"/>
      <c r="E8" s="139"/>
      <c r="F8" s="139"/>
      <c r="G8" s="139"/>
      <c r="H8" s="139"/>
      <c r="I8" s="139"/>
      <c r="J8" s="139"/>
      <c r="K8" s="139"/>
      <c r="L8" s="139"/>
      <c r="M8" s="139"/>
      <c r="N8" s="139"/>
      <c r="O8" s="139"/>
      <c r="P8" s="139"/>
      <c r="Q8" s="141"/>
      <c r="R8" s="141"/>
      <c r="S8" s="141"/>
    </row>
    <row r="9" spans="2:31" ht="15" customHeight="1" thickBot="1">
      <c r="B9" s="23"/>
      <c r="C9" s="1230" t="s">
        <v>352</v>
      </c>
      <c r="D9" s="1231"/>
      <c r="E9" s="1231"/>
      <c r="F9" s="1231"/>
      <c r="G9" s="1231"/>
      <c r="H9" s="1231"/>
      <c r="I9" s="1231"/>
      <c r="J9" s="1231"/>
      <c r="K9" s="1231"/>
      <c r="L9" s="1231"/>
      <c r="M9" s="1231"/>
      <c r="N9" s="1231"/>
      <c r="O9" s="1231"/>
      <c r="P9" s="1232"/>
      <c r="Q9" s="141"/>
      <c r="R9" s="141"/>
      <c r="S9" s="141"/>
    </row>
    <row r="10" spans="2:31" ht="15" customHeight="1" thickBot="1">
      <c r="B10" s="25"/>
      <c r="C10" s="76">
        <v>2021</v>
      </c>
      <c r="D10" s="77">
        <v>2022</v>
      </c>
      <c r="E10" s="77">
        <v>2023</v>
      </c>
      <c r="F10" s="77">
        <v>2024</v>
      </c>
      <c r="G10" s="77">
        <v>2025</v>
      </c>
      <c r="H10" s="77">
        <v>2026</v>
      </c>
      <c r="I10" s="77">
        <v>2027</v>
      </c>
      <c r="J10" s="77">
        <v>2028</v>
      </c>
      <c r="K10" s="77">
        <v>2029</v>
      </c>
      <c r="L10" s="77">
        <v>2030</v>
      </c>
      <c r="M10" s="77">
        <v>2031</v>
      </c>
      <c r="N10" s="77">
        <v>2032</v>
      </c>
      <c r="O10" s="77">
        <v>2033</v>
      </c>
      <c r="P10" s="78">
        <v>2034</v>
      </c>
      <c r="Q10" s="141"/>
      <c r="R10" s="141"/>
      <c r="S10" s="141"/>
    </row>
    <row r="11" spans="2:31" ht="15.75" thickBot="1">
      <c r="B11" s="273" t="s">
        <v>353</v>
      </c>
      <c r="C11" s="300">
        <f>SUM(C12:C16)</f>
        <v>1664</v>
      </c>
      <c r="D11" s="274">
        <f t="shared" ref="D11:P11" si="0">SUM(D12:D16)</f>
        <v>1798</v>
      </c>
      <c r="E11" s="274">
        <f t="shared" si="0"/>
        <v>1948</v>
      </c>
      <c r="F11" s="274">
        <f t="shared" si="0"/>
        <v>2098</v>
      </c>
      <c r="G11" s="274">
        <f t="shared" si="0"/>
        <v>2248</v>
      </c>
      <c r="H11" s="274">
        <f t="shared" si="0"/>
        <v>2398</v>
      </c>
      <c r="I11" s="274">
        <f t="shared" si="0"/>
        <v>2548</v>
      </c>
      <c r="J11" s="274">
        <f t="shared" si="0"/>
        <v>2698</v>
      </c>
      <c r="K11" s="274">
        <f t="shared" si="0"/>
        <v>2848</v>
      </c>
      <c r="L11" s="274">
        <f t="shared" si="0"/>
        <v>2998</v>
      </c>
      <c r="M11" s="274">
        <f t="shared" si="0"/>
        <v>3148</v>
      </c>
      <c r="N11" s="274">
        <f t="shared" si="0"/>
        <v>3298</v>
      </c>
      <c r="O11" s="274">
        <f t="shared" si="0"/>
        <v>3448</v>
      </c>
      <c r="P11" s="275">
        <f t="shared" si="0"/>
        <v>3598</v>
      </c>
      <c r="Q11" s="141"/>
      <c r="R11" s="141"/>
      <c r="S11" s="141"/>
      <c r="AE11" s="63"/>
    </row>
    <row r="12" spans="2:31" ht="15.75" thickBot="1">
      <c r="B12" s="1098" t="s">
        <v>971</v>
      </c>
      <c r="C12" s="277">
        <v>1664</v>
      </c>
      <c r="D12" s="298">
        <v>1798</v>
      </c>
      <c r="E12" s="298">
        <v>1798</v>
      </c>
      <c r="F12" s="298">
        <v>1798</v>
      </c>
      <c r="G12" s="298">
        <v>1798</v>
      </c>
      <c r="H12" s="298">
        <v>1798</v>
      </c>
      <c r="I12" s="298">
        <v>1798</v>
      </c>
      <c r="J12" s="298">
        <v>1798</v>
      </c>
      <c r="K12" s="298">
        <v>1798</v>
      </c>
      <c r="L12" s="298">
        <v>1798</v>
      </c>
      <c r="M12" s="298">
        <v>1798</v>
      </c>
      <c r="N12" s="298">
        <v>1798</v>
      </c>
      <c r="O12" s="298">
        <v>1798</v>
      </c>
      <c r="P12" s="299">
        <v>1798</v>
      </c>
    </row>
    <row r="13" spans="2:31">
      <c r="B13" s="289" t="s">
        <v>972</v>
      </c>
      <c r="C13" s="277">
        <v>0</v>
      </c>
      <c r="D13" s="293">
        <v>0</v>
      </c>
      <c r="E13" s="293">
        <v>150</v>
      </c>
      <c r="F13" s="293">
        <v>300</v>
      </c>
      <c r="G13" s="293">
        <v>300</v>
      </c>
      <c r="H13" s="293">
        <v>300</v>
      </c>
      <c r="I13" s="293">
        <v>300</v>
      </c>
      <c r="J13" s="293">
        <v>300</v>
      </c>
      <c r="K13" s="293">
        <v>300</v>
      </c>
      <c r="L13" s="293">
        <v>300</v>
      </c>
      <c r="M13" s="293">
        <v>300</v>
      </c>
      <c r="N13" s="293">
        <v>300</v>
      </c>
      <c r="O13" s="293">
        <v>300</v>
      </c>
      <c r="P13" s="294">
        <v>300</v>
      </c>
    </row>
    <row r="14" spans="2:31">
      <c r="B14" s="290" t="s">
        <v>973</v>
      </c>
      <c r="C14" s="282">
        <v>0</v>
      </c>
      <c r="D14" s="2">
        <v>0</v>
      </c>
      <c r="E14" s="2">
        <v>0</v>
      </c>
      <c r="F14" s="2">
        <v>0</v>
      </c>
      <c r="G14" s="2">
        <v>150</v>
      </c>
      <c r="H14" s="2">
        <v>300</v>
      </c>
      <c r="I14" s="2">
        <v>300</v>
      </c>
      <c r="J14" s="2">
        <v>300</v>
      </c>
      <c r="K14" s="2">
        <v>300</v>
      </c>
      <c r="L14" s="2">
        <v>300</v>
      </c>
      <c r="M14" s="2">
        <v>300</v>
      </c>
      <c r="N14" s="2">
        <v>300</v>
      </c>
      <c r="O14" s="2">
        <v>300</v>
      </c>
      <c r="P14" s="295">
        <v>300</v>
      </c>
    </row>
    <row r="15" spans="2:31">
      <c r="B15" s="290" t="s">
        <v>974</v>
      </c>
      <c r="C15" s="282">
        <v>0</v>
      </c>
      <c r="D15" s="2">
        <v>0</v>
      </c>
      <c r="E15" s="2">
        <v>0</v>
      </c>
      <c r="F15" s="2">
        <v>0</v>
      </c>
      <c r="G15" s="2">
        <v>0</v>
      </c>
      <c r="H15" s="2">
        <v>0</v>
      </c>
      <c r="I15" s="2">
        <v>150</v>
      </c>
      <c r="J15" s="2">
        <v>300</v>
      </c>
      <c r="K15" s="2">
        <v>300</v>
      </c>
      <c r="L15" s="2">
        <v>300</v>
      </c>
      <c r="M15" s="2">
        <v>300</v>
      </c>
      <c r="N15" s="2">
        <v>300</v>
      </c>
      <c r="O15" s="2">
        <v>300</v>
      </c>
      <c r="P15" s="295">
        <v>300</v>
      </c>
    </row>
    <row r="16" spans="2:31" ht="15.75" thickBot="1">
      <c r="B16" s="291" t="s">
        <v>975</v>
      </c>
      <c r="C16" s="285">
        <v>0</v>
      </c>
      <c r="D16" s="19">
        <v>0</v>
      </c>
      <c r="E16" s="19">
        <v>0</v>
      </c>
      <c r="F16" s="19">
        <v>0</v>
      </c>
      <c r="G16" s="19">
        <v>0</v>
      </c>
      <c r="H16" s="19">
        <v>0</v>
      </c>
      <c r="I16" s="19">
        <v>0</v>
      </c>
      <c r="J16" s="19">
        <v>0</v>
      </c>
      <c r="K16" s="19">
        <v>150</v>
      </c>
      <c r="L16" s="19">
        <v>300</v>
      </c>
      <c r="M16" s="19">
        <v>450</v>
      </c>
      <c r="N16" s="19">
        <v>600</v>
      </c>
      <c r="O16" s="19">
        <v>750</v>
      </c>
      <c r="P16" s="296">
        <v>900</v>
      </c>
    </row>
    <row r="17" spans="1:55" ht="15" customHeight="1" thickBot="1">
      <c r="C17" s="63"/>
      <c r="D17" s="63"/>
      <c r="E17" s="63"/>
      <c r="F17" s="63"/>
      <c r="G17" s="63"/>
      <c r="H17" s="63"/>
      <c r="I17" s="63"/>
      <c r="J17" s="63"/>
      <c r="K17" s="63"/>
      <c r="L17" s="63"/>
      <c r="M17" s="63"/>
      <c r="N17" s="63"/>
      <c r="O17" s="63"/>
      <c r="P17" s="63"/>
      <c r="R17" s="141"/>
      <c r="S17" s="141"/>
    </row>
    <row r="18" spans="1:55" ht="15.75" thickBot="1">
      <c r="B18" s="292" t="s">
        <v>1013</v>
      </c>
      <c r="C18" s="300">
        <f>SUM(C19:C23)</f>
        <v>1664</v>
      </c>
      <c r="D18" s="274">
        <f t="shared" ref="D18:P18" si="1">SUM(D19:D23)</f>
        <v>1798</v>
      </c>
      <c r="E18" s="274">
        <f t="shared" si="1"/>
        <v>1798</v>
      </c>
      <c r="F18" s="274">
        <f t="shared" si="1"/>
        <v>1798</v>
      </c>
      <c r="G18" s="274">
        <f t="shared" si="1"/>
        <v>1798</v>
      </c>
      <c r="H18" s="274">
        <f t="shared" si="1"/>
        <v>1798</v>
      </c>
      <c r="I18" s="274">
        <f t="shared" si="1"/>
        <v>1798</v>
      </c>
      <c r="J18" s="274">
        <f t="shared" si="1"/>
        <v>1798</v>
      </c>
      <c r="K18" s="274">
        <f t="shared" si="1"/>
        <v>1798</v>
      </c>
      <c r="L18" s="274">
        <f t="shared" si="1"/>
        <v>1798</v>
      </c>
      <c r="M18" s="274">
        <f t="shared" si="1"/>
        <v>1798</v>
      </c>
      <c r="N18" s="274">
        <f t="shared" si="1"/>
        <v>1798</v>
      </c>
      <c r="O18" s="274">
        <f t="shared" si="1"/>
        <v>1798</v>
      </c>
      <c r="P18" s="275">
        <f t="shared" si="1"/>
        <v>1798</v>
      </c>
      <c r="Q18" s="141"/>
      <c r="R18" s="141"/>
      <c r="S18" s="141"/>
    </row>
    <row r="19" spans="1:55">
      <c r="B19" s="276" t="s">
        <v>354</v>
      </c>
      <c r="C19" s="277">
        <v>120</v>
      </c>
      <c r="D19" s="278">
        <v>130</v>
      </c>
      <c r="E19" s="279">
        <v>130</v>
      </c>
      <c r="F19" s="279">
        <v>130</v>
      </c>
      <c r="G19" s="279">
        <v>130</v>
      </c>
      <c r="H19" s="279">
        <v>130</v>
      </c>
      <c r="I19" s="279">
        <v>130</v>
      </c>
      <c r="J19" s="279">
        <v>130</v>
      </c>
      <c r="K19" s="279">
        <v>130</v>
      </c>
      <c r="L19" s="279">
        <v>130</v>
      </c>
      <c r="M19" s="279">
        <v>130</v>
      </c>
      <c r="N19" s="279">
        <v>130</v>
      </c>
      <c r="O19" s="279">
        <v>130</v>
      </c>
      <c r="P19" s="280">
        <v>130</v>
      </c>
      <c r="Q19" s="141"/>
      <c r="R19" s="141"/>
      <c r="S19" s="141"/>
      <c r="AE19" s="63"/>
      <c r="AF19" s="63"/>
      <c r="AG19" s="71"/>
      <c r="AH19" s="71"/>
      <c r="AI19" s="71"/>
      <c r="AJ19" s="71"/>
      <c r="AK19" s="71"/>
      <c r="AL19" s="71"/>
      <c r="AM19" s="71"/>
      <c r="AN19" s="71"/>
      <c r="AO19" s="71"/>
      <c r="AP19" s="71"/>
      <c r="AQ19" s="71"/>
      <c r="AR19" s="71"/>
      <c r="AS19" s="71"/>
      <c r="AT19" s="71"/>
      <c r="AU19" s="71"/>
      <c r="AV19" s="71"/>
      <c r="AW19" s="71"/>
      <c r="AX19" s="71"/>
      <c r="AY19" s="71"/>
      <c r="AZ19" s="71"/>
      <c r="BA19" s="71"/>
      <c r="BB19" s="71"/>
      <c r="BC19" s="71"/>
    </row>
    <row r="20" spans="1:55">
      <c r="B20" s="281" t="s">
        <v>355</v>
      </c>
      <c r="C20" s="282">
        <v>419</v>
      </c>
      <c r="D20" s="55">
        <v>453</v>
      </c>
      <c r="E20" s="147">
        <v>453</v>
      </c>
      <c r="F20" s="147">
        <v>453</v>
      </c>
      <c r="G20" s="147">
        <v>453</v>
      </c>
      <c r="H20" s="147">
        <v>453</v>
      </c>
      <c r="I20" s="147">
        <v>453</v>
      </c>
      <c r="J20" s="147">
        <v>453</v>
      </c>
      <c r="K20" s="147">
        <v>453</v>
      </c>
      <c r="L20" s="147">
        <v>453</v>
      </c>
      <c r="M20" s="147">
        <v>453</v>
      </c>
      <c r="N20" s="147">
        <v>453</v>
      </c>
      <c r="O20" s="147">
        <v>453</v>
      </c>
      <c r="P20" s="283">
        <v>453</v>
      </c>
      <c r="Q20" s="141"/>
      <c r="R20" s="141"/>
      <c r="S20" s="141"/>
      <c r="AE20" s="63"/>
      <c r="AF20" s="63"/>
      <c r="AG20" s="71"/>
      <c r="AH20" s="71"/>
      <c r="AI20" s="71"/>
      <c r="AJ20" s="71"/>
      <c r="AK20" s="71"/>
      <c r="AL20" s="71"/>
      <c r="AM20" s="71"/>
      <c r="AN20" s="71"/>
      <c r="AO20" s="71"/>
      <c r="AP20" s="71"/>
      <c r="AQ20" s="71"/>
      <c r="AR20" s="71"/>
      <c r="AS20" s="71"/>
      <c r="AT20" s="71"/>
      <c r="AU20" s="71"/>
      <c r="AV20" s="71"/>
      <c r="AW20" s="71"/>
      <c r="AX20" s="71"/>
      <c r="AY20" s="71"/>
      <c r="AZ20" s="71"/>
      <c r="BA20" s="71"/>
      <c r="BB20" s="71"/>
      <c r="BC20" s="71"/>
    </row>
    <row r="21" spans="1:55">
      <c r="B21" s="281" t="s">
        <v>356</v>
      </c>
      <c r="C21" s="282">
        <v>587</v>
      </c>
      <c r="D21" s="55">
        <v>634</v>
      </c>
      <c r="E21" s="147">
        <v>634</v>
      </c>
      <c r="F21" s="147">
        <v>634</v>
      </c>
      <c r="G21" s="147">
        <v>634</v>
      </c>
      <c r="H21" s="147">
        <v>634</v>
      </c>
      <c r="I21" s="147">
        <v>634</v>
      </c>
      <c r="J21" s="147">
        <v>634</v>
      </c>
      <c r="K21" s="147">
        <v>634</v>
      </c>
      <c r="L21" s="147">
        <v>634</v>
      </c>
      <c r="M21" s="147">
        <v>634</v>
      </c>
      <c r="N21" s="147">
        <v>634</v>
      </c>
      <c r="O21" s="147">
        <v>634</v>
      </c>
      <c r="P21" s="283">
        <v>634</v>
      </c>
      <c r="Q21" s="141"/>
      <c r="R21" s="141"/>
      <c r="S21" s="141"/>
      <c r="AE21" s="63"/>
      <c r="AF21" s="63"/>
      <c r="AG21" s="71"/>
      <c r="AH21" s="71"/>
      <c r="AI21" s="71"/>
      <c r="AJ21" s="71"/>
      <c r="AK21" s="71"/>
      <c r="AL21" s="71"/>
      <c r="AM21" s="71"/>
      <c r="AN21" s="71"/>
      <c r="AO21" s="71"/>
      <c r="AP21" s="71"/>
      <c r="AQ21" s="71"/>
      <c r="AR21" s="71"/>
      <c r="AS21" s="71"/>
      <c r="AT21" s="71"/>
      <c r="AU21" s="71"/>
      <c r="AV21" s="71"/>
      <c r="AW21" s="71"/>
      <c r="AX21" s="71"/>
      <c r="AY21" s="71"/>
      <c r="AZ21" s="71"/>
      <c r="BA21" s="71"/>
      <c r="BB21" s="71"/>
      <c r="BC21" s="71"/>
    </row>
    <row r="22" spans="1:55">
      <c r="B22" s="281" t="s">
        <v>357</v>
      </c>
      <c r="C22" s="282">
        <v>359</v>
      </c>
      <c r="D22" s="55">
        <v>388</v>
      </c>
      <c r="E22" s="147">
        <v>388</v>
      </c>
      <c r="F22" s="147">
        <v>388</v>
      </c>
      <c r="G22" s="147">
        <v>388</v>
      </c>
      <c r="H22" s="147">
        <v>388</v>
      </c>
      <c r="I22" s="147">
        <v>388</v>
      </c>
      <c r="J22" s="147">
        <v>388</v>
      </c>
      <c r="K22" s="147">
        <v>388</v>
      </c>
      <c r="L22" s="147">
        <v>388</v>
      </c>
      <c r="M22" s="147">
        <v>388</v>
      </c>
      <c r="N22" s="147">
        <v>388</v>
      </c>
      <c r="O22" s="147">
        <v>388</v>
      </c>
      <c r="P22" s="283">
        <v>388</v>
      </c>
      <c r="Q22" s="141"/>
      <c r="R22" s="141"/>
      <c r="S22" s="141"/>
      <c r="AE22" s="63"/>
      <c r="AF22" s="63"/>
      <c r="AG22" s="71"/>
      <c r="AH22" s="71"/>
      <c r="AI22" s="71"/>
      <c r="AJ22" s="71"/>
      <c r="AK22" s="71"/>
      <c r="AL22" s="71"/>
      <c r="AM22" s="71"/>
      <c r="AN22" s="71"/>
      <c r="AO22" s="71"/>
      <c r="AP22" s="71"/>
      <c r="AQ22" s="71"/>
      <c r="AR22" s="71"/>
      <c r="AS22" s="71"/>
      <c r="AT22" s="71"/>
      <c r="AU22" s="71"/>
      <c r="AV22" s="71"/>
      <c r="AW22" s="71"/>
      <c r="AX22" s="71"/>
      <c r="AY22" s="71"/>
      <c r="AZ22" s="71"/>
      <c r="BA22" s="71"/>
      <c r="BB22" s="71"/>
      <c r="BC22" s="71"/>
    </row>
    <row r="23" spans="1:55" ht="15.75" thickBot="1">
      <c r="B23" s="284" t="s">
        <v>358</v>
      </c>
      <c r="C23" s="285">
        <v>179</v>
      </c>
      <c r="D23" s="286">
        <v>193</v>
      </c>
      <c r="E23" s="287">
        <v>193</v>
      </c>
      <c r="F23" s="287">
        <v>193</v>
      </c>
      <c r="G23" s="287">
        <v>193</v>
      </c>
      <c r="H23" s="287">
        <v>193</v>
      </c>
      <c r="I23" s="287">
        <v>193</v>
      </c>
      <c r="J23" s="287">
        <v>193</v>
      </c>
      <c r="K23" s="287">
        <v>193</v>
      </c>
      <c r="L23" s="287">
        <v>193</v>
      </c>
      <c r="M23" s="287">
        <v>193</v>
      </c>
      <c r="N23" s="287">
        <v>193</v>
      </c>
      <c r="O23" s="287">
        <v>193</v>
      </c>
      <c r="P23" s="288">
        <v>193</v>
      </c>
      <c r="Q23" s="141"/>
      <c r="R23" s="141"/>
      <c r="S23" s="141"/>
      <c r="AE23" s="63"/>
      <c r="AF23" s="63"/>
      <c r="AG23" s="71"/>
      <c r="AH23" s="71"/>
      <c r="AI23" s="71"/>
      <c r="AJ23" s="71"/>
      <c r="AK23" s="71"/>
      <c r="AL23" s="71"/>
      <c r="AM23" s="71"/>
      <c r="AN23" s="71"/>
      <c r="AO23" s="71"/>
      <c r="AP23" s="71"/>
      <c r="AQ23" s="71"/>
      <c r="AR23" s="71"/>
      <c r="AS23" s="71"/>
      <c r="AT23" s="71"/>
      <c r="AU23" s="71"/>
      <c r="AV23" s="71"/>
      <c r="AW23" s="71"/>
      <c r="AX23" s="71"/>
      <c r="AY23" s="71"/>
      <c r="AZ23" s="71"/>
      <c r="BA23" s="71"/>
      <c r="BB23" s="71"/>
      <c r="BC23" s="71"/>
    </row>
    <row r="24" spans="1:55" ht="15" customHeight="1">
      <c r="A24" s="32"/>
      <c r="B24" s="88" t="s">
        <v>359</v>
      </c>
      <c r="C24" s="32"/>
      <c r="D24" s="32"/>
      <c r="E24" s="32"/>
      <c r="F24" s="32"/>
      <c r="G24" s="32"/>
      <c r="H24" s="32"/>
      <c r="I24" s="32"/>
      <c r="J24" s="32"/>
      <c r="K24" s="32"/>
      <c r="L24" s="32"/>
      <c r="M24" s="32"/>
      <c r="N24" s="32"/>
      <c r="O24" s="32"/>
      <c r="P24" s="32"/>
      <c r="Q24" s="783"/>
      <c r="R24" s="783"/>
      <c r="S24" s="141"/>
    </row>
    <row r="25" spans="1:55" ht="15" customHeight="1" thickBot="1">
      <c r="A25" s="32"/>
      <c r="B25" s="32"/>
      <c r="C25" s="32"/>
      <c r="D25" s="32"/>
      <c r="E25" s="32"/>
      <c r="F25" s="32"/>
      <c r="G25" s="32"/>
      <c r="H25" s="32"/>
      <c r="I25" s="32"/>
      <c r="J25" s="32"/>
      <c r="K25" s="32"/>
      <c r="L25" s="32"/>
      <c r="M25" s="32"/>
      <c r="N25" s="32"/>
      <c r="O25" s="32"/>
      <c r="P25" s="32"/>
      <c r="Q25" s="783"/>
      <c r="R25" s="783"/>
      <c r="S25" s="141"/>
    </row>
    <row r="26" spans="1:55" ht="15" customHeight="1" thickBot="1">
      <c r="A26" s="32"/>
      <c r="B26" s="782"/>
      <c r="C26" s="1230" t="s">
        <v>352</v>
      </c>
      <c r="D26" s="1231"/>
      <c r="E26" s="1231"/>
      <c r="F26" s="1231"/>
      <c r="G26" s="1231"/>
      <c r="H26" s="1231"/>
      <c r="I26" s="1231"/>
      <c r="J26" s="1231"/>
      <c r="K26" s="1231"/>
      <c r="L26" s="1231"/>
      <c r="M26" s="1231"/>
      <c r="N26" s="1231"/>
      <c r="O26" s="1231"/>
      <c r="P26" s="1232"/>
      <c r="Q26" s="783"/>
      <c r="R26" s="783"/>
      <c r="S26" s="141"/>
    </row>
    <row r="27" spans="1:55" ht="15" customHeight="1" thickBot="1">
      <c r="A27" s="32"/>
      <c r="B27" s="9"/>
      <c r="C27" s="787">
        <v>2021</v>
      </c>
      <c r="D27" s="77">
        <v>2022</v>
      </c>
      <c r="E27" s="77">
        <v>2023</v>
      </c>
      <c r="F27" s="77">
        <v>2024</v>
      </c>
      <c r="G27" s="77">
        <v>2025</v>
      </c>
      <c r="H27" s="77">
        <v>2026</v>
      </c>
      <c r="I27" s="77">
        <v>2027</v>
      </c>
      <c r="J27" s="77">
        <v>2028</v>
      </c>
      <c r="K27" s="77">
        <v>2029</v>
      </c>
      <c r="L27" s="77">
        <v>2030</v>
      </c>
      <c r="M27" s="77">
        <v>2031</v>
      </c>
      <c r="N27" s="77">
        <v>2032</v>
      </c>
      <c r="O27" s="77">
        <v>2033</v>
      </c>
      <c r="P27" s="78">
        <v>2034</v>
      </c>
      <c r="Q27" s="784"/>
      <c r="R27" s="783"/>
      <c r="S27" s="141"/>
    </row>
    <row r="28" spans="1:55" ht="15" customHeight="1" thickBot="1">
      <c r="A28" s="32"/>
      <c r="B28" s="786" t="s">
        <v>812</v>
      </c>
      <c r="C28" s="1104">
        <f>SUM(C29:C33)</f>
        <v>0</v>
      </c>
      <c r="D28" s="1105">
        <f t="shared" ref="D28:P28" si="2">SUM(D29:D33)</f>
        <v>0</v>
      </c>
      <c r="E28" s="1105">
        <f t="shared" si="2"/>
        <v>68.458919301334731</v>
      </c>
      <c r="F28" s="1105">
        <f t="shared" si="2"/>
        <v>117.40670465579808</v>
      </c>
      <c r="G28" s="1105">
        <f t="shared" si="2"/>
        <v>435.7282856236472</v>
      </c>
      <c r="H28" s="1105">
        <f t="shared" si="2"/>
        <v>750.66794528869536</v>
      </c>
      <c r="I28" s="1105">
        <f t="shared" si="2"/>
        <v>992.94644821130828</v>
      </c>
      <c r="J28" s="1105">
        <f t="shared" si="2"/>
        <v>1203.6662072888837</v>
      </c>
      <c r="K28" s="1105">
        <f t="shared" si="2"/>
        <v>1301.187260069998</v>
      </c>
      <c r="L28" s="1105">
        <f t="shared" si="2"/>
        <v>1426.8812654302847</v>
      </c>
      <c r="M28" s="1105">
        <f t="shared" si="2"/>
        <v>1550.2794563813679</v>
      </c>
      <c r="N28" s="1105">
        <f t="shared" si="2"/>
        <v>1673.6277268099591</v>
      </c>
      <c r="O28" s="1105">
        <f t="shared" si="2"/>
        <v>1815.0425537454294</v>
      </c>
      <c r="P28" s="1106">
        <f t="shared" si="2"/>
        <v>1909.9272052123088</v>
      </c>
      <c r="Q28" s="783"/>
      <c r="R28" s="783"/>
      <c r="S28" s="141"/>
    </row>
    <row r="29" spans="1:55" ht="15" customHeight="1">
      <c r="A29" s="32"/>
      <c r="B29" s="340" t="s">
        <v>813</v>
      </c>
      <c r="C29" s="1099">
        <v>0</v>
      </c>
      <c r="D29" s="1091">
        <v>0</v>
      </c>
      <c r="E29" s="1091">
        <v>16.456806159831956</v>
      </c>
      <c r="F29" s="1091">
        <v>30.584442191201266</v>
      </c>
      <c r="G29" s="1091">
        <v>64.327836972820776</v>
      </c>
      <c r="H29" s="1091">
        <v>103.36300390804593</v>
      </c>
      <c r="I29" s="1091">
        <v>154.0903056709607</v>
      </c>
      <c r="J29" s="1091">
        <v>226.93642478950437</v>
      </c>
      <c r="K29" s="1091">
        <v>324.24265317636377</v>
      </c>
      <c r="L29" s="1091">
        <v>421.12408563874106</v>
      </c>
      <c r="M29" s="1091">
        <v>479.76623555137144</v>
      </c>
      <c r="N29" s="1091">
        <v>526.10373159612732</v>
      </c>
      <c r="O29" s="1091">
        <v>569.31394135258677</v>
      </c>
      <c r="P29" s="1092">
        <v>605.8158260957548</v>
      </c>
      <c r="Q29" s="783"/>
      <c r="R29" s="783"/>
      <c r="S29" s="141"/>
    </row>
    <row r="30" spans="1:55" ht="15" customHeight="1">
      <c r="A30" s="32"/>
      <c r="B30" s="6" t="s">
        <v>814</v>
      </c>
      <c r="C30" s="1100">
        <v>0</v>
      </c>
      <c r="D30" s="1101">
        <v>0</v>
      </c>
      <c r="E30" s="1101">
        <v>44.502113141502775</v>
      </c>
      <c r="F30" s="1101">
        <v>47.322262464596818</v>
      </c>
      <c r="G30" s="1101">
        <v>326.90044865082643</v>
      </c>
      <c r="H30" s="1101">
        <v>353.24526912606751</v>
      </c>
      <c r="I30" s="1101">
        <v>517.29647028576574</v>
      </c>
      <c r="J30" s="1101">
        <v>637.67011024479746</v>
      </c>
      <c r="K30" s="1101">
        <v>620.3849346390524</v>
      </c>
      <c r="L30" s="1101">
        <v>631.69750753696167</v>
      </c>
      <c r="M30" s="1101">
        <v>672.0888605997676</v>
      </c>
      <c r="N30" s="1101">
        <v>724.73494700795584</v>
      </c>
      <c r="O30" s="1101">
        <v>798.57487621131997</v>
      </c>
      <c r="P30" s="977">
        <v>832.59295495938454</v>
      </c>
      <c r="Q30" s="783"/>
      <c r="R30" s="783"/>
      <c r="S30" s="141"/>
    </row>
    <row r="31" spans="1:55" ht="15" customHeight="1">
      <c r="A31" s="32"/>
      <c r="B31" s="6" t="s">
        <v>816</v>
      </c>
      <c r="C31" s="1102">
        <v>0</v>
      </c>
      <c r="D31" s="1101">
        <v>0</v>
      </c>
      <c r="E31" s="1101">
        <v>0</v>
      </c>
      <c r="F31" s="1101">
        <v>0</v>
      </c>
      <c r="G31" s="1101">
        <v>0</v>
      </c>
      <c r="H31" s="1101">
        <v>222.0596722545819</v>
      </c>
      <c r="I31" s="1101">
        <v>222.0596722545819</v>
      </c>
      <c r="J31" s="1101">
        <v>222.0596722545819</v>
      </c>
      <c r="K31" s="1101">
        <v>222.0596722545819</v>
      </c>
      <c r="L31" s="1101">
        <v>222.0596722545819</v>
      </c>
      <c r="M31" s="1101">
        <v>222.0596722545819</v>
      </c>
      <c r="N31" s="1101">
        <v>222.0596722545819</v>
      </c>
      <c r="O31" s="1101">
        <v>222.0596722545819</v>
      </c>
      <c r="P31" s="977">
        <v>222.0596722545819</v>
      </c>
      <c r="Q31" s="783"/>
      <c r="R31" s="783"/>
      <c r="S31" s="141"/>
    </row>
    <row r="32" spans="1:55" ht="15" customHeight="1">
      <c r="A32" s="32"/>
      <c r="B32" s="780" t="s">
        <v>815</v>
      </c>
      <c r="C32" s="1102">
        <v>0</v>
      </c>
      <c r="D32" s="1101">
        <v>0</v>
      </c>
      <c r="E32" s="1101">
        <v>0</v>
      </c>
      <c r="F32" s="1101">
        <v>0</v>
      </c>
      <c r="G32" s="1101">
        <v>0</v>
      </c>
      <c r="H32" s="1101">
        <v>0</v>
      </c>
      <c r="I32" s="1101">
        <v>0</v>
      </c>
      <c r="J32" s="1101">
        <v>0</v>
      </c>
      <c r="K32" s="1101">
        <v>0</v>
      </c>
      <c r="L32" s="1101">
        <v>0</v>
      </c>
      <c r="M32" s="1101">
        <v>0</v>
      </c>
      <c r="N32" s="1101">
        <v>0</v>
      </c>
      <c r="O32" s="1101">
        <v>0</v>
      </c>
      <c r="P32" s="977">
        <v>0</v>
      </c>
      <c r="Q32" s="783"/>
      <c r="R32" s="783"/>
      <c r="S32" s="141"/>
    </row>
    <row r="33" spans="1:19" ht="15" customHeight="1" thickBot="1">
      <c r="A33" s="32"/>
      <c r="B33" s="781" t="s">
        <v>817</v>
      </c>
      <c r="C33" s="1103">
        <v>0</v>
      </c>
      <c r="D33" s="1096">
        <v>0</v>
      </c>
      <c r="E33" s="1096">
        <v>7.4999999999999991</v>
      </c>
      <c r="F33" s="1096">
        <v>39.5</v>
      </c>
      <c r="G33" s="1096">
        <v>44.5</v>
      </c>
      <c r="H33" s="1096">
        <v>72</v>
      </c>
      <c r="I33" s="1096">
        <v>99.5</v>
      </c>
      <c r="J33" s="1096">
        <v>117.00000000000001</v>
      </c>
      <c r="K33" s="1096">
        <v>134.50000000000003</v>
      </c>
      <c r="L33" s="1096">
        <v>151.99999999999997</v>
      </c>
      <c r="M33" s="1096">
        <v>176.36468797564689</v>
      </c>
      <c r="N33" s="1096">
        <v>200.72937595129378</v>
      </c>
      <c r="O33" s="1096">
        <v>225.09406392694063</v>
      </c>
      <c r="P33" s="1097">
        <v>249.45875190258755</v>
      </c>
      <c r="Q33" s="783"/>
      <c r="R33" s="783"/>
      <c r="S33" s="141"/>
    </row>
    <row r="34" spans="1:19" ht="15" customHeight="1">
      <c r="A34" s="32"/>
      <c r="B34" s="32"/>
      <c r="C34" s="32"/>
      <c r="D34" s="32"/>
      <c r="E34" s="32"/>
      <c r="F34" s="32"/>
      <c r="G34" s="32"/>
      <c r="H34" s="32"/>
      <c r="I34" s="32"/>
      <c r="J34" s="32"/>
      <c r="K34" s="32"/>
      <c r="L34" s="32"/>
      <c r="M34" s="32"/>
      <c r="N34" s="32"/>
      <c r="O34" s="32"/>
      <c r="P34" s="32"/>
      <c r="Q34" s="141"/>
      <c r="R34" s="141"/>
      <c r="S34" s="141"/>
    </row>
    <row r="35" spans="1:19" ht="15" customHeight="1">
      <c r="A35" s="32"/>
      <c r="B35" s="32"/>
      <c r="C35" s="32"/>
      <c r="D35" s="32"/>
      <c r="E35" s="32"/>
      <c r="F35" s="32"/>
      <c r="G35" s="32"/>
      <c r="H35" s="32"/>
      <c r="I35" s="32"/>
      <c r="J35" s="32"/>
      <c r="K35" s="32"/>
      <c r="L35" s="32"/>
      <c r="M35" s="32"/>
      <c r="N35" s="32"/>
      <c r="O35" s="32"/>
      <c r="P35" s="32"/>
      <c r="Q35" s="141"/>
      <c r="R35" s="141"/>
      <c r="S35" s="141"/>
    </row>
    <row r="36" spans="1:19" ht="15" customHeight="1">
      <c r="A36" s="32"/>
      <c r="B36" s="32"/>
      <c r="C36" s="32"/>
      <c r="D36" s="32"/>
      <c r="E36" s="32"/>
      <c r="F36" s="32"/>
      <c r="G36" s="32"/>
      <c r="H36" s="32"/>
      <c r="I36" s="32"/>
      <c r="J36" s="32"/>
      <c r="K36" s="32"/>
      <c r="L36" s="32"/>
      <c r="M36" s="32"/>
      <c r="N36" s="32"/>
      <c r="O36" s="32"/>
      <c r="P36" s="32"/>
      <c r="Q36" s="141"/>
      <c r="R36" s="141"/>
      <c r="S36" s="141"/>
    </row>
    <row r="37" spans="1:19" ht="15" customHeight="1">
      <c r="A37" s="32"/>
      <c r="B37" s="32"/>
      <c r="C37" s="32"/>
      <c r="D37" s="32"/>
      <c r="E37" s="32"/>
      <c r="F37" s="32"/>
      <c r="G37" s="32"/>
      <c r="H37" s="32"/>
      <c r="I37" s="32"/>
      <c r="J37" s="32"/>
      <c r="K37" s="32"/>
      <c r="L37" s="32"/>
      <c r="M37" s="32"/>
      <c r="N37" s="32"/>
      <c r="O37" s="32"/>
      <c r="P37" s="32"/>
      <c r="Q37" s="141"/>
      <c r="R37" s="141"/>
      <c r="S37" s="141"/>
    </row>
    <row r="38" spans="1:19" ht="15" customHeight="1">
      <c r="A38" s="32"/>
      <c r="B38" s="32"/>
      <c r="C38" s="32"/>
      <c r="D38" s="32"/>
      <c r="E38" s="32"/>
      <c r="F38" s="32"/>
      <c r="G38" s="32"/>
      <c r="H38" s="32"/>
      <c r="I38" s="32"/>
      <c r="J38" s="32"/>
      <c r="K38" s="32"/>
      <c r="L38" s="32"/>
      <c r="M38" s="32"/>
      <c r="N38" s="32"/>
      <c r="O38" s="32"/>
      <c r="P38" s="32"/>
      <c r="Q38" s="141"/>
      <c r="R38" s="141"/>
      <c r="S38" s="141"/>
    </row>
    <row r="39" spans="1:19" ht="15" customHeight="1">
      <c r="A39" s="32"/>
      <c r="B39" s="32"/>
      <c r="C39" s="32"/>
      <c r="D39" s="32"/>
      <c r="E39" s="32"/>
      <c r="F39" s="32"/>
      <c r="G39" s="32"/>
      <c r="H39" s="32"/>
      <c r="I39" s="32"/>
      <c r="J39" s="32"/>
      <c r="K39" s="32"/>
      <c r="L39" s="32"/>
      <c r="M39" s="32"/>
      <c r="N39" s="32"/>
      <c r="O39" s="32"/>
      <c r="P39" s="32"/>
      <c r="Q39" s="141"/>
      <c r="R39" s="141"/>
      <c r="S39" s="141"/>
    </row>
    <row r="40" spans="1:19" ht="15" customHeight="1">
      <c r="A40" s="32"/>
      <c r="B40" s="32"/>
      <c r="C40" s="32"/>
      <c r="D40" s="32"/>
      <c r="E40" s="32"/>
      <c r="F40" s="32"/>
      <c r="G40" s="32"/>
      <c r="H40" s="32"/>
      <c r="I40" s="32"/>
      <c r="J40" s="32"/>
      <c r="K40" s="32"/>
      <c r="L40" s="32"/>
      <c r="M40" s="32"/>
      <c r="N40" s="32"/>
      <c r="O40" s="32"/>
      <c r="P40" s="32"/>
      <c r="Q40" s="141"/>
      <c r="R40" s="141"/>
      <c r="S40" s="141"/>
    </row>
    <row r="41" spans="1:19" ht="15" customHeight="1">
      <c r="A41" s="32"/>
      <c r="B41" s="32"/>
      <c r="C41" s="32"/>
      <c r="D41" s="32"/>
      <c r="E41" s="32"/>
      <c r="F41" s="32"/>
      <c r="G41" s="32"/>
      <c r="H41" s="32"/>
      <c r="I41" s="32"/>
      <c r="J41" s="32"/>
      <c r="K41" s="32"/>
      <c r="L41" s="32"/>
      <c r="M41" s="32"/>
      <c r="N41" s="32"/>
      <c r="O41" s="32"/>
      <c r="P41" s="32"/>
      <c r="Q41" s="141"/>
      <c r="R41" s="141"/>
      <c r="S41" s="141"/>
    </row>
    <row r="42" spans="1:19" ht="15" customHeight="1">
      <c r="A42" s="32"/>
      <c r="B42" s="32"/>
      <c r="C42" s="32"/>
      <c r="D42" s="32"/>
      <c r="E42" s="32"/>
      <c r="F42" s="32"/>
      <c r="G42" s="32"/>
      <c r="H42" s="32"/>
      <c r="I42" s="32"/>
      <c r="J42" s="32"/>
      <c r="K42" s="32"/>
      <c r="L42" s="32"/>
      <c r="M42" s="32"/>
      <c r="N42" s="32"/>
      <c r="O42" s="32"/>
      <c r="P42" s="32"/>
      <c r="Q42" s="141"/>
      <c r="R42" s="141"/>
      <c r="S42" s="141"/>
    </row>
    <row r="43" spans="1:19" ht="15" customHeight="1">
      <c r="A43" s="32"/>
      <c r="B43" s="32"/>
      <c r="C43" s="32"/>
      <c r="D43" s="32"/>
      <c r="E43" s="32"/>
      <c r="F43" s="32"/>
      <c r="G43" s="32"/>
      <c r="H43" s="32"/>
      <c r="I43" s="32"/>
      <c r="J43" s="32"/>
      <c r="K43" s="32"/>
      <c r="L43" s="32"/>
      <c r="M43" s="32"/>
      <c r="N43" s="32"/>
      <c r="O43" s="32"/>
      <c r="P43" s="32"/>
      <c r="Q43" s="141"/>
      <c r="R43" s="141"/>
      <c r="S43" s="141"/>
    </row>
    <row r="44" spans="1:19" ht="15" customHeight="1">
      <c r="A44" s="32"/>
      <c r="B44" s="32"/>
      <c r="C44" s="32"/>
      <c r="D44" s="32"/>
      <c r="E44" s="32"/>
      <c r="F44" s="32"/>
      <c r="G44" s="32"/>
      <c r="H44" s="32"/>
      <c r="I44" s="32"/>
      <c r="J44" s="32"/>
      <c r="K44" s="32"/>
      <c r="L44" s="32"/>
      <c r="M44" s="32"/>
      <c r="N44" s="32"/>
      <c r="O44" s="32"/>
      <c r="P44" s="32"/>
      <c r="Q44" s="141"/>
      <c r="R44" s="141"/>
      <c r="S44" s="141"/>
    </row>
    <row r="45" spans="1:19" ht="15" customHeight="1">
      <c r="A45" s="32"/>
      <c r="B45" s="32"/>
      <c r="C45" s="32"/>
      <c r="D45" s="32"/>
      <c r="E45" s="32"/>
      <c r="F45" s="32"/>
      <c r="G45" s="32"/>
      <c r="H45" s="32"/>
      <c r="I45" s="32"/>
      <c r="J45" s="32"/>
      <c r="K45" s="32"/>
      <c r="L45" s="32"/>
      <c r="M45" s="32"/>
      <c r="N45" s="32"/>
      <c r="O45" s="32"/>
      <c r="P45" s="32"/>
      <c r="Q45" s="141"/>
      <c r="R45" s="141"/>
      <c r="S45" s="141"/>
    </row>
    <row r="46" spans="1:19" ht="15" customHeight="1">
      <c r="A46" s="32"/>
      <c r="B46" s="32"/>
      <c r="C46" s="32"/>
      <c r="D46" s="32"/>
      <c r="E46" s="32"/>
      <c r="F46" s="32"/>
      <c r="G46" s="32"/>
      <c r="H46" s="32"/>
      <c r="I46" s="32"/>
      <c r="J46" s="32"/>
      <c r="K46" s="32"/>
      <c r="L46" s="32"/>
      <c r="M46" s="32"/>
      <c r="N46" s="32"/>
      <c r="O46" s="32"/>
      <c r="P46" s="32"/>
      <c r="Q46" s="141"/>
      <c r="R46" s="141"/>
      <c r="S46" s="141"/>
    </row>
    <row r="47" spans="1:19" ht="15" customHeight="1">
      <c r="A47" s="32"/>
      <c r="B47" s="32"/>
      <c r="C47" s="32"/>
      <c r="D47" s="32"/>
      <c r="E47" s="32"/>
      <c r="F47" s="32"/>
      <c r="G47" s="32"/>
      <c r="H47" s="32"/>
      <c r="I47" s="32"/>
      <c r="J47" s="32"/>
      <c r="K47" s="32"/>
      <c r="L47" s="32"/>
      <c r="M47" s="32"/>
      <c r="N47" s="32"/>
      <c r="O47" s="32"/>
      <c r="P47" s="32"/>
      <c r="Q47" s="141"/>
      <c r="R47" s="141"/>
      <c r="S47" s="141"/>
    </row>
    <row r="48" spans="1:19" ht="15" customHeight="1">
      <c r="A48" s="32"/>
      <c r="B48" s="32"/>
      <c r="C48" s="32"/>
      <c r="D48" s="32"/>
      <c r="E48" s="32"/>
      <c r="F48" s="32"/>
      <c r="G48" s="32"/>
      <c r="H48" s="32"/>
      <c r="I48" s="32"/>
      <c r="J48" s="32"/>
      <c r="K48" s="32"/>
      <c r="L48" s="32"/>
      <c r="M48" s="32"/>
      <c r="N48" s="32"/>
      <c r="O48" s="32"/>
      <c r="P48" s="32"/>
      <c r="Q48" s="141"/>
      <c r="R48" s="141"/>
      <c r="S48" s="141"/>
    </row>
    <row r="49" spans="1:55" ht="15" customHeight="1">
      <c r="A49" s="32"/>
      <c r="B49" s="32"/>
      <c r="C49" s="32"/>
      <c r="D49" s="32"/>
      <c r="E49" s="32"/>
      <c r="F49" s="32"/>
      <c r="G49" s="32"/>
      <c r="H49" s="32"/>
      <c r="I49" s="32"/>
      <c r="J49" s="32"/>
      <c r="K49" s="32"/>
      <c r="L49" s="32"/>
      <c r="M49" s="32"/>
      <c r="N49" s="32"/>
      <c r="O49" s="32"/>
      <c r="P49" s="32"/>
      <c r="Q49" s="141"/>
      <c r="R49" s="141"/>
      <c r="S49" s="141"/>
    </row>
    <row r="50" spans="1:55" ht="15" customHeight="1">
      <c r="A50" s="32"/>
      <c r="B50" s="32"/>
      <c r="C50" s="32"/>
      <c r="D50" s="32"/>
      <c r="E50" s="32"/>
      <c r="F50" s="32"/>
      <c r="G50" s="32"/>
      <c r="H50" s="32"/>
      <c r="I50" s="32"/>
      <c r="J50" s="32"/>
      <c r="K50" s="32"/>
      <c r="L50" s="32"/>
      <c r="M50" s="32"/>
      <c r="N50" s="32"/>
      <c r="O50" s="32"/>
      <c r="P50" s="32"/>
      <c r="Q50" s="141"/>
      <c r="R50" s="141"/>
      <c r="S50" s="141"/>
    </row>
    <row r="51" spans="1:55" ht="15" customHeight="1">
      <c r="A51" s="32"/>
      <c r="B51" s="32"/>
      <c r="C51" s="32"/>
      <c r="D51" s="32"/>
      <c r="E51" s="32"/>
      <c r="F51" s="32"/>
      <c r="G51" s="32"/>
      <c r="H51" s="32"/>
      <c r="I51" s="32"/>
      <c r="J51" s="32"/>
      <c r="K51" s="32"/>
      <c r="L51" s="32"/>
      <c r="M51" s="32"/>
      <c r="N51" s="32"/>
      <c r="O51" s="32"/>
      <c r="P51" s="32"/>
      <c r="Q51" s="141"/>
      <c r="R51" s="141"/>
      <c r="S51" s="141"/>
    </row>
    <row r="52" spans="1:55" ht="15" customHeight="1">
      <c r="A52" s="32"/>
      <c r="B52" s="32"/>
      <c r="C52" s="32"/>
      <c r="D52" s="32"/>
      <c r="E52" s="32"/>
      <c r="F52" s="32"/>
      <c r="G52" s="32"/>
      <c r="H52" s="32"/>
      <c r="I52" s="32"/>
      <c r="J52" s="32"/>
      <c r="K52" s="32"/>
      <c r="L52" s="32"/>
      <c r="M52" s="32"/>
      <c r="N52" s="32"/>
      <c r="O52" s="32"/>
      <c r="P52" s="32"/>
      <c r="Q52" s="141"/>
      <c r="R52" s="141"/>
      <c r="S52" s="141"/>
    </row>
    <row r="53" spans="1:55" ht="15" customHeight="1">
      <c r="A53" s="32"/>
      <c r="B53" s="32"/>
      <c r="C53" s="32"/>
      <c r="D53" s="32"/>
      <c r="E53" s="32"/>
      <c r="F53" s="32"/>
      <c r="G53" s="32"/>
      <c r="H53" s="32"/>
      <c r="I53" s="32"/>
      <c r="J53" s="32"/>
      <c r="K53" s="32"/>
      <c r="L53" s="32"/>
      <c r="M53" s="32"/>
      <c r="N53" s="32"/>
      <c r="O53" s="32"/>
      <c r="P53" s="32"/>
      <c r="Q53" s="141"/>
      <c r="R53" s="141"/>
      <c r="S53" s="141"/>
    </row>
    <row r="54" spans="1:55" s="2" customFormat="1" ht="15" customHeight="1">
      <c r="A54"/>
      <c r="B54" s="92"/>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s="2" customFormat="1" ht="15" customHeight="1">
      <c r="A55"/>
      <c r="B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s="2" customFormat="1" ht="15" customHeight="1">
      <c r="A56"/>
      <c r="B56" s="89"/>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s="2" customFormat="1" ht="15" customHeight="1">
      <c r="A57"/>
      <c r="B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s="2" customFormat="1" ht="15" customHeight="1">
      <c r="A58"/>
      <c r="B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s="2" customFormat="1" ht="15" customHeight="1">
      <c r="A59"/>
      <c r="B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s="2" customFormat="1" ht="15" customHeight="1">
      <c r="A60"/>
      <c r="B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s="2" customFormat="1" ht="15" customHeight="1">
      <c r="A61"/>
      <c r="B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2" customFormat="1" ht="15" customHeight="1">
      <c r="A62"/>
      <c r="B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s="2" customFormat="1" ht="15" customHeight="1">
      <c r="A63"/>
      <c r="B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s="2" customFormat="1" ht="15" customHeight="1">
      <c r="A64"/>
      <c r="B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s="2" customFormat="1" ht="15" customHeight="1">
      <c r="A65"/>
      <c r="B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s="2" customFormat="1" ht="15" customHeight="1">
      <c r="A66"/>
      <c r="B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s="2" customFormat="1" ht="15" customHeight="1">
      <c r="A67"/>
      <c r="B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s="2" customFormat="1" ht="15" customHeight="1">
      <c r="A68"/>
      <c r="B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s="2" customFormat="1" ht="15" customHeight="1">
      <c r="A69"/>
      <c r="B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s="2" customFormat="1" ht="15" customHeight="1">
      <c r="A70"/>
      <c r="B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s="2" customFormat="1" ht="15" customHeight="1">
      <c r="A71"/>
      <c r="B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ht="15" customHeight="1"/>
    <row r="73" spans="1:55" ht="15" customHeight="1"/>
    <row r="74" spans="1:55" ht="15" customHeight="1"/>
    <row r="75" spans="1:55" ht="15" customHeight="1"/>
    <row r="76" spans="1:55" ht="15" customHeight="1"/>
    <row r="77" spans="1:55" ht="15" customHeight="1"/>
    <row r="78" spans="1:55" ht="15" customHeight="1"/>
    <row r="79" spans="1:55" ht="15" customHeight="1"/>
    <row r="80" spans="1:55"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75" customHeight="1"/>
  </sheetData>
  <mergeCells count="2">
    <mergeCell ref="C9:P9"/>
    <mergeCell ref="C26:P26"/>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9FF33"/>
  </sheetPr>
  <dimension ref="A2:CW72"/>
  <sheetViews>
    <sheetView showGridLines="0" zoomScale="60" zoomScaleNormal="60" workbookViewId="0">
      <selection activeCell="C18" sqref="C18"/>
    </sheetView>
  </sheetViews>
  <sheetFormatPr defaultColWidth="8.5703125" defaultRowHeight="15"/>
  <cols>
    <col min="1" max="1" width="2.5703125" customWidth="1"/>
    <col min="2" max="2" width="95.5703125" bestFit="1" customWidth="1"/>
    <col min="3" max="3" width="39.42578125" style="2" customWidth="1"/>
    <col min="4" max="7" width="39.42578125" customWidth="1"/>
    <col min="8" max="8" width="17" customWidth="1"/>
    <col min="9" max="13" width="10.42578125" bestFit="1" customWidth="1"/>
    <col min="14" max="14" width="8.42578125" customWidth="1"/>
    <col min="15" max="16" width="10.5703125" customWidth="1"/>
    <col min="18" max="19" width="8.5703125" customWidth="1"/>
    <col min="20" max="23" width="9" customWidth="1"/>
  </cols>
  <sheetData>
    <row r="2" spans="1:97" ht="24" thickBot="1">
      <c r="B2" s="3" t="s">
        <v>1080</v>
      </c>
      <c r="C2" s="4"/>
      <c r="D2" s="4"/>
    </row>
    <row r="3" spans="1:97">
      <c r="B3" s="956" t="s">
        <v>1072</v>
      </c>
    </row>
    <row r="4" spans="1:97" ht="18.600000000000001" customHeight="1">
      <c r="B4" s="140"/>
      <c r="C4" s="141"/>
      <c r="E4" s="141"/>
      <c r="F4" s="141"/>
      <c r="G4" s="141"/>
      <c r="H4" s="141"/>
      <c r="I4" s="141"/>
      <c r="J4" s="141"/>
      <c r="K4" s="141"/>
      <c r="L4" s="141"/>
      <c r="M4" s="141"/>
      <c r="N4" s="141"/>
      <c r="O4" s="141"/>
      <c r="P4" s="141"/>
      <c r="Q4" s="141"/>
      <c r="R4" s="141"/>
      <c r="S4" s="141"/>
    </row>
    <row r="5" spans="1:97" s="554" customFormat="1" ht="29.85" customHeight="1">
      <c r="A5" s="552"/>
      <c r="B5" s="261" t="s">
        <v>360</v>
      </c>
      <c r="C5" s="262"/>
      <c r="D5" s="263"/>
      <c r="E5" s="263"/>
      <c r="F5" s="263"/>
      <c r="G5" s="263"/>
      <c r="H5" s="264"/>
      <c r="I5" s="264"/>
      <c r="J5" s="264"/>
      <c r="K5" s="264"/>
      <c r="L5" s="264"/>
      <c r="M5" s="264"/>
      <c r="N5" s="264"/>
      <c r="O5" s="264"/>
      <c r="P5" s="264"/>
      <c r="Q5" s="265"/>
      <c r="R5" s="266"/>
      <c r="S5" s="266"/>
      <c r="T5" s="266"/>
      <c r="U5" s="266"/>
      <c r="V5" s="266"/>
      <c r="W5" s="266"/>
      <c r="X5" s="267"/>
      <c r="Y5" s="267"/>
      <c r="Z5" s="267"/>
      <c r="AA5" s="267"/>
      <c r="AB5" s="267"/>
      <c r="AC5" s="267"/>
      <c r="AD5" s="267"/>
      <c r="AE5" s="267"/>
      <c r="AF5" s="267"/>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553"/>
      <c r="BE5" s="553"/>
      <c r="BF5" s="553"/>
      <c r="BG5" s="553"/>
      <c r="BH5" s="553"/>
      <c r="BI5" s="553"/>
      <c r="BJ5" s="553"/>
      <c r="BK5" s="553"/>
      <c r="BL5" s="553"/>
      <c r="BM5" s="553"/>
      <c r="BN5" s="553"/>
      <c r="BO5" s="553"/>
      <c r="BP5" s="553"/>
      <c r="BQ5" s="553"/>
      <c r="BR5" s="553"/>
      <c r="BS5" s="553"/>
      <c r="BT5" s="553"/>
      <c r="BU5" s="553"/>
      <c r="BV5" s="553"/>
      <c r="BW5" s="553"/>
      <c r="BX5" s="553"/>
      <c r="BY5" s="553"/>
      <c r="BZ5" s="553"/>
      <c r="CA5" s="553"/>
      <c r="CB5" s="553"/>
      <c r="CC5" s="553"/>
      <c r="CD5" s="553"/>
      <c r="CE5" s="553"/>
      <c r="CF5" s="553"/>
      <c r="CG5" s="553"/>
      <c r="CH5" s="553"/>
      <c r="CI5" s="553"/>
      <c r="CJ5" s="553"/>
      <c r="CK5" s="553"/>
      <c r="CL5" s="553"/>
      <c r="CM5" s="553"/>
      <c r="CN5" s="553"/>
      <c r="CO5" s="553"/>
      <c r="CP5" s="553"/>
      <c r="CQ5" s="553"/>
      <c r="CR5" s="553"/>
      <c r="CS5" s="553"/>
    </row>
    <row r="6" spans="1:97" ht="15" customHeight="1">
      <c r="A6" s="32"/>
      <c r="B6" s="525"/>
      <c r="C6" s="526"/>
      <c r="D6" s="527"/>
      <c r="E6" s="527"/>
      <c r="F6" s="527"/>
      <c r="G6" s="527"/>
      <c r="H6" s="528"/>
      <c r="I6" s="528"/>
      <c r="J6" s="528"/>
      <c r="K6" s="528"/>
      <c r="L6" s="528"/>
      <c r="M6" s="528"/>
      <c r="N6" s="528"/>
      <c r="O6" s="528"/>
      <c r="P6" s="528"/>
      <c r="Q6" s="529"/>
      <c r="R6" s="530"/>
      <c r="S6" s="530"/>
      <c r="T6" s="530"/>
      <c r="U6" s="530"/>
      <c r="V6" s="530"/>
      <c r="W6" s="530"/>
      <c r="X6" s="531"/>
      <c r="Y6" s="531"/>
      <c r="Z6" s="531"/>
      <c r="AA6" s="531"/>
      <c r="AB6" s="531"/>
      <c r="AC6" s="531"/>
      <c r="AD6" s="531"/>
      <c r="AE6" s="531"/>
      <c r="AF6" s="531"/>
      <c r="AG6" s="532"/>
      <c r="AH6" s="532"/>
      <c r="AI6" s="532"/>
      <c r="AJ6" s="532"/>
      <c r="AK6" s="532"/>
      <c r="AL6" s="532"/>
      <c r="AM6" s="532"/>
      <c r="AN6" s="532"/>
      <c r="AO6" s="532"/>
      <c r="AP6" s="532"/>
      <c r="AQ6" s="532"/>
      <c r="AR6" s="532"/>
      <c r="AS6" s="532"/>
      <c r="AT6" s="532"/>
      <c r="AU6" s="532"/>
      <c r="AV6" s="532"/>
      <c r="AW6" s="532"/>
      <c r="AX6" s="532"/>
      <c r="AY6" s="532"/>
      <c r="AZ6" s="532"/>
      <c r="BA6" s="532"/>
      <c r="BB6" s="532"/>
      <c r="BC6" s="532"/>
      <c r="BD6" s="260"/>
      <c r="BE6" s="260"/>
      <c r="BF6" s="260"/>
      <c r="BG6" s="260"/>
      <c r="BH6" s="260"/>
      <c r="BI6" s="260"/>
      <c r="BJ6" s="260"/>
      <c r="BK6" s="260"/>
      <c r="BL6" s="260"/>
      <c r="BM6" s="260"/>
      <c r="BN6" s="260"/>
      <c r="BO6" s="260"/>
      <c r="BP6" s="260"/>
      <c r="BQ6" s="260"/>
      <c r="BR6" s="260"/>
      <c r="BS6" s="260"/>
      <c r="BT6" s="260"/>
      <c r="BU6" s="260"/>
      <c r="BV6" s="260"/>
      <c r="BW6" s="260"/>
      <c r="BX6" s="260"/>
      <c r="BY6" s="260"/>
      <c r="BZ6" s="260"/>
      <c r="CA6" s="260"/>
      <c r="CB6" s="260"/>
      <c r="CC6" s="260"/>
      <c r="CD6" s="260"/>
      <c r="CE6" s="260"/>
      <c r="CF6" s="260"/>
      <c r="CG6" s="260"/>
      <c r="CH6" s="260"/>
      <c r="CI6" s="260"/>
      <c r="CJ6" s="260"/>
      <c r="CK6" s="260"/>
      <c r="CL6" s="260"/>
      <c r="CM6" s="260"/>
      <c r="CN6" s="260"/>
      <c r="CO6" s="260"/>
      <c r="CP6" s="260"/>
      <c r="CQ6" s="260"/>
      <c r="CR6" s="260"/>
      <c r="CS6" s="260"/>
    </row>
    <row r="7" spans="1:97" s="557" customFormat="1" ht="21">
      <c r="A7" s="555"/>
      <c r="B7" s="1239" t="s">
        <v>1070</v>
      </c>
      <c r="C7" s="1239"/>
      <c r="D7" s="1239"/>
      <c r="E7" s="1239"/>
      <c r="F7" s="1239"/>
      <c r="G7" s="1239"/>
      <c r="H7" s="1239"/>
      <c r="I7" s="1239"/>
      <c r="J7" s="1239"/>
      <c r="K7" s="1239"/>
      <c r="L7" s="1239"/>
      <c r="M7" s="1239"/>
      <c r="N7" s="1239"/>
      <c r="O7" s="1239"/>
      <c r="P7" s="1239"/>
      <c r="Q7" s="1239"/>
      <c r="R7" s="1239"/>
      <c r="S7" s="1239"/>
      <c r="T7" s="533"/>
      <c r="U7" s="533"/>
      <c r="V7" s="533"/>
      <c r="W7" s="533"/>
      <c r="X7" s="534"/>
      <c r="Y7" s="534"/>
      <c r="Z7" s="534"/>
      <c r="AA7" s="534"/>
      <c r="AB7" s="534"/>
      <c r="AC7" s="534"/>
      <c r="AD7" s="534"/>
      <c r="AE7" s="534"/>
      <c r="AF7" s="534"/>
      <c r="AG7" s="535"/>
      <c r="AH7" s="535"/>
      <c r="AI7" s="535"/>
      <c r="AJ7" s="535"/>
      <c r="AK7" s="535"/>
      <c r="AL7" s="535"/>
      <c r="AM7" s="535"/>
      <c r="AN7" s="535"/>
      <c r="AO7" s="535"/>
      <c r="AP7" s="535"/>
      <c r="AQ7" s="535"/>
      <c r="AR7" s="535"/>
      <c r="AS7" s="535"/>
      <c r="AT7" s="535"/>
      <c r="AU7" s="535"/>
      <c r="AV7" s="535"/>
      <c r="AW7" s="535"/>
      <c r="AX7" s="535"/>
      <c r="AY7" s="535"/>
      <c r="AZ7" s="535"/>
      <c r="BA7" s="535"/>
      <c r="BB7" s="535"/>
      <c r="BC7" s="535"/>
      <c r="BD7" s="556"/>
      <c r="BE7" s="556"/>
      <c r="BF7" s="556"/>
      <c r="BG7" s="556"/>
      <c r="BH7" s="556"/>
      <c r="BI7" s="556"/>
      <c r="BJ7" s="556"/>
      <c r="BK7" s="556"/>
      <c r="BL7" s="556"/>
      <c r="BM7" s="556"/>
      <c r="BN7" s="556"/>
      <c r="BO7" s="556"/>
      <c r="BP7" s="556"/>
      <c r="BQ7" s="556"/>
      <c r="BR7" s="556"/>
      <c r="BS7" s="556"/>
      <c r="BT7" s="556"/>
      <c r="BU7" s="556"/>
      <c r="BV7" s="556"/>
      <c r="BW7" s="556"/>
      <c r="BX7" s="556"/>
      <c r="BY7" s="556"/>
      <c r="BZ7" s="556"/>
      <c r="CA7" s="556"/>
      <c r="CB7" s="556"/>
      <c r="CC7" s="556"/>
      <c r="CD7" s="556"/>
      <c r="CE7" s="556"/>
      <c r="CF7" s="556"/>
      <c r="CG7" s="556"/>
      <c r="CH7" s="556"/>
      <c r="CI7" s="556"/>
      <c r="CJ7" s="556"/>
      <c r="CK7" s="556"/>
      <c r="CL7" s="556"/>
      <c r="CM7" s="556"/>
      <c r="CN7" s="556"/>
      <c r="CO7" s="556"/>
      <c r="CP7" s="556"/>
      <c r="CQ7" s="556"/>
      <c r="CR7" s="556"/>
      <c r="CS7" s="556"/>
    </row>
    <row r="8" spans="1:97" s="557" customFormat="1" ht="21">
      <c r="A8" s="555"/>
      <c r="B8" s="1239"/>
      <c r="C8" s="1239"/>
      <c r="D8" s="1239"/>
      <c r="E8" s="1239"/>
      <c r="F8" s="1239"/>
      <c r="G8" s="1239"/>
      <c r="H8" s="1239"/>
      <c r="I8" s="1239"/>
      <c r="J8" s="1239"/>
      <c r="K8" s="1239"/>
      <c r="L8" s="1239"/>
      <c r="M8" s="1239"/>
      <c r="N8" s="1239"/>
      <c r="O8" s="1239"/>
      <c r="P8" s="1239"/>
      <c r="Q8" s="1239"/>
      <c r="R8" s="1239"/>
      <c r="S8" s="1239"/>
      <c r="T8" s="533"/>
      <c r="U8" s="533"/>
      <c r="V8" s="533"/>
      <c r="W8" s="533"/>
      <c r="X8" s="534"/>
      <c r="Y8" s="534"/>
      <c r="Z8" s="534"/>
      <c r="AA8" s="534"/>
      <c r="AB8" s="534"/>
      <c r="AC8" s="534"/>
      <c r="AD8" s="534"/>
      <c r="AE8" s="534"/>
      <c r="AF8" s="534"/>
      <c r="AG8" s="535"/>
      <c r="AH8" s="535"/>
      <c r="AI8" s="535"/>
      <c r="AJ8" s="535"/>
      <c r="AK8" s="535"/>
      <c r="AL8" s="535"/>
      <c r="AM8" s="535"/>
      <c r="AN8" s="535"/>
      <c r="AO8" s="535"/>
      <c r="AP8" s="535"/>
      <c r="AQ8" s="535"/>
      <c r="AR8" s="535"/>
      <c r="AS8" s="535"/>
      <c r="AT8" s="535"/>
      <c r="AU8" s="535"/>
      <c r="AV8" s="535"/>
      <c r="AW8" s="535"/>
      <c r="AX8" s="535"/>
      <c r="AY8" s="535"/>
      <c r="AZ8" s="535"/>
      <c r="BA8" s="535"/>
      <c r="BB8" s="535"/>
      <c r="BC8" s="535"/>
      <c r="BD8" s="556"/>
      <c r="BE8" s="556"/>
      <c r="BF8" s="556"/>
      <c r="BG8" s="556"/>
      <c r="BH8" s="556"/>
      <c r="BI8" s="556"/>
      <c r="BJ8" s="556"/>
      <c r="BK8" s="556"/>
      <c r="BL8" s="556"/>
      <c r="BM8" s="556"/>
      <c r="BN8" s="556"/>
      <c r="BO8" s="556"/>
      <c r="BP8" s="556"/>
      <c r="BQ8" s="556"/>
      <c r="BR8" s="556"/>
      <c r="BS8" s="556"/>
      <c r="BT8" s="556"/>
      <c r="BU8" s="556"/>
      <c r="BV8" s="556"/>
      <c r="BW8" s="556"/>
      <c r="BX8" s="556"/>
      <c r="BY8" s="556"/>
      <c r="BZ8" s="556"/>
      <c r="CA8" s="556"/>
      <c r="CB8" s="556"/>
      <c r="CC8" s="556"/>
      <c r="CD8" s="556"/>
      <c r="CE8" s="556"/>
      <c r="CF8" s="556"/>
      <c r="CG8" s="556"/>
      <c r="CH8" s="556"/>
      <c r="CI8" s="556"/>
      <c r="CJ8" s="556"/>
      <c r="CK8" s="556"/>
      <c r="CL8" s="556"/>
      <c r="CM8" s="556"/>
      <c r="CN8" s="556"/>
      <c r="CO8" s="556"/>
      <c r="CP8" s="556"/>
      <c r="CQ8" s="556"/>
      <c r="CR8" s="556"/>
      <c r="CS8" s="556"/>
    </row>
    <row r="9" spans="1:97" s="557" customFormat="1" ht="21">
      <c r="A9" s="555"/>
      <c r="B9" s="1239"/>
      <c r="C9" s="1239"/>
      <c r="D9" s="1239"/>
      <c r="E9" s="1239"/>
      <c r="F9" s="1239"/>
      <c r="G9" s="1239"/>
      <c r="H9" s="1239"/>
      <c r="I9" s="1239"/>
      <c r="J9" s="1239"/>
      <c r="K9" s="1239"/>
      <c r="L9" s="1239"/>
      <c r="M9" s="1239"/>
      <c r="N9" s="1239"/>
      <c r="O9" s="1239"/>
      <c r="P9" s="1239"/>
      <c r="Q9" s="1239"/>
      <c r="R9" s="1239"/>
      <c r="S9" s="1239"/>
      <c r="T9" s="533"/>
      <c r="U9" s="533"/>
      <c r="V9" s="533"/>
      <c r="W9" s="533"/>
      <c r="X9" s="534"/>
      <c r="Y9" s="534"/>
      <c r="Z9" s="534"/>
      <c r="AA9" s="534"/>
      <c r="AB9" s="534"/>
      <c r="AC9" s="534"/>
      <c r="AD9" s="534"/>
      <c r="AE9" s="534"/>
      <c r="AF9" s="534"/>
      <c r="AG9" s="535"/>
      <c r="AH9" s="535"/>
      <c r="AI9" s="535"/>
      <c r="AJ9" s="535"/>
      <c r="AK9" s="535"/>
      <c r="AL9" s="535"/>
      <c r="AM9" s="535"/>
      <c r="AN9" s="535"/>
      <c r="AO9" s="535"/>
      <c r="AP9" s="535"/>
      <c r="AQ9" s="535"/>
      <c r="AR9" s="535"/>
      <c r="AS9" s="535"/>
      <c r="AT9" s="535"/>
      <c r="AU9" s="535"/>
      <c r="AV9" s="535"/>
      <c r="AW9" s="535"/>
      <c r="AX9" s="535"/>
      <c r="AY9" s="535"/>
      <c r="AZ9" s="535"/>
      <c r="BA9" s="535"/>
      <c r="BB9" s="535"/>
      <c r="BC9" s="535"/>
      <c r="BD9" s="556"/>
      <c r="BE9" s="556"/>
      <c r="BF9" s="556"/>
      <c r="BG9" s="556"/>
      <c r="BH9" s="556"/>
      <c r="BI9" s="556"/>
      <c r="BJ9" s="556"/>
      <c r="BK9" s="556"/>
      <c r="BL9" s="556"/>
      <c r="BM9" s="556"/>
      <c r="BN9" s="556"/>
      <c r="BO9" s="556"/>
      <c r="BP9" s="556"/>
      <c r="BQ9" s="556"/>
      <c r="BR9" s="556"/>
      <c r="BS9" s="556"/>
      <c r="BT9" s="556"/>
      <c r="BU9" s="556"/>
      <c r="BV9" s="556"/>
      <c r="BW9" s="556"/>
      <c r="BX9" s="556"/>
      <c r="BY9" s="556"/>
      <c r="BZ9" s="556"/>
      <c r="CA9" s="556"/>
      <c r="CB9" s="556"/>
      <c r="CC9" s="556"/>
      <c r="CD9" s="556"/>
      <c r="CE9" s="556"/>
      <c r="CF9" s="556"/>
      <c r="CG9" s="556"/>
      <c r="CH9" s="556"/>
      <c r="CI9" s="556"/>
      <c r="CJ9" s="556"/>
      <c r="CK9" s="556"/>
      <c r="CL9" s="556"/>
      <c r="CM9" s="556"/>
      <c r="CN9" s="556"/>
      <c r="CO9" s="556"/>
      <c r="CP9" s="556"/>
      <c r="CQ9" s="556"/>
      <c r="CR9" s="556"/>
      <c r="CS9" s="556"/>
    </row>
    <row r="10" spans="1:97" s="557" customFormat="1" ht="21">
      <c r="A10" s="555"/>
      <c r="B10" s="1239"/>
      <c r="C10" s="1239"/>
      <c r="D10" s="1239"/>
      <c r="E10" s="1239"/>
      <c r="F10" s="1239"/>
      <c r="G10" s="1239"/>
      <c r="H10" s="1239"/>
      <c r="I10" s="1239"/>
      <c r="J10" s="1239"/>
      <c r="K10" s="1239"/>
      <c r="L10" s="1239"/>
      <c r="M10" s="1239"/>
      <c r="N10" s="1239"/>
      <c r="O10" s="1239"/>
      <c r="P10" s="1239"/>
      <c r="Q10" s="1239"/>
      <c r="R10" s="1239"/>
      <c r="S10" s="1239"/>
      <c r="T10" s="533"/>
      <c r="U10" s="533"/>
      <c r="V10" s="533"/>
      <c r="W10" s="533"/>
      <c r="X10" s="534"/>
      <c r="Y10" s="534"/>
      <c r="Z10" s="534"/>
      <c r="AA10" s="534"/>
      <c r="AB10" s="534"/>
      <c r="AC10" s="534"/>
      <c r="AD10" s="534"/>
      <c r="AE10" s="534"/>
      <c r="AF10" s="534"/>
      <c r="AG10" s="535"/>
      <c r="AH10" s="535"/>
      <c r="AI10" s="535"/>
      <c r="AJ10" s="535"/>
      <c r="AK10" s="535"/>
      <c r="AL10" s="535"/>
      <c r="AM10" s="535"/>
      <c r="AN10" s="535"/>
      <c r="AO10" s="535"/>
      <c r="AP10" s="535"/>
      <c r="AQ10" s="535"/>
      <c r="AR10" s="535"/>
      <c r="AS10" s="535"/>
      <c r="AT10" s="535"/>
      <c r="AU10" s="535"/>
      <c r="AV10" s="535"/>
      <c r="AW10" s="535"/>
      <c r="AX10" s="535"/>
      <c r="AY10" s="535"/>
      <c r="AZ10" s="535"/>
      <c r="BA10" s="535"/>
      <c r="BB10" s="535"/>
      <c r="BC10" s="535"/>
      <c r="BD10" s="556"/>
      <c r="BE10" s="556"/>
      <c r="BF10" s="556"/>
      <c r="BG10" s="556"/>
      <c r="BH10" s="556"/>
      <c r="BI10" s="556"/>
      <c r="BJ10" s="556"/>
      <c r="BK10" s="556"/>
      <c r="BL10" s="556"/>
      <c r="BM10" s="556"/>
      <c r="BN10" s="556"/>
      <c r="BO10" s="556"/>
      <c r="BP10" s="556"/>
      <c r="BQ10" s="556"/>
      <c r="BR10" s="556"/>
      <c r="BS10" s="556"/>
      <c r="BT10" s="556"/>
      <c r="BU10" s="556"/>
      <c r="BV10" s="556"/>
      <c r="BW10" s="556"/>
      <c r="BX10" s="556"/>
      <c r="BY10" s="556"/>
      <c r="BZ10" s="556"/>
      <c r="CA10" s="556"/>
      <c r="CB10" s="556"/>
      <c r="CC10" s="556"/>
      <c r="CD10" s="556"/>
      <c r="CE10" s="556"/>
      <c r="CF10" s="556"/>
      <c r="CG10" s="556"/>
      <c r="CH10" s="556"/>
      <c r="CI10" s="556"/>
      <c r="CJ10" s="556"/>
      <c r="CK10" s="556"/>
      <c r="CL10" s="556"/>
      <c r="CM10" s="556"/>
      <c r="CN10" s="556"/>
      <c r="CO10" s="556"/>
      <c r="CP10" s="556"/>
      <c r="CQ10" s="556"/>
      <c r="CR10" s="556"/>
      <c r="CS10" s="556"/>
    </row>
    <row r="11" spans="1:97" ht="15" customHeight="1">
      <c r="A11" s="32"/>
      <c r="B11" s="525"/>
      <c r="C11" s="526"/>
      <c r="D11" s="260"/>
      <c r="E11" s="527"/>
      <c r="F11" s="527"/>
      <c r="G11" s="527"/>
      <c r="H11" s="528"/>
      <c r="I11" s="528"/>
      <c r="J11" s="528"/>
      <c r="K11" s="528"/>
      <c r="L11" s="528"/>
      <c r="M11" s="528"/>
      <c r="N11" s="528"/>
      <c r="O11" s="528"/>
      <c r="P11" s="528"/>
      <c r="Q11" s="529"/>
      <c r="R11" s="530"/>
      <c r="S11" s="530"/>
      <c r="T11" s="530"/>
      <c r="U11" s="530"/>
      <c r="V11" s="530"/>
      <c r="W11" s="530"/>
      <c r="X11" s="531"/>
      <c r="Y11" s="531"/>
      <c r="Z11" s="531"/>
      <c r="AA11" s="531"/>
      <c r="AB11" s="531"/>
      <c r="AC11" s="531"/>
      <c r="AD11" s="531"/>
      <c r="AE11" s="531"/>
      <c r="AF11" s="531"/>
      <c r="AG11" s="532"/>
      <c r="AH11" s="532"/>
      <c r="AI11" s="532"/>
      <c r="AJ11" s="532"/>
      <c r="AK11" s="532"/>
      <c r="AL11" s="532"/>
      <c r="AM11" s="532"/>
      <c r="AN11" s="532"/>
      <c r="AO11" s="532"/>
      <c r="AP11" s="532"/>
      <c r="AQ11" s="532"/>
      <c r="AR11" s="532"/>
      <c r="AS11" s="532"/>
      <c r="AT11" s="532"/>
      <c r="AU11" s="532"/>
      <c r="AV11" s="532"/>
      <c r="AW11" s="532"/>
      <c r="AX11" s="532"/>
      <c r="AY11" s="532"/>
      <c r="AZ11" s="532"/>
      <c r="BA11" s="532"/>
      <c r="BB11" s="532"/>
      <c r="BC11" s="532"/>
      <c r="BD11" s="260"/>
      <c r="BE11" s="260"/>
      <c r="BF11" s="260"/>
      <c r="BG11" s="260"/>
      <c r="BH11" s="260"/>
      <c r="BI11" s="260"/>
      <c r="BJ11" s="260"/>
      <c r="BK11" s="260"/>
      <c r="BL11" s="260"/>
      <c r="BM11" s="260"/>
      <c r="BN11" s="260"/>
      <c r="BO11" s="260"/>
      <c r="BP11" s="260"/>
      <c r="BQ11" s="260"/>
      <c r="BR11" s="260"/>
      <c r="BS11" s="260"/>
      <c r="BT11" s="260"/>
      <c r="BU11" s="260"/>
      <c r="BV11" s="260"/>
      <c r="BW11" s="260"/>
      <c r="BX11" s="260"/>
      <c r="BY11" s="260"/>
      <c r="BZ11" s="260"/>
      <c r="CA11" s="260"/>
      <c r="CB11" s="260"/>
      <c r="CC11" s="260"/>
      <c r="CD11" s="260"/>
      <c r="CE11" s="260"/>
      <c r="CF11" s="260"/>
      <c r="CG11" s="260"/>
      <c r="CH11" s="260"/>
      <c r="CI11" s="260"/>
      <c r="CJ11" s="260"/>
      <c r="CK11" s="260"/>
      <c r="CL11" s="260"/>
      <c r="CM11" s="260"/>
      <c r="CN11" s="260"/>
      <c r="CO11" s="260"/>
      <c r="CP11" s="260"/>
      <c r="CQ11" s="260"/>
      <c r="CR11" s="260"/>
      <c r="CS11" s="260"/>
    </row>
    <row r="12" spans="1:97" ht="15" customHeight="1">
      <c r="A12" s="32"/>
      <c r="B12" s="260"/>
      <c r="C12" s="260"/>
      <c r="D12" s="146"/>
      <c r="E12" s="527"/>
      <c r="F12" s="527"/>
      <c r="G12" s="527"/>
      <c r="H12" s="528"/>
      <c r="I12" s="528"/>
      <c r="J12" s="528"/>
      <c r="K12" s="528"/>
      <c r="L12" s="528"/>
      <c r="M12" s="528"/>
      <c r="N12" s="528"/>
      <c r="O12" s="528"/>
      <c r="P12" s="528"/>
      <c r="Q12" s="529"/>
      <c r="R12" s="530"/>
      <c r="S12" s="530"/>
      <c r="T12" s="530"/>
      <c r="U12" s="530"/>
      <c r="V12" s="530"/>
      <c r="W12" s="530"/>
      <c r="X12" s="531"/>
      <c r="Y12" s="531"/>
      <c r="Z12" s="531"/>
      <c r="AA12" s="531"/>
      <c r="AB12" s="531"/>
      <c r="AC12" s="531"/>
      <c r="AD12" s="531"/>
      <c r="AE12" s="531"/>
      <c r="AF12" s="531"/>
      <c r="AG12" s="532"/>
      <c r="AH12" s="532"/>
      <c r="AI12" s="532"/>
      <c r="AJ12" s="532"/>
      <c r="AK12" s="532"/>
      <c r="AL12" s="532"/>
      <c r="AM12" s="532"/>
      <c r="AN12" s="532"/>
      <c r="AO12" s="532"/>
      <c r="AP12" s="532"/>
      <c r="AQ12" s="532"/>
      <c r="AR12" s="532"/>
      <c r="AS12" s="532"/>
      <c r="AT12" s="532"/>
      <c r="AU12" s="532"/>
      <c r="AV12" s="532"/>
      <c r="AW12" s="532"/>
      <c r="AX12" s="532"/>
      <c r="AY12" s="532"/>
      <c r="AZ12" s="532"/>
      <c r="BA12" s="532"/>
      <c r="BB12" s="532"/>
      <c r="BC12" s="532"/>
      <c r="BD12" s="260"/>
      <c r="BE12" s="260"/>
      <c r="BF12" s="260"/>
      <c r="BG12" s="260"/>
      <c r="BH12" s="260"/>
      <c r="BI12" s="260"/>
      <c r="BJ12" s="260"/>
      <c r="BK12" s="260"/>
      <c r="BL12" s="260"/>
      <c r="BM12" s="260"/>
      <c r="BN12" s="260"/>
      <c r="BO12" s="260"/>
      <c r="BP12" s="260"/>
      <c r="BQ12" s="260"/>
      <c r="BR12" s="260"/>
      <c r="BS12" s="260"/>
      <c r="BT12" s="260"/>
      <c r="BU12" s="260"/>
      <c r="BV12" s="260"/>
      <c r="BW12" s="260"/>
      <c r="BX12" s="260"/>
      <c r="BY12" s="260"/>
      <c r="BZ12" s="260"/>
      <c r="CA12" s="260"/>
      <c r="CB12" s="260"/>
      <c r="CC12" s="260"/>
      <c r="CD12" s="260"/>
      <c r="CE12" s="260"/>
      <c r="CF12" s="260"/>
      <c r="CG12" s="260"/>
      <c r="CH12" s="260"/>
      <c r="CI12" s="260"/>
      <c r="CJ12" s="260"/>
      <c r="CK12" s="260"/>
      <c r="CL12" s="260"/>
      <c r="CM12" s="260"/>
      <c r="CN12" s="260"/>
      <c r="CO12" s="260"/>
      <c r="CP12" s="260"/>
      <c r="CQ12" s="260"/>
      <c r="CR12" s="260"/>
      <c r="CS12" s="260"/>
    </row>
    <row r="13" spans="1:97" ht="15" customHeight="1">
      <c r="A13" s="32"/>
      <c r="B13" s="525"/>
      <c r="C13" s="536"/>
      <c r="D13" s="537" t="s">
        <v>361</v>
      </c>
      <c r="E13" s="527"/>
      <c r="F13" s="527"/>
      <c r="G13" s="527"/>
      <c r="H13" s="528"/>
      <c r="I13" s="528"/>
      <c r="J13" s="528"/>
      <c r="K13" s="528"/>
      <c r="L13" s="528"/>
      <c r="M13" s="528"/>
      <c r="N13" s="528"/>
      <c r="O13" s="528"/>
      <c r="P13" s="528"/>
      <c r="Q13" s="529"/>
      <c r="R13" s="530"/>
      <c r="S13" s="530"/>
      <c r="T13" s="530"/>
      <c r="U13" s="530"/>
      <c r="V13" s="530"/>
      <c r="W13" s="530"/>
      <c r="X13" s="531"/>
      <c r="Y13" s="531"/>
      <c r="Z13" s="531"/>
      <c r="AA13" s="531"/>
      <c r="AB13" s="531"/>
      <c r="AC13" s="531"/>
      <c r="AD13" s="531"/>
      <c r="AE13" s="531"/>
      <c r="AF13" s="531"/>
      <c r="AG13" s="532"/>
      <c r="AH13" s="532"/>
      <c r="AI13" s="532"/>
      <c r="AJ13" s="532"/>
      <c r="AK13" s="532"/>
      <c r="AL13" s="532"/>
      <c r="AM13" s="532"/>
      <c r="AN13" s="532"/>
      <c r="AO13" s="532"/>
      <c r="AP13" s="532"/>
      <c r="AQ13" s="532"/>
      <c r="AR13" s="532"/>
      <c r="AS13" s="532"/>
      <c r="AT13" s="532"/>
      <c r="AU13" s="532"/>
      <c r="AV13" s="532"/>
      <c r="AW13" s="532"/>
      <c r="AX13" s="532"/>
      <c r="AY13" s="532"/>
      <c r="AZ13" s="532"/>
      <c r="BA13" s="532"/>
      <c r="BB13" s="532"/>
      <c r="BC13" s="532"/>
      <c r="BD13" s="260"/>
      <c r="BE13" s="260"/>
      <c r="BF13" s="260"/>
      <c r="BG13" s="260"/>
      <c r="BH13" s="260"/>
      <c r="BI13" s="260"/>
      <c r="BJ13" s="260"/>
      <c r="BK13" s="260"/>
      <c r="BL13" s="260"/>
      <c r="BM13" s="260"/>
      <c r="BN13" s="260"/>
      <c r="BO13" s="260"/>
      <c r="BP13" s="260"/>
      <c r="BQ13" s="260"/>
      <c r="BR13" s="260"/>
      <c r="BS13" s="260"/>
      <c r="BT13" s="260"/>
      <c r="BU13" s="260"/>
      <c r="BV13" s="260"/>
      <c r="BW13" s="260"/>
      <c r="BX13" s="260"/>
      <c r="BY13" s="260"/>
      <c r="BZ13" s="260"/>
      <c r="CA13" s="260"/>
      <c r="CB13" s="260"/>
      <c r="CC13" s="260"/>
      <c r="CD13" s="260"/>
      <c r="CE13" s="260"/>
      <c r="CF13" s="260"/>
      <c r="CG13" s="260"/>
      <c r="CH13" s="260"/>
      <c r="CI13" s="260"/>
      <c r="CJ13" s="260"/>
      <c r="CK13" s="260"/>
      <c r="CL13" s="260"/>
      <c r="CM13" s="260"/>
      <c r="CN13" s="260"/>
      <c r="CO13" s="260"/>
      <c r="CP13" s="260"/>
      <c r="CQ13" s="260"/>
      <c r="CR13" s="260"/>
      <c r="CS13" s="260"/>
    </row>
    <row r="14" spans="1:97" ht="15" customHeight="1">
      <c r="A14" s="32"/>
      <c r="B14" s="525"/>
      <c r="C14" s="526"/>
      <c r="D14" s="260"/>
      <c r="E14" s="146"/>
      <c r="F14" s="527"/>
      <c r="G14" s="527"/>
      <c r="H14" s="528"/>
      <c r="I14" s="528"/>
      <c r="J14" s="528"/>
      <c r="K14" s="528"/>
      <c r="L14" s="528"/>
      <c r="M14" s="528"/>
      <c r="N14" s="528"/>
      <c r="O14" s="528"/>
      <c r="P14" s="528"/>
      <c r="Q14" s="529"/>
      <c r="R14" s="530"/>
      <c r="S14" s="530"/>
      <c r="T14" s="530"/>
      <c r="U14" s="530"/>
      <c r="V14" s="530"/>
      <c r="W14" s="530"/>
      <c r="X14" s="531"/>
      <c r="Y14" s="531"/>
      <c r="Z14" s="531"/>
      <c r="AA14" s="531"/>
      <c r="AB14" s="531"/>
      <c r="AC14" s="531"/>
      <c r="AD14" s="531"/>
      <c r="AE14" s="531"/>
      <c r="AF14" s="531"/>
      <c r="AG14" s="532"/>
      <c r="AH14" s="532"/>
      <c r="AI14" s="532"/>
      <c r="AJ14" s="532"/>
      <c r="AK14" s="532"/>
      <c r="AL14" s="532"/>
      <c r="AM14" s="532"/>
      <c r="AN14" s="532"/>
      <c r="AO14" s="532"/>
      <c r="AP14" s="532"/>
      <c r="AQ14" s="532"/>
      <c r="AR14" s="532"/>
      <c r="AS14" s="532"/>
      <c r="AT14" s="532"/>
      <c r="AU14" s="532"/>
      <c r="AV14" s="532"/>
      <c r="AW14" s="532"/>
      <c r="AX14" s="532"/>
      <c r="AY14" s="532"/>
      <c r="AZ14" s="532"/>
      <c r="BA14" s="532"/>
      <c r="BB14" s="532"/>
      <c r="BC14" s="532"/>
      <c r="BD14" s="260"/>
      <c r="BE14" s="260"/>
      <c r="BF14" s="260"/>
      <c r="BG14" s="260"/>
      <c r="BH14" s="260"/>
      <c r="BI14" s="260"/>
      <c r="BJ14" s="260"/>
      <c r="BK14" s="260"/>
      <c r="BL14" s="260"/>
      <c r="BM14" s="260"/>
      <c r="BN14" s="260"/>
      <c r="BO14" s="260"/>
      <c r="BP14" s="260"/>
      <c r="BQ14" s="260"/>
      <c r="BR14" s="260"/>
      <c r="BS14" s="260"/>
      <c r="BT14" s="260"/>
      <c r="BU14" s="260"/>
      <c r="BV14" s="260"/>
      <c r="BW14" s="260"/>
      <c r="BX14" s="260"/>
      <c r="BY14" s="260"/>
      <c r="BZ14" s="260"/>
      <c r="CA14" s="260"/>
      <c r="CB14" s="260"/>
      <c r="CC14" s="260"/>
      <c r="CD14" s="260"/>
      <c r="CE14" s="260"/>
      <c r="CF14" s="260"/>
      <c r="CG14" s="260"/>
      <c r="CH14" s="260"/>
      <c r="CI14" s="260"/>
      <c r="CJ14" s="260"/>
      <c r="CK14" s="260"/>
      <c r="CL14" s="260"/>
      <c r="CM14" s="260"/>
      <c r="CN14" s="260"/>
      <c r="CO14" s="260"/>
      <c r="CP14" s="260"/>
      <c r="CQ14" s="260"/>
      <c r="CR14" s="260"/>
      <c r="CS14" s="260"/>
    </row>
    <row r="15" spans="1:97" ht="15" customHeight="1">
      <c r="A15" s="32"/>
      <c r="B15" s="13"/>
      <c r="C15" s="258" t="s">
        <v>362</v>
      </c>
      <c r="E15" s="147"/>
      <c r="F15" s="147"/>
      <c r="G15" s="147"/>
      <c r="H15" s="147"/>
      <c r="I15" s="147"/>
      <c r="J15" s="1119">
        <v>2023</v>
      </c>
      <c r="K15" s="1119">
        <v>2024</v>
      </c>
      <c r="L15" s="1119">
        <v>2025</v>
      </c>
      <c r="M15" s="1119">
        <v>2026</v>
      </c>
      <c r="N15" s="1119">
        <v>2027</v>
      </c>
      <c r="O15" s="1119">
        <v>2028</v>
      </c>
      <c r="P15" s="1119">
        <v>2029</v>
      </c>
      <c r="Q15" s="1119">
        <v>2030</v>
      </c>
      <c r="R15" s="1119">
        <v>2031</v>
      </c>
      <c r="S15" s="1119">
        <v>2032</v>
      </c>
      <c r="T15" s="1119">
        <v>2033</v>
      </c>
      <c r="U15" s="1119">
        <v>2034</v>
      </c>
      <c r="V15" s="147"/>
      <c r="W15" s="63"/>
      <c r="X15" s="63"/>
      <c r="Y15" s="63"/>
      <c r="Z15" s="63"/>
      <c r="AA15" s="63"/>
      <c r="AB15" s="63"/>
      <c r="AC15" s="63"/>
      <c r="AD15" s="63"/>
      <c r="AE15" s="63"/>
      <c r="AF15" s="63"/>
      <c r="AG15" s="71"/>
      <c r="AH15" s="71"/>
      <c r="AI15" s="71"/>
      <c r="AJ15" s="71"/>
      <c r="AK15" s="71"/>
      <c r="AL15" s="71"/>
      <c r="AM15" s="71"/>
      <c r="AN15" s="71"/>
      <c r="AO15" s="71"/>
      <c r="AP15" s="71"/>
      <c r="AQ15" s="71"/>
      <c r="AR15" s="71"/>
      <c r="AS15" s="71"/>
      <c r="AT15" s="71"/>
      <c r="AU15" s="71"/>
      <c r="AV15" s="71"/>
      <c r="AW15" s="71"/>
      <c r="AX15" s="71"/>
      <c r="AY15" s="71"/>
      <c r="AZ15" s="71"/>
      <c r="BA15" s="71"/>
      <c r="BB15" s="71"/>
      <c r="BC15" s="71"/>
    </row>
    <row r="16" spans="1:97" ht="15" customHeight="1">
      <c r="A16" s="32"/>
      <c r="B16" s="13"/>
      <c r="C16" s="55"/>
      <c r="D16" s="257" t="s">
        <v>363</v>
      </c>
      <c r="E16" s="147"/>
      <c r="F16" s="147"/>
      <c r="G16" s="147"/>
      <c r="H16" s="538"/>
      <c r="I16" s="538"/>
      <c r="J16" s="1144">
        <v>0.76</v>
      </c>
      <c r="K16" s="1144">
        <v>0.7</v>
      </c>
      <c r="L16" s="1144">
        <v>0.65</v>
      </c>
      <c r="M16" s="1144">
        <v>0.56999999999999995</v>
      </c>
      <c r="N16" s="1144">
        <v>0.51</v>
      </c>
      <c r="O16" s="1144">
        <v>0.44</v>
      </c>
      <c r="P16" s="1144">
        <v>0.36</v>
      </c>
      <c r="Q16" s="1145">
        <v>0.3</v>
      </c>
      <c r="R16" s="1145">
        <v>0.25</v>
      </c>
      <c r="S16" s="1145">
        <v>0.19</v>
      </c>
      <c r="T16" s="1145">
        <v>0.14000000000000001</v>
      </c>
      <c r="U16" s="1145">
        <v>0.08</v>
      </c>
      <c r="V16" s="539"/>
      <c r="W16" s="63"/>
      <c r="X16" s="63"/>
      <c r="Y16" s="63"/>
      <c r="Z16" s="63"/>
      <c r="AA16" s="63"/>
      <c r="AB16" s="63"/>
      <c r="AC16" s="63"/>
      <c r="AD16" s="63"/>
      <c r="AE16" s="63"/>
      <c r="AF16" s="63"/>
      <c r="AG16" s="71"/>
      <c r="AH16" s="71"/>
      <c r="AI16" s="71"/>
      <c r="AJ16" s="71"/>
      <c r="AK16" s="71"/>
      <c r="AL16" s="71"/>
      <c r="AM16" s="71"/>
      <c r="AN16" s="71"/>
      <c r="AO16" s="71"/>
      <c r="AP16" s="71"/>
      <c r="AQ16" s="71"/>
      <c r="AR16" s="71"/>
      <c r="AS16" s="71"/>
      <c r="AT16" s="71"/>
      <c r="AU16" s="71"/>
      <c r="AV16" s="71"/>
      <c r="AW16" s="71"/>
      <c r="AX16" s="71"/>
      <c r="AY16" s="71"/>
      <c r="AZ16" s="71"/>
      <c r="BA16" s="71"/>
      <c r="BB16" s="71"/>
      <c r="BC16" s="71"/>
    </row>
    <row r="17" spans="1:97" ht="15" customHeight="1">
      <c r="A17" s="32"/>
      <c r="B17" s="13"/>
      <c r="C17" s="55"/>
      <c r="D17" s="257" t="s">
        <v>942</v>
      </c>
      <c r="E17" s="147"/>
      <c r="F17" s="147"/>
      <c r="G17" s="147"/>
      <c r="H17" s="538"/>
      <c r="I17" s="538"/>
      <c r="J17" s="1144">
        <v>0.24</v>
      </c>
      <c r="K17" s="1144">
        <v>0.25</v>
      </c>
      <c r="L17" s="1144">
        <v>0.28000000000000003</v>
      </c>
      <c r="M17" s="1144">
        <v>0.33</v>
      </c>
      <c r="N17" s="1144">
        <v>0.37</v>
      </c>
      <c r="O17" s="1144">
        <v>0.4</v>
      </c>
      <c r="P17" s="1144">
        <v>0.43</v>
      </c>
      <c r="Q17" s="1145">
        <v>0.45</v>
      </c>
      <c r="R17" s="1145">
        <v>0.46</v>
      </c>
      <c r="S17" s="1145">
        <v>0.47</v>
      </c>
      <c r="T17" s="1145">
        <v>0.48</v>
      </c>
      <c r="U17" s="1145">
        <v>0.49</v>
      </c>
      <c r="V17" s="539"/>
      <c r="W17" s="63"/>
      <c r="X17" s="63"/>
      <c r="Y17" s="63"/>
      <c r="Z17" s="63"/>
      <c r="AA17" s="63"/>
      <c r="AB17" s="63"/>
      <c r="AC17" s="63"/>
      <c r="AD17" s="63"/>
      <c r="AE17" s="63"/>
      <c r="AF17" s="63"/>
      <c r="AG17" s="71"/>
      <c r="AH17" s="71"/>
      <c r="AI17" s="71"/>
      <c r="AJ17" s="71"/>
      <c r="AK17" s="71"/>
      <c r="AL17" s="71"/>
      <c r="AM17" s="71"/>
      <c r="AN17" s="71"/>
      <c r="AO17" s="71"/>
      <c r="AP17" s="71"/>
      <c r="AQ17" s="71"/>
      <c r="AR17" s="71"/>
      <c r="AS17" s="71"/>
      <c r="AT17" s="71"/>
      <c r="AU17" s="71"/>
      <c r="AV17" s="71"/>
      <c r="AW17" s="71"/>
      <c r="AX17" s="71"/>
      <c r="AY17" s="71"/>
      <c r="AZ17" s="71"/>
      <c r="BA17" s="71"/>
      <c r="BB17" s="71"/>
      <c r="BC17" s="71"/>
    </row>
    <row r="18" spans="1:97" ht="15" customHeight="1">
      <c r="A18" s="32"/>
      <c r="B18" s="13"/>
      <c r="C18" s="55"/>
      <c r="D18" s="257" t="s">
        <v>941</v>
      </c>
      <c r="E18" s="147"/>
      <c r="F18" s="147"/>
      <c r="G18" s="147"/>
      <c r="H18" s="538"/>
      <c r="I18" s="538"/>
      <c r="J18" s="1144">
        <v>0</v>
      </c>
      <c r="K18" s="1144">
        <v>0.05</v>
      </c>
      <c r="L18" s="1144">
        <v>7.0000000000000007E-2</v>
      </c>
      <c r="M18" s="1144">
        <v>0.1</v>
      </c>
      <c r="N18" s="1144">
        <v>0.12</v>
      </c>
      <c r="O18" s="1144">
        <v>0.15</v>
      </c>
      <c r="P18" s="1144">
        <v>0.18</v>
      </c>
      <c r="Q18" s="1145">
        <v>0.21</v>
      </c>
      <c r="R18" s="1145">
        <v>0.23</v>
      </c>
      <c r="S18" s="1145">
        <v>0.26</v>
      </c>
      <c r="T18" s="1145">
        <v>0.28999999999999998</v>
      </c>
      <c r="U18" s="1145">
        <v>0.33</v>
      </c>
      <c r="V18" s="539"/>
      <c r="W18" s="63"/>
      <c r="X18" s="63"/>
      <c r="Y18" s="63"/>
      <c r="Z18" s="63"/>
      <c r="AA18" s="63"/>
      <c r="AB18" s="63"/>
      <c r="AC18" s="63"/>
      <c r="AD18" s="63"/>
      <c r="AE18" s="63"/>
      <c r="AF18" s="63"/>
      <c r="AG18" s="71"/>
      <c r="AH18" s="71"/>
      <c r="AI18" s="71"/>
      <c r="AJ18" s="71"/>
      <c r="AK18" s="71"/>
      <c r="AL18" s="71"/>
      <c r="AM18" s="71"/>
      <c r="AN18" s="71"/>
      <c r="AO18" s="71"/>
      <c r="AP18" s="71"/>
      <c r="AQ18" s="71"/>
      <c r="AR18" s="71"/>
      <c r="AS18" s="71"/>
      <c r="AT18" s="71"/>
      <c r="AU18" s="71"/>
      <c r="AV18" s="71"/>
      <c r="AW18" s="71"/>
      <c r="AX18" s="71"/>
      <c r="AY18" s="71"/>
      <c r="AZ18" s="71"/>
      <c r="BA18" s="71"/>
      <c r="BB18" s="71"/>
      <c r="BC18" s="71"/>
    </row>
    <row r="19" spans="1:97" s="260" customFormat="1" ht="21">
      <c r="B19"/>
      <c r="C19" s="55"/>
      <c r="D19" s="257" t="s">
        <v>943</v>
      </c>
      <c r="E19" s="147"/>
      <c r="F19" s="147"/>
      <c r="G19" s="147"/>
      <c r="H19" s="540"/>
      <c r="I19" s="540"/>
      <c r="J19" s="1144">
        <v>0</v>
      </c>
      <c r="K19" s="1144">
        <v>0</v>
      </c>
      <c r="L19" s="1144">
        <v>0</v>
      </c>
      <c r="M19" s="1144">
        <v>0</v>
      </c>
      <c r="N19" s="1144">
        <v>0</v>
      </c>
      <c r="O19" s="1144">
        <v>0.01</v>
      </c>
      <c r="P19" s="1144">
        <v>0.02</v>
      </c>
      <c r="Q19" s="1144">
        <v>0.03</v>
      </c>
      <c r="R19" s="1144">
        <v>0.04</v>
      </c>
      <c r="S19" s="1144">
        <v>0.05</v>
      </c>
      <c r="T19" s="1144">
        <v>0.06</v>
      </c>
      <c r="U19" s="1144">
        <v>0.06</v>
      </c>
      <c r="V19" s="541"/>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row>
    <row r="20" spans="1:97" ht="15" customHeight="1">
      <c r="A20" s="32"/>
      <c r="C20"/>
      <c r="D20" s="257" t="s">
        <v>944</v>
      </c>
      <c r="H20" s="542"/>
      <c r="I20" s="542"/>
      <c r="J20" s="1145">
        <v>0</v>
      </c>
      <c r="K20" s="1145">
        <v>0</v>
      </c>
      <c r="L20" s="1145">
        <v>0</v>
      </c>
      <c r="M20" s="1145">
        <v>0</v>
      </c>
      <c r="N20" s="1145">
        <v>0</v>
      </c>
      <c r="O20" s="1145">
        <v>0</v>
      </c>
      <c r="P20" s="1145">
        <v>0.01</v>
      </c>
      <c r="Q20" s="1145">
        <v>0.01</v>
      </c>
      <c r="R20" s="1145">
        <v>0.02</v>
      </c>
      <c r="S20" s="1145">
        <v>0.03</v>
      </c>
      <c r="T20" s="1145">
        <v>0.03</v>
      </c>
      <c r="U20" s="1145">
        <v>0.04</v>
      </c>
      <c r="V20" s="543"/>
    </row>
    <row r="21" spans="1:97" ht="15" customHeight="1">
      <c r="A21" s="32"/>
      <c r="B21" s="32"/>
      <c r="C21"/>
      <c r="H21" s="544"/>
      <c r="I21" s="544"/>
      <c r="J21" s="1120"/>
      <c r="K21" s="1120"/>
      <c r="L21" s="1120"/>
      <c r="M21" s="1120"/>
      <c r="N21" s="1120"/>
      <c r="O21" s="1120"/>
      <c r="P21" s="1120"/>
      <c r="Q21" s="1120"/>
      <c r="R21" s="1120"/>
      <c r="S21" s="1120"/>
      <c r="T21" s="1120"/>
      <c r="U21" s="1120"/>
      <c r="V21" s="544"/>
    </row>
    <row r="22" spans="1:97" ht="15" customHeight="1">
      <c r="A22" s="32"/>
      <c r="B22" s="32"/>
      <c r="C22"/>
      <c r="H22" s="32"/>
      <c r="I22" s="32"/>
      <c r="J22" s="1118"/>
      <c r="K22" s="1118"/>
      <c r="L22" s="1118"/>
      <c r="M22" s="1118"/>
      <c r="N22" s="1118"/>
      <c r="O22" s="1118"/>
      <c r="P22" s="1118"/>
      <c r="Q22" s="1118"/>
      <c r="R22" s="1118"/>
      <c r="S22" s="1118"/>
      <c r="T22" s="1118"/>
      <c r="U22" s="1118"/>
      <c r="V22" s="32"/>
    </row>
    <row r="23" spans="1:97" ht="15" customHeight="1">
      <c r="A23" s="32"/>
      <c r="B23" s="32"/>
      <c r="C23"/>
      <c r="E23" s="146"/>
      <c r="H23" s="32"/>
      <c r="I23" s="32"/>
      <c r="J23" s="1118"/>
      <c r="K23" s="1118"/>
      <c r="L23" s="1118"/>
      <c r="M23" s="1118"/>
      <c r="N23" s="1118"/>
      <c r="O23" s="1118"/>
      <c r="P23" s="1118"/>
      <c r="Q23" s="1118"/>
      <c r="R23" s="862"/>
      <c r="S23" s="862"/>
      <c r="T23" s="862"/>
      <c r="U23" s="862"/>
    </row>
    <row r="24" spans="1:97" ht="15" customHeight="1">
      <c r="A24" s="32"/>
      <c r="B24" s="13"/>
      <c r="C24" s="258" t="s">
        <v>364</v>
      </c>
      <c r="E24" s="147"/>
      <c r="F24" s="147"/>
      <c r="G24" s="147"/>
      <c r="H24" s="147"/>
      <c r="I24" s="147"/>
      <c r="J24" s="1119">
        <v>2023</v>
      </c>
      <c r="K24" s="1119">
        <v>2024</v>
      </c>
      <c r="L24" s="1119">
        <v>2025</v>
      </c>
      <c r="M24" s="1119">
        <v>2026</v>
      </c>
      <c r="N24" s="1119">
        <v>2027</v>
      </c>
      <c r="O24" s="1119">
        <v>2028</v>
      </c>
      <c r="P24" s="1119">
        <v>2029</v>
      </c>
      <c r="Q24" s="1119">
        <v>2030</v>
      </c>
      <c r="R24" s="1119">
        <v>2031</v>
      </c>
      <c r="S24" s="1119">
        <v>2032</v>
      </c>
      <c r="T24" s="1119">
        <v>2033</v>
      </c>
      <c r="U24" s="1119">
        <v>2034</v>
      </c>
      <c r="V24" s="147"/>
    </row>
    <row r="25" spans="1:97" ht="15" customHeight="1">
      <c r="A25" s="32"/>
      <c r="B25" s="13"/>
      <c r="C25" s="55"/>
      <c r="D25" s="257" t="s">
        <v>939</v>
      </c>
      <c r="E25" s="32"/>
      <c r="F25" s="32"/>
      <c r="G25" s="545"/>
      <c r="H25" s="545"/>
      <c r="I25" s="545"/>
      <c r="J25" s="545">
        <v>0.92</v>
      </c>
      <c r="K25" s="545">
        <v>0.83</v>
      </c>
      <c r="L25" s="545">
        <v>0.82</v>
      </c>
      <c r="M25" s="545">
        <v>0.78</v>
      </c>
      <c r="N25" s="545">
        <v>0.74</v>
      </c>
      <c r="O25" s="545">
        <v>0.69</v>
      </c>
      <c r="P25" s="545">
        <v>0.64</v>
      </c>
      <c r="Q25" s="545">
        <v>0.59</v>
      </c>
      <c r="R25" s="545">
        <v>0.54</v>
      </c>
      <c r="S25" s="545">
        <v>0.48</v>
      </c>
      <c r="T25" s="545">
        <v>0.43</v>
      </c>
      <c r="U25" s="1121">
        <v>0.36</v>
      </c>
      <c r="V25" s="547"/>
    </row>
    <row r="26" spans="1:97" ht="15" customHeight="1">
      <c r="A26" s="32"/>
      <c r="B26" s="13"/>
      <c r="C26" s="55"/>
      <c r="D26" s="257" t="s">
        <v>938</v>
      </c>
      <c r="E26" s="32"/>
      <c r="F26" s="32"/>
      <c r="G26" s="545"/>
      <c r="H26" s="545"/>
      <c r="I26" s="545"/>
      <c r="J26" s="545">
        <v>0.08</v>
      </c>
      <c r="K26" s="545">
        <v>0.13</v>
      </c>
      <c r="L26" s="545">
        <v>0.14000000000000001</v>
      </c>
      <c r="M26" s="545">
        <v>0.16</v>
      </c>
      <c r="N26" s="545">
        <v>0.2</v>
      </c>
      <c r="O26" s="545">
        <v>0.23</v>
      </c>
      <c r="P26" s="545">
        <v>0.27</v>
      </c>
      <c r="Q26" s="545">
        <v>0.31</v>
      </c>
      <c r="R26" s="545">
        <v>0.35</v>
      </c>
      <c r="S26" s="545">
        <v>0.39</v>
      </c>
      <c r="T26" s="545">
        <v>0.43</v>
      </c>
      <c r="U26" s="1121">
        <v>0.48</v>
      </c>
      <c r="V26" s="547"/>
    </row>
    <row r="27" spans="1:97" ht="15" customHeight="1">
      <c r="A27" s="32"/>
      <c r="B27" s="13"/>
      <c r="C27" s="55"/>
      <c r="D27" s="257" t="s">
        <v>940</v>
      </c>
      <c r="E27" s="32"/>
      <c r="F27" s="32"/>
      <c r="G27" s="545"/>
      <c r="H27" s="545"/>
      <c r="I27" s="545"/>
      <c r="J27" s="545">
        <v>0</v>
      </c>
      <c r="K27" s="545">
        <v>0.04</v>
      </c>
      <c r="L27" s="545">
        <v>0.04</v>
      </c>
      <c r="M27" s="545">
        <v>0.05</v>
      </c>
      <c r="N27" s="545">
        <v>0.06</v>
      </c>
      <c r="O27" s="545">
        <v>0.08</v>
      </c>
      <c r="P27" s="545">
        <v>0.09</v>
      </c>
      <c r="Q27" s="545">
        <v>0.1</v>
      </c>
      <c r="R27" s="545">
        <v>0.11</v>
      </c>
      <c r="S27" s="545">
        <v>0.13</v>
      </c>
      <c r="T27" s="545">
        <v>0.14000000000000001</v>
      </c>
      <c r="U27" s="1121">
        <v>0.16</v>
      </c>
      <c r="V27" s="547"/>
    </row>
    <row r="28" spans="1:97" ht="15" customHeight="1">
      <c r="A28" s="32"/>
      <c r="C28" s="55"/>
      <c r="D28" s="257"/>
      <c r="E28" s="32"/>
      <c r="F28" s="32"/>
      <c r="G28" s="32"/>
      <c r="H28" s="32"/>
      <c r="I28" s="32"/>
      <c r="J28" s="1118"/>
      <c r="K28" s="1118"/>
      <c r="L28" s="1118"/>
      <c r="M28" s="1118"/>
      <c r="N28" s="1118"/>
      <c r="O28" s="1118"/>
      <c r="P28" s="1118"/>
      <c r="Q28" s="1118"/>
      <c r="R28" s="862"/>
      <c r="S28" s="862"/>
      <c r="T28" s="862"/>
      <c r="U28" s="862"/>
    </row>
    <row r="29" spans="1:97" ht="15" customHeight="1">
      <c r="A29" s="32"/>
      <c r="B29" s="32"/>
      <c r="C29" s="258" t="s">
        <v>935</v>
      </c>
      <c r="D29" s="878"/>
      <c r="E29" s="147"/>
      <c r="F29" s="147"/>
      <c r="G29" s="147"/>
      <c r="H29" s="147"/>
      <c r="I29" s="147"/>
      <c r="J29" s="1119">
        <v>2023</v>
      </c>
      <c r="K29" s="1119">
        <v>2024</v>
      </c>
      <c r="L29" s="1119">
        <v>2025</v>
      </c>
      <c r="M29" s="1119">
        <v>2026</v>
      </c>
      <c r="N29" s="1119">
        <v>2027</v>
      </c>
      <c r="O29" s="1119">
        <v>2028</v>
      </c>
      <c r="P29" s="1119">
        <v>2029</v>
      </c>
      <c r="Q29" s="1119">
        <v>2030</v>
      </c>
      <c r="R29" s="1119">
        <v>2031</v>
      </c>
      <c r="S29" s="1119">
        <v>2032</v>
      </c>
      <c r="T29" s="1119">
        <v>2033</v>
      </c>
      <c r="U29" s="1119">
        <v>2034</v>
      </c>
      <c r="V29" s="147"/>
    </row>
    <row r="30" spans="1:97" ht="15" customHeight="1">
      <c r="A30" s="32"/>
      <c r="B30" s="32"/>
      <c r="C30" s="55"/>
      <c r="D30" s="257" t="s">
        <v>936</v>
      </c>
      <c r="E30" s="32"/>
      <c r="F30" s="32"/>
      <c r="G30" s="545"/>
      <c r="H30" s="545"/>
      <c r="I30" s="545"/>
      <c r="J30" s="545">
        <v>1</v>
      </c>
      <c r="K30" s="545">
        <v>0.7</v>
      </c>
      <c r="L30" s="545">
        <v>0.5</v>
      </c>
      <c r="M30" s="545">
        <v>0.4</v>
      </c>
      <c r="N30" s="545">
        <v>0.30000000000000004</v>
      </c>
      <c r="O30" s="545">
        <v>0.2</v>
      </c>
      <c r="P30" s="545">
        <v>0.1</v>
      </c>
      <c r="Q30" s="545">
        <v>0</v>
      </c>
      <c r="R30" s="545">
        <v>0</v>
      </c>
      <c r="S30" s="545">
        <v>0</v>
      </c>
      <c r="T30" s="545">
        <v>0</v>
      </c>
      <c r="U30" s="545">
        <v>0</v>
      </c>
      <c r="V30" s="545"/>
    </row>
    <row r="31" spans="1:97" ht="15" customHeight="1">
      <c r="A31" s="32"/>
      <c r="B31" s="32"/>
      <c r="C31" s="55"/>
      <c r="D31" s="257" t="s">
        <v>937</v>
      </c>
      <c r="E31" s="32"/>
      <c r="F31" s="32"/>
      <c r="G31" s="545"/>
      <c r="H31" s="545"/>
      <c r="I31" s="545"/>
      <c r="J31" s="545">
        <v>0</v>
      </c>
      <c r="K31" s="545">
        <v>0.3</v>
      </c>
      <c r="L31" s="545">
        <v>0.5</v>
      </c>
      <c r="M31" s="545">
        <v>0.6</v>
      </c>
      <c r="N31" s="545">
        <v>0.7</v>
      </c>
      <c r="O31" s="545">
        <v>0.8</v>
      </c>
      <c r="P31" s="545">
        <v>0.9</v>
      </c>
      <c r="Q31" s="545">
        <v>1</v>
      </c>
      <c r="R31" s="545">
        <v>1</v>
      </c>
      <c r="S31" s="545">
        <v>1</v>
      </c>
      <c r="T31" s="545">
        <v>1</v>
      </c>
      <c r="U31" s="545">
        <v>1</v>
      </c>
      <c r="V31" s="545"/>
    </row>
    <row r="32" spans="1:97" s="878" customFormat="1" ht="15" customHeight="1">
      <c r="A32" s="32"/>
      <c r="B32" s="32"/>
      <c r="C32" s="55"/>
      <c r="D32" s="257"/>
      <c r="E32" s="32"/>
      <c r="F32" s="32"/>
      <c r="G32" s="545"/>
      <c r="H32" s="545"/>
      <c r="I32" s="545"/>
      <c r="J32" s="545"/>
      <c r="K32" s="545"/>
      <c r="L32" s="545"/>
      <c r="M32" s="545"/>
      <c r="N32" s="545"/>
      <c r="O32" s="545"/>
      <c r="P32" s="545"/>
      <c r="Q32" s="545"/>
      <c r="R32" s="53"/>
      <c r="S32" s="53"/>
      <c r="T32" s="53"/>
      <c r="U32" s="546"/>
      <c r="V32" s="547"/>
    </row>
    <row r="33" spans="1:101" s="878" customFormat="1" ht="15" customHeight="1">
      <c r="A33" s="32"/>
      <c r="B33" s="32"/>
      <c r="C33" s="55"/>
      <c r="D33" s="257"/>
      <c r="E33" s="32"/>
      <c r="F33" s="32"/>
      <c r="G33" s="545"/>
      <c r="H33" s="545"/>
      <c r="I33" s="545"/>
      <c r="J33" s="545"/>
      <c r="K33" s="545"/>
      <c r="L33" s="545"/>
      <c r="M33" s="545"/>
      <c r="N33" s="545"/>
      <c r="O33" s="545"/>
      <c r="P33" s="545"/>
      <c r="Q33" s="545"/>
      <c r="R33" s="53"/>
      <c r="S33" s="53"/>
      <c r="T33" s="53"/>
      <c r="U33" s="546"/>
      <c r="V33" s="547"/>
    </row>
    <row r="34" spans="1:101" s="554" customFormat="1" ht="29.85" customHeight="1">
      <c r="A34" s="552"/>
      <c r="B34" s="261" t="s">
        <v>366</v>
      </c>
      <c r="C34" s="262"/>
      <c r="D34" s="263"/>
      <c r="E34" s="263"/>
      <c r="F34" s="263"/>
      <c r="G34" s="263"/>
      <c r="H34" s="264"/>
      <c r="I34" s="264"/>
      <c r="J34" s="264"/>
      <c r="K34" s="264"/>
      <c r="L34" s="264"/>
      <c r="M34" s="264"/>
      <c r="N34" s="264"/>
      <c r="O34" s="264"/>
      <c r="P34" s="264"/>
      <c r="Q34" s="265"/>
      <c r="R34" s="266"/>
      <c r="S34" s="266"/>
      <c r="T34" s="266"/>
      <c r="U34" s="266"/>
      <c r="V34" s="266"/>
      <c r="W34" s="266"/>
      <c r="X34" s="267"/>
      <c r="Y34" s="267"/>
      <c r="Z34" s="267"/>
      <c r="AA34" s="267"/>
      <c r="AB34" s="267"/>
      <c r="AC34" s="267"/>
      <c r="AD34" s="267"/>
      <c r="AE34" s="267"/>
      <c r="AF34" s="267"/>
      <c r="AG34" s="268"/>
      <c r="AH34" s="268"/>
      <c r="AI34" s="268"/>
      <c r="AJ34" s="268"/>
      <c r="AK34" s="268"/>
      <c r="AL34" s="268"/>
      <c r="AM34" s="268"/>
      <c r="AN34" s="268"/>
      <c r="AO34" s="268"/>
      <c r="AP34" s="268"/>
      <c r="AQ34" s="268"/>
      <c r="AR34" s="268"/>
      <c r="AS34" s="268"/>
      <c r="AT34" s="268"/>
      <c r="AU34" s="268"/>
      <c r="AV34" s="268"/>
      <c r="AW34" s="268"/>
      <c r="AX34" s="268"/>
      <c r="AY34" s="268"/>
      <c r="AZ34" s="268"/>
      <c r="BA34" s="268"/>
      <c r="BB34" s="268"/>
      <c r="BC34" s="268"/>
      <c r="BD34" s="553"/>
      <c r="BE34" s="553"/>
      <c r="BF34" s="553"/>
      <c r="BG34" s="553"/>
      <c r="BH34" s="553"/>
      <c r="BI34" s="553"/>
      <c r="BJ34" s="553"/>
      <c r="BK34" s="553"/>
      <c r="BL34" s="553"/>
      <c r="BM34" s="553"/>
      <c r="BN34" s="553"/>
      <c r="BO34" s="553"/>
      <c r="BP34" s="553"/>
      <c r="BQ34" s="553"/>
      <c r="BR34" s="553"/>
      <c r="BS34" s="553"/>
      <c r="BT34" s="553"/>
      <c r="BU34" s="553"/>
      <c r="BV34" s="553"/>
      <c r="BW34" s="553"/>
      <c r="BX34" s="553"/>
      <c r="BY34" s="553"/>
      <c r="BZ34" s="553"/>
      <c r="CA34" s="553"/>
      <c r="CB34" s="553"/>
      <c r="CC34" s="553"/>
      <c r="CD34" s="553"/>
      <c r="CE34" s="553"/>
      <c r="CF34" s="553"/>
      <c r="CG34" s="553"/>
      <c r="CH34" s="553"/>
      <c r="CI34" s="553"/>
      <c r="CJ34" s="553"/>
      <c r="CK34" s="553"/>
      <c r="CL34" s="553"/>
      <c r="CM34" s="553"/>
      <c r="CN34" s="553"/>
      <c r="CO34" s="553"/>
      <c r="CP34" s="553"/>
      <c r="CQ34" s="553"/>
      <c r="CR34" s="553"/>
      <c r="CS34" s="553"/>
    </row>
    <row r="35" spans="1:101" s="557" customFormat="1" ht="17.100000000000001" customHeight="1">
      <c r="A35" s="555"/>
      <c r="B35" s="1239" t="s">
        <v>1093</v>
      </c>
      <c r="C35" s="1239"/>
      <c r="D35" s="1239"/>
      <c r="E35" s="1239"/>
      <c r="F35" s="1239"/>
      <c r="G35" s="1239"/>
      <c r="H35" s="1239"/>
      <c r="I35" s="1239"/>
      <c r="J35" s="1239"/>
      <c r="K35" s="1239"/>
      <c r="L35" s="1239"/>
      <c r="M35" s="1239"/>
      <c r="N35" s="1239"/>
      <c r="O35" s="1239"/>
      <c r="P35" s="1239"/>
      <c r="Q35" s="1239"/>
      <c r="R35" s="1239"/>
      <c r="S35" s="1239"/>
      <c r="T35" s="533"/>
      <c r="U35" s="533"/>
      <c r="V35" s="533"/>
      <c r="W35" s="533"/>
      <c r="X35" s="534"/>
      <c r="Y35" s="534"/>
      <c r="Z35" s="534"/>
      <c r="AA35" s="534"/>
      <c r="AB35" s="534"/>
      <c r="AC35" s="534"/>
      <c r="AD35" s="534"/>
      <c r="AE35" s="534"/>
      <c r="AF35" s="534"/>
      <c r="AG35" s="535"/>
      <c r="AH35" s="535"/>
      <c r="AI35" s="535"/>
      <c r="AJ35" s="535"/>
      <c r="AK35" s="535"/>
      <c r="AL35" s="535"/>
      <c r="AM35" s="535"/>
      <c r="AN35" s="535"/>
      <c r="AO35" s="535"/>
      <c r="AP35" s="535"/>
      <c r="AQ35" s="535"/>
      <c r="AR35" s="535"/>
      <c r="AS35" s="535"/>
      <c r="AT35" s="535"/>
      <c r="AU35" s="535"/>
      <c r="AV35" s="535"/>
      <c r="AW35" s="535"/>
      <c r="AX35" s="535"/>
      <c r="AY35" s="535"/>
      <c r="AZ35" s="535"/>
      <c r="BA35" s="535"/>
      <c r="BB35" s="535"/>
      <c r="BC35" s="535"/>
      <c r="BD35" s="556"/>
      <c r="BE35" s="556"/>
      <c r="BF35" s="556"/>
      <c r="BG35" s="556"/>
      <c r="BH35" s="556"/>
      <c r="BI35" s="556"/>
      <c r="BJ35" s="556"/>
      <c r="BK35" s="556"/>
      <c r="BL35" s="556"/>
      <c r="BM35" s="556"/>
      <c r="BN35" s="556"/>
      <c r="BO35" s="556"/>
      <c r="BP35" s="556"/>
      <c r="BQ35" s="556"/>
      <c r="BR35" s="556"/>
      <c r="BS35" s="556"/>
      <c r="BT35" s="556"/>
      <c r="BU35" s="556"/>
      <c r="BV35" s="556"/>
      <c r="BW35" s="556"/>
      <c r="BX35" s="556"/>
      <c r="BY35" s="556"/>
      <c r="BZ35" s="556"/>
      <c r="CA35" s="556"/>
      <c r="CB35" s="556"/>
      <c r="CC35" s="556"/>
      <c r="CD35" s="556"/>
      <c r="CE35" s="556"/>
      <c r="CF35" s="556"/>
      <c r="CG35" s="556"/>
      <c r="CH35" s="556"/>
      <c r="CI35" s="556"/>
      <c r="CJ35" s="556"/>
      <c r="CK35" s="556"/>
      <c r="CL35" s="556"/>
      <c r="CM35" s="556"/>
      <c r="CN35" s="556"/>
      <c r="CO35" s="556"/>
      <c r="CP35" s="556"/>
      <c r="CQ35" s="556"/>
      <c r="CR35" s="556"/>
      <c r="CS35" s="556"/>
    </row>
    <row r="36" spans="1:101" s="557" customFormat="1" ht="17.100000000000001" customHeight="1">
      <c r="A36" s="555"/>
      <c r="B36" s="1239"/>
      <c r="C36" s="1239"/>
      <c r="D36" s="1239"/>
      <c r="E36" s="1239"/>
      <c r="F36" s="1239"/>
      <c r="G36" s="1239"/>
      <c r="H36" s="1239"/>
      <c r="I36" s="1239"/>
      <c r="J36" s="1239"/>
      <c r="K36" s="1239"/>
      <c r="L36" s="1239"/>
      <c r="M36" s="1239"/>
      <c r="N36" s="1239"/>
      <c r="O36" s="1239"/>
      <c r="P36" s="1239"/>
      <c r="Q36" s="1239"/>
      <c r="R36" s="1239"/>
      <c r="S36" s="1239"/>
      <c r="T36" s="533"/>
      <c r="U36" s="533"/>
      <c r="V36" s="533"/>
      <c r="W36" s="533"/>
      <c r="X36" s="534"/>
      <c r="Y36" s="534"/>
      <c r="Z36" s="534"/>
      <c r="AA36" s="534"/>
      <c r="AB36" s="534"/>
      <c r="AC36" s="534"/>
      <c r="AD36" s="534"/>
      <c r="AE36" s="534"/>
      <c r="AF36" s="534"/>
      <c r="AG36" s="535"/>
      <c r="AH36" s="535"/>
      <c r="AI36" s="535"/>
      <c r="AJ36" s="535"/>
      <c r="AK36" s="535"/>
      <c r="AL36" s="535"/>
      <c r="AM36" s="535"/>
      <c r="AN36" s="535"/>
      <c r="AO36" s="535"/>
      <c r="AP36" s="535"/>
      <c r="AQ36" s="535"/>
      <c r="AR36" s="535"/>
      <c r="AS36" s="535"/>
      <c r="AT36" s="535"/>
      <c r="AU36" s="535"/>
      <c r="AV36" s="535"/>
      <c r="AW36" s="535"/>
      <c r="AX36" s="535"/>
      <c r="AY36" s="535"/>
      <c r="AZ36" s="535"/>
      <c r="BA36" s="535"/>
      <c r="BB36" s="535"/>
      <c r="BC36" s="535"/>
      <c r="BD36" s="556"/>
      <c r="BE36" s="556"/>
      <c r="BF36" s="556"/>
      <c r="BG36" s="556"/>
      <c r="BH36" s="556"/>
      <c r="BI36" s="556"/>
      <c r="BJ36" s="556"/>
      <c r="BK36" s="556"/>
      <c r="BL36" s="556"/>
      <c r="BM36" s="556"/>
      <c r="BN36" s="556"/>
      <c r="BO36" s="556"/>
      <c r="BP36" s="556"/>
      <c r="BQ36" s="556"/>
      <c r="BR36" s="556"/>
      <c r="BS36" s="556"/>
      <c r="BT36" s="556"/>
      <c r="BU36" s="556"/>
      <c r="BV36" s="556"/>
      <c r="BW36" s="556"/>
      <c r="BX36" s="556"/>
      <c r="BY36" s="556"/>
      <c r="BZ36" s="556"/>
      <c r="CA36" s="556"/>
      <c r="CB36" s="556"/>
      <c r="CC36" s="556"/>
      <c r="CD36" s="556"/>
      <c r="CE36" s="556"/>
      <c r="CF36" s="556"/>
      <c r="CG36" s="556"/>
      <c r="CH36" s="556"/>
      <c r="CI36" s="556"/>
      <c r="CJ36" s="556"/>
      <c r="CK36" s="556"/>
      <c r="CL36" s="556"/>
      <c r="CM36" s="556"/>
      <c r="CN36" s="556"/>
      <c r="CO36" s="556"/>
      <c r="CP36" s="556"/>
      <c r="CQ36" s="556"/>
      <c r="CR36" s="556"/>
      <c r="CS36" s="556"/>
    </row>
    <row r="37" spans="1:101" s="557" customFormat="1" ht="17.100000000000001" customHeight="1">
      <c r="A37" s="555"/>
      <c r="B37" s="1239"/>
      <c r="C37" s="1239"/>
      <c r="D37" s="1239"/>
      <c r="E37" s="1239"/>
      <c r="F37" s="1239"/>
      <c r="G37" s="1239"/>
      <c r="H37" s="1239"/>
      <c r="I37" s="1239"/>
      <c r="J37" s="1239"/>
      <c r="K37" s="1239"/>
      <c r="L37" s="1239"/>
      <c r="M37" s="1239"/>
      <c r="N37" s="1239"/>
      <c r="O37" s="1239"/>
      <c r="P37" s="1239"/>
      <c r="Q37" s="1239"/>
      <c r="R37" s="1239"/>
      <c r="S37" s="1239"/>
      <c r="T37" s="533"/>
      <c r="U37" s="533"/>
      <c r="V37" s="533"/>
      <c r="W37" s="533"/>
      <c r="X37" s="534"/>
      <c r="Y37" s="534"/>
      <c r="Z37" s="534"/>
      <c r="AA37" s="534"/>
      <c r="AB37" s="534"/>
      <c r="AC37" s="534"/>
      <c r="AD37" s="534"/>
      <c r="AE37" s="534"/>
      <c r="AF37" s="534"/>
      <c r="AG37" s="535"/>
      <c r="AH37" s="535"/>
      <c r="AI37" s="535"/>
      <c r="AJ37" s="535"/>
      <c r="AK37" s="535"/>
      <c r="AL37" s="535"/>
      <c r="AM37" s="535"/>
      <c r="AN37" s="535"/>
      <c r="AO37" s="535"/>
      <c r="AP37" s="535"/>
      <c r="AQ37" s="535"/>
      <c r="AR37" s="535"/>
      <c r="AS37" s="535"/>
      <c r="AT37" s="535"/>
      <c r="AU37" s="535"/>
      <c r="AV37" s="535"/>
      <c r="AW37" s="535"/>
      <c r="AX37" s="535"/>
      <c r="AY37" s="535"/>
      <c r="AZ37" s="535"/>
      <c r="BA37" s="535"/>
      <c r="BB37" s="535"/>
      <c r="BC37" s="535"/>
      <c r="BD37" s="556"/>
      <c r="BE37" s="556"/>
      <c r="BF37" s="556"/>
      <c r="BG37" s="556"/>
      <c r="BH37" s="556"/>
      <c r="BI37" s="556"/>
      <c r="BJ37" s="556"/>
      <c r="BK37" s="556"/>
      <c r="BL37" s="556"/>
      <c r="BM37" s="556"/>
      <c r="BN37" s="556"/>
      <c r="BO37" s="556"/>
      <c r="BP37" s="556"/>
      <c r="BQ37" s="556"/>
      <c r="BR37" s="556"/>
      <c r="BS37" s="556"/>
      <c r="BT37" s="556"/>
      <c r="BU37" s="556"/>
      <c r="BV37" s="556"/>
      <c r="BW37" s="556"/>
      <c r="BX37" s="556"/>
      <c r="BY37" s="556"/>
      <c r="BZ37" s="556"/>
      <c r="CA37" s="556"/>
      <c r="CB37" s="556"/>
      <c r="CC37" s="556"/>
      <c r="CD37" s="556"/>
      <c r="CE37" s="556"/>
      <c r="CF37" s="556"/>
      <c r="CG37" s="556"/>
      <c r="CH37" s="556"/>
      <c r="CI37" s="556"/>
      <c r="CJ37" s="556"/>
      <c r="CK37" s="556"/>
      <c r="CL37" s="556"/>
      <c r="CM37" s="556"/>
      <c r="CN37" s="556"/>
      <c r="CO37" s="556"/>
      <c r="CP37" s="556"/>
      <c r="CQ37" s="556"/>
      <c r="CR37" s="556"/>
      <c r="CS37" s="556"/>
    </row>
    <row r="38" spans="1:101" s="557" customFormat="1" ht="17.100000000000001" customHeight="1">
      <c r="A38" s="555"/>
      <c r="B38" s="1239"/>
      <c r="C38" s="1239"/>
      <c r="D38" s="1239"/>
      <c r="E38" s="1239"/>
      <c r="F38" s="1239"/>
      <c r="G38" s="1239"/>
      <c r="H38" s="1239"/>
      <c r="I38" s="1239"/>
      <c r="J38" s="1239"/>
      <c r="K38" s="1239"/>
      <c r="L38" s="1239"/>
      <c r="M38" s="1239"/>
      <c r="N38" s="1239"/>
      <c r="O38" s="1239"/>
      <c r="P38" s="1239"/>
      <c r="Q38" s="1239"/>
      <c r="R38" s="1239"/>
      <c r="S38" s="1239"/>
      <c r="T38" s="533"/>
      <c r="U38" s="533"/>
      <c r="V38" s="533"/>
      <c r="W38" s="533"/>
      <c r="X38" s="534"/>
      <c r="Y38" s="534"/>
      <c r="Z38" s="534"/>
      <c r="AA38" s="534"/>
      <c r="AB38" s="534"/>
      <c r="AC38" s="534"/>
      <c r="AD38" s="534"/>
      <c r="AE38" s="534"/>
      <c r="AF38" s="534"/>
      <c r="AG38" s="535"/>
      <c r="AH38" s="535"/>
      <c r="AI38" s="535"/>
      <c r="AJ38" s="535"/>
      <c r="AK38" s="535"/>
      <c r="AL38" s="535"/>
      <c r="AM38" s="535"/>
      <c r="AN38" s="535"/>
      <c r="AO38" s="535"/>
      <c r="AP38" s="535"/>
      <c r="AQ38" s="535"/>
      <c r="AR38" s="535"/>
      <c r="AS38" s="535"/>
      <c r="AT38" s="535"/>
      <c r="AU38" s="535"/>
      <c r="AV38" s="535"/>
      <c r="AW38" s="535"/>
      <c r="AX38" s="535"/>
      <c r="AY38" s="535"/>
      <c r="AZ38" s="535"/>
      <c r="BA38" s="535"/>
      <c r="BB38" s="535"/>
      <c r="BC38" s="535"/>
      <c r="BD38" s="556"/>
      <c r="BE38" s="556"/>
      <c r="BF38" s="556"/>
      <c r="BG38" s="556"/>
      <c r="BH38" s="556"/>
      <c r="BI38" s="556"/>
      <c r="BJ38" s="556"/>
      <c r="BK38" s="556"/>
      <c r="BL38" s="556"/>
      <c r="BM38" s="556"/>
      <c r="BN38" s="556"/>
      <c r="BO38" s="556"/>
      <c r="BP38" s="556"/>
      <c r="BQ38" s="556"/>
      <c r="BR38" s="556"/>
      <c r="BS38" s="556"/>
      <c r="BT38" s="556"/>
      <c r="BU38" s="556"/>
      <c r="BV38" s="556"/>
      <c r="BW38" s="556"/>
      <c r="BX38" s="556"/>
      <c r="BY38" s="556"/>
      <c r="BZ38" s="556"/>
      <c r="CA38" s="556"/>
      <c r="CB38" s="556"/>
      <c r="CC38" s="556"/>
      <c r="CD38" s="556"/>
      <c r="CE38" s="556"/>
      <c r="CF38" s="556"/>
      <c r="CG38" s="556"/>
      <c r="CH38" s="556"/>
      <c r="CI38" s="556"/>
      <c r="CJ38" s="556"/>
      <c r="CK38" s="556"/>
      <c r="CL38" s="556"/>
      <c r="CM38" s="556"/>
      <c r="CN38" s="556"/>
      <c r="CO38" s="556"/>
      <c r="CP38" s="556"/>
      <c r="CQ38" s="556"/>
      <c r="CR38" s="556"/>
      <c r="CS38" s="556"/>
    </row>
    <row r="39" spans="1:101" ht="15" customHeight="1">
      <c r="B39" s="32"/>
      <c r="C39" s="32"/>
      <c r="D39" s="146" t="s">
        <v>367</v>
      </c>
      <c r="E39" s="32"/>
      <c r="F39" s="32"/>
      <c r="G39" s="32"/>
      <c r="H39" s="32"/>
      <c r="I39" s="32"/>
      <c r="J39" s="32"/>
      <c r="K39" s="32"/>
      <c r="L39" s="32"/>
      <c r="M39" s="32"/>
      <c r="N39" s="32"/>
      <c r="O39" s="32"/>
      <c r="P39" s="32"/>
      <c r="Q39" s="32"/>
    </row>
    <row r="40" spans="1:101" ht="15" customHeight="1">
      <c r="B40" s="13"/>
      <c r="C40" s="258" t="s">
        <v>368</v>
      </c>
      <c r="E40" s="259">
        <v>0</v>
      </c>
      <c r="F40" s="259">
        <f>E40+1/24</f>
        <v>4.1666666666666664E-2</v>
      </c>
      <c r="G40" s="259">
        <f t="shared" ref="G40:AB40" si="0">F40+1/24</f>
        <v>8.3333333333333329E-2</v>
      </c>
      <c r="H40" s="259">
        <f t="shared" si="0"/>
        <v>0.125</v>
      </c>
      <c r="I40" s="259">
        <f t="shared" si="0"/>
        <v>0.16666666666666666</v>
      </c>
      <c r="J40" s="259">
        <f t="shared" si="0"/>
        <v>0.20833333333333331</v>
      </c>
      <c r="K40" s="259">
        <f t="shared" si="0"/>
        <v>0.24999999999999997</v>
      </c>
      <c r="L40" s="259">
        <f t="shared" si="0"/>
        <v>0.29166666666666663</v>
      </c>
      <c r="M40" s="259">
        <f t="shared" si="0"/>
        <v>0.33333333333333331</v>
      </c>
      <c r="N40" s="259">
        <f t="shared" si="0"/>
        <v>0.375</v>
      </c>
      <c r="O40" s="259">
        <f t="shared" si="0"/>
        <v>0.41666666666666669</v>
      </c>
      <c r="P40" s="259">
        <f t="shared" si="0"/>
        <v>0.45833333333333337</v>
      </c>
      <c r="Q40" s="259">
        <f t="shared" si="0"/>
        <v>0.5</v>
      </c>
      <c r="R40" s="259">
        <f t="shared" si="0"/>
        <v>0.54166666666666663</v>
      </c>
      <c r="S40" s="259">
        <f t="shared" si="0"/>
        <v>0.58333333333333326</v>
      </c>
      <c r="T40" s="259">
        <f t="shared" si="0"/>
        <v>0.62499999999999989</v>
      </c>
      <c r="U40" s="259">
        <f t="shared" si="0"/>
        <v>0.66666666666666652</v>
      </c>
      <c r="V40" s="259">
        <f t="shared" si="0"/>
        <v>0.70833333333333315</v>
      </c>
      <c r="W40" s="259">
        <f t="shared" si="0"/>
        <v>0.74999999999999978</v>
      </c>
      <c r="X40" s="259">
        <f t="shared" si="0"/>
        <v>0.79166666666666641</v>
      </c>
      <c r="Y40" s="259">
        <f t="shared" si="0"/>
        <v>0.83333333333333304</v>
      </c>
      <c r="Z40" s="259">
        <f t="shared" si="0"/>
        <v>0.87499999999999967</v>
      </c>
      <c r="AA40" s="259">
        <f t="shared" si="0"/>
        <v>0.9166666666666663</v>
      </c>
      <c r="AB40" s="259">
        <f t="shared" si="0"/>
        <v>0.95833333333333293</v>
      </c>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row>
    <row r="41" spans="1:101" ht="15" customHeight="1">
      <c r="B41" s="13"/>
      <c r="C41" s="55"/>
      <c r="D41" s="1123" t="s">
        <v>363</v>
      </c>
      <c r="E41" s="1131">
        <v>4.1000000000000002E-2</v>
      </c>
      <c r="F41" s="1131">
        <v>2.7E-2</v>
      </c>
      <c r="G41" s="1131">
        <v>1.6E-2</v>
      </c>
      <c r="H41" s="1131">
        <v>8.9999999999999993E-3</v>
      </c>
      <c r="I41" s="1131">
        <v>6.0000000000000001E-3</v>
      </c>
      <c r="J41" s="1132">
        <v>6.0000000000000001E-3</v>
      </c>
      <c r="K41" s="1133">
        <v>7.0000000000000001E-3</v>
      </c>
      <c r="L41" s="1132">
        <v>1.2999999999999999E-2</v>
      </c>
      <c r="M41" s="1132">
        <v>2.1999999999999999E-2</v>
      </c>
      <c r="N41" s="1132">
        <v>2.5999999999999999E-2</v>
      </c>
      <c r="O41" s="1132">
        <v>2.5999999999999999E-2</v>
      </c>
      <c r="P41" s="1132">
        <v>2.8000000000000001E-2</v>
      </c>
      <c r="Q41" s="1132">
        <v>0.03</v>
      </c>
      <c r="R41" s="1132">
        <v>0.03</v>
      </c>
      <c r="S41" s="1132">
        <v>3.1E-2</v>
      </c>
      <c r="T41" s="1132">
        <v>3.7999999999999999E-2</v>
      </c>
      <c r="U41" s="1132">
        <v>5.2999999999999999E-2</v>
      </c>
      <c r="V41" s="1132">
        <v>7.5999999999999998E-2</v>
      </c>
      <c r="W41" s="1132">
        <v>9.8000000000000004E-2</v>
      </c>
      <c r="X41" s="1132">
        <v>0.104</v>
      </c>
      <c r="Y41" s="1132">
        <v>9.5000000000000001E-2</v>
      </c>
      <c r="Z41" s="1132">
        <v>8.3000000000000004E-2</v>
      </c>
      <c r="AA41" s="1132">
        <v>7.5999999999999998E-2</v>
      </c>
      <c r="AB41" s="1132">
        <v>6.0999999999999999E-2</v>
      </c>
      <c r="AC41" s="598"/>
      <c r="AD41" s="598"/>
      <c r="AE41" s="598"/>
      <c r="AF41" s="598"/>
      <c r="AG41" s="598"/>
      <c r="AH41" s="598"/>
      <c r="AI41" s="598"/>
      <c r="AJ41" s="598"/>
      <c r="AK41" s="598"/>
      <c r="AL41" s="598"/>
      <c r="AM41" s="598"/>
      <c r="AN41" s="598"/>
      <c r="AO41" s="598"/>
      <c r="AP41" s="598"/>
      <c r="AQ41" s="598"/>
      <c r="AR41" s="598"/>
      <c r="AS41" s="598"/>
      <c r="AT41" s="598"/>
      <c r="AU41" s="598"/>
      <c r="AV41" s="598"/>
      <c r="AW41" s="598"/>
      <c r="AX41" s="598"/>
      <c r="AY41" s="598"/>
      <c r="AZ41" s="598"/>
      <c r="BA41" s="598"/>
      <c r="BB41" s="598"/>
      <c r="BC41" s="598"/>
      <c r="BD41" s="598"/>
      <c r="BE41" s="598"/>
      <c r="BF41" s="598"/>
      <c r="BG41" s="598"/>
      <c r="BH41" s="598"/>
      <c r="BI41" s="598"/>
      <c r="BJ41" s="598"/>
      <c r="BK41" s="598"/>
      <c r="BL41" s="598"/>
      <c r="BM41" s="598"/>
      <c r="BN41" s="598"/>
      <c r="BO41" s="598"/>
      <c r="BP41" s="598"/>
      <c r="BQ41" s="598"/>
      <c r="BR41" s="598"/>
      <c r="BS41" s="598"/>
      <c r="BT41" s="598"/>
      <c r="BU41" s="598"/>
      <c r="BV41" s="598"/>
      <c r="BW41" s="598"/>
      <c r="BX41" s="598"/>
      <c r="BY41" s="598"/>
      <c r="BZ41" s="598"/>
      <c r="CA41" s="598"/>
      <c r="CB41" s="598"/>
      <c r="CC41" s="598"/>
      <c r="CD41" s="598"/>
      <c r="CE41" s="598"/>
      <c r="CF41" s="598"/>
      <c r="CG41" s="598"/>
      <c r="CH41" s="598"/>
      <c r="CI41" s="598"/>
      <c r="CJ41" s="598"/>
      <c r="CK41" s="598"/>
      <c r="CL41" s="598"/>
      <c r="CM41" s="598"/>
      <c r="CN41" s="598"/>
      <c r="CO41" s="598"/>
      <c r="CP41" s="598"/>
      <c r="CQ41" s="598"/>
      <c r="CR41" s="598"/>
      <c r="CS41" s="598"/>
      <c r="CT41" s="598"/>
      <c r="CU41" s="598"/>
      <c r="CV41" s="598"/>
      <c r="CW41" s="598"/>
    </row>
    <row r="42" spans="1:101" ht="15" customHeight="1">
      <c r="B42" s="13"/>
      <c r="C42" s="55"/>
      <c r="D42" s="1123" t="s">
        <v>942</v>
      </c>
      <c r="E42" s="1131">
        <v>9.2999999999999999E-2</v>
      </c>
      <c r="F42" s="1131">
        <v>0.107</v>
      </c>
      <c r="G42" s="1131">
        <v>0.111</v>
      </c>
      <c r="H42" s="1131">
        <v>0.105</v>
      </c>
      <c r="I42" s="1131">
        <v>7.9000000000000001E-2</v>
      </c>
      <c r="J42" s="1132">
        <v>5.1999999999999998E-2</v>
      </c>
      <c r="K42" s="1133">
        <v>3.4000000000000002E-2</v>
      </c>
      <c r="L42" s="1132">
        <v>2.3E-2</v>
      </c>
      <c r="M42" s="1132">
        <v>1.7000000000000001E-2</v>
      </c>
      <c r="N42" s="1132">
        <v>1.0999999999999999E-2</v>
      </c>
      <c r="O42" s="1132">
        <v>1.0999999999999999E-2</v>
      </c>
      <c r="P42" s="1132">
        <v>1.2E-2</v>
      </c>
      <c r="Q42" s="1132">
        <v>1.4E-2</v>
      </c>
      <c r="R42" s="1132">
        <v>1.4E-2</v>
      </c>
      <c r="S42" s="1132">
        <v>1.4999999999999999E-2</v>
      </c>
      <c r="T42" s="1132">
        <v>1.7999999999999999E-2</v>
      </c>
      <c r="U42" s="1132">
        <v>2.3E-2</v>
      </c>
      <c r="V42" s="1132">
        <v>2.5999999999999999E-2</v>
      </c>
      <c r="W42" s="1132">
        <v>0.03</v>
      </c>
      <c r="X42" s="1132">
        <v>3.4000000000000002E-2</v>
      </c>
      <c r="Y42" s="1132">
        <v>3.6999999999999998E-2</v>
      </c>
      <c r="Z42" s="1132">
        <v>4.2000000000000003E-2</v>
      </c>
      <c r="AA42" s="1132">
        <v>4.4999999999999998E-2</v>
      </c>
      <c r="AB42" s="1132">
        <v>5.1999999999999998E-2</v>
      </c>
      <c r="AC42" s="598"/>
      <c r="AD42" s="598"/>
      <c r="AE42" s="598"/>
      <c r="AF42" s="598"/>
      <c r="AG42" s="598"/>
      <c r="AH42" s="598"/>
      <c r="AI42" s="598"/>
      <c r="AJ42" s="598"/>
      <c r="AK42" s="598"/>
      <c r="AL42" s="598"/>
      <c r="AM42" s="598"/>
      <c r="AN42" s="598"/>
      <c r="AO42" s="598"/>
      <c r="AP42" s="598"/>
      <c r="AQ42" s="598"/>
      <c r="AR42" s="598"/>
      <c r="AS42" s="598"/>
      <c r="AT42" s="598"/>
      <c r="AU42" s="598"/>
      <c r="AV42" s="598"/>
      <c r="AW42" s="598"/>
      <c r="AX42" s="598"/>
      <c r="AY42" s="598"/>
      <c r="AZ42" s="598"/>
      <c r="BA42" s="598"/>
      <c r="BB42" s="598"/>
      <c r="BC42" s="598"/>
      <c r="BD42" s="598"/>
      <c r="BE42" s="598"/>
      <c r="BF42" s="598"/>
      <c r="BG42" s="598"/>
      <c r="BH42" s="598"/>
      <c r="BI42" s="598"/>
      <c r="BJ42" s="598"/>
      <c r="BK42" s="598"/>
      <c r="BL42" s="598"/>
      <c r="BM42" s="598"/>
      <c r="BN42" s="598"/>
      <c r="BO42" s="598"/>
      <c r="BP42" s="598"/>
      <c r="BQ42" s="598"/>
      <c r="BR42" s="598"/>
      <c r="BS42" s="598"/>
      <c r="BT42" s="598"/>
      <c r="BU42" s="598"/>
      <c r="BV42" s="598"/>
      <c r="BW42" s="598"/>
      <c r="BX42" s="598"/>
      <c r="BY42" s="598"/>
      <c r="BZ42" s="598"/>
      <c r="CA42" s="598"/>
      <c r="CB42" s="598"/>
      <c r="CC42" s="598"/>
      <c r="CD42" s="598"/>
      <c r="CE42" s="598"/>
      <c r="CF42" s="598"/>
      <c r="CG42" s="598"/>
      <c r="CH42" s="598"/>
      <c r="CI42" s="598"/>
      <c r="CJ42" s="598"/>
      <c r="CK42" s="598"/>
      <c r="CL42" s="598"/>
      <c r="CM42" s="598"/>
      <c r="CN42" s="598"/>
      <c r="CO42" s="598"/>
      <c r="CP42" s="598"/>
      <c r="CQ42" s="598"/>
      <c r="CR42" s="598"/>
      <c r="CS42" s="598"/>
      <c r="CT42" s="598"/>
      <c r="CU42" s="598"/>
      <c r="CV42" s="598"/>
      <c r="CW42" s="598"/>
    </row>
    <row r="43" spans="1:101" ht="15" customHeight="1">
      <c r="B43" s="13"/>
      <c r="C43" s="55"/>
      <c r="D43" s="1123" t="s">
        <v>941</v>
      </c>
      <c r="E43" s="1121" t="s">
        <v>1030</v>
      </c>
      <c r="F43" s="542"/>
      <c r="G43" s="542"/>
      <c r="H43" s="542"/>
      <c r="I43" s="542"/>
      <c r="J43" s="542"/>
      <c r="K43" s="542"/>
      <c r="L43" s="542"/>
      <c r="M43" s="542"/>
      <c r="N43" s="542"/>
      <c r="O43" s="542"/>
      <c r="P43" s="542"/>
      <c r="Q43" s="542"/>
      <c r="R43" s="542"/>
      <c r="S43" s="542"/>
      <c r="T43" s="542"/>
      <c r="U43" s="542"/>
      <c r="V43" s="542"/>
      <c r="W43" s="542"/>
      <c r="X43" s="542"/>
      <c r="Y43" s="542"/>
      <c r="Z43" s="542"/>
      <c r="AA43" s="542"/>
      <c r="AB43" s="542"/>
      <c r="AC43" s="542"/>
      <c r="AD43" s="542"/>
      <c r="AE43" s="542"/>
      <c r="AF43" s="542"/>
      <c r="AG43" s="542"/>
      <c r="AH43" s="542"/>
      <c r="AI43" s="542"/>
      <c r="AJ43" s="542"/>
      <c r="AK43" s="542"/>
      <c r="AL43" s="542"/>
      <c r="AM43" s="542"/>
      <c r="AN43" s="542"/>
      <c r="AO43" s="542"/>
      <c r="AP43" s="542"/>
      <c r="AQ43" s="542"/>
      <c r="AR43" s="542"/>
      <c r="AS43" s="542"/>
      <c r="AT43" s="542"/>
      <c r="AU43" s="542"/>
      <c r="AV43" s="542"/>
      <c r="AW43" s="542"/>
      <c r="AX43" s="542"/>
      <c r="AY43" s="542"/>
      <c r="AZ43" s="542"/>
      <c r="BB43" s="1238"/>
      <c r="BC43" s="1238"/>
      <c r="BD43" s="1238"/>
      <c r="BE43" s="1238"/>
      <c r="BF43" s="1238"/>
      <c r="BG43" s="1238"/>
      <c r="BH43" s="1238"/>
      <c r="BI43" s="1238"/>
      <c r="BJ43" s="1238"/>
      <c r="BK43" s="1238"/>
      <c r="BL43" s="1238"/>
      <c r="BM43" s="1238"/>
      <c r="BN43" s="1238"/>
      <c r="BO43" s="1238"/>
      <c r="BP43" s="1238"/>
      <c r="BQ43" s="1238"/>
      <c r="BR43" s="1238"/>
      <c r="BS43" s="1238"/>
      <c r="BT43" s="1238"/>
      <c r="BU43" s="1238"/>
      <c r="BV43" s="1238"/>
      <c r="BW43" s="1238"/>
      <c r="BX43" s="1238"/>
      <c r="BY43" s="1238"/>
      <c r="BZ43" s="1238"/>
      <c r="CA43" s="1238"/>
      <c r="CB43" s="1238"/>
      <c r="CC43" s="1238"/>
      <c r="CD43" s="1238"/>
      <c r="CE43" s="1238"/>
      <c r="CF43" s="1238"/>
      <c r="CG43" s="1238"/>
      <c r="CH43" s="1238"/>
      <c r="CI43" s="1238"/>
      <c r="CJ43" s="1238"/>
      <c r="CK43" s="1238"/>
      <c r="CL43" s="1238"/>
      <c r="CM43" s="1238"/>
      <c r="CN43" s="1238"/>
      <c r="CO43" s="1238"/>
      <c r="CP43" s="1238"/>
      <c r="CQ43" s="1238"/>
      <c r="CR43" s="1238"/>
      <c r="CS43" s="1238"/>
      <c r="CT43" s="1238"/>
      <c r="CU43" s="1238"/>
      <c r="CV43" s="1238"/>
      <c r="CW43" s="1238"/>
    </row>
    <row r="44" spans="1:101" ht="15" customHeight="1">
      <c r="C44" s="55"/>
      <c r="D44" s="1123" t="s">
        <v>943</v>
      </c>
      <c r="E44" s="550">
        <v>0.217</v>
      </c>
      <c r="F44" s="550">
        <v>0.33900000000000002</v>
      </c>
      <c r="G44" s="550">
        <v>0.38900000000000001</v>
      </c>
      <c r="H44" s="550">
        <v>0.372</v>
      </c>
      <c r="I44" s="550">
        <v>0.28399999999999997</v>
      </c>
      <c r="J44" s="550">
        <v>0.16700000000000001</v>
      </c>
      <c r="K44" s="550">
        <v>9.2999999999999999E-2</v>
      </c>
      <c r="L44" s="550">
        <v>1.6E-2</v>
      </c>
      <c r="M44" s="550">
        <v>1.2E-2</v>
      </c>
      <c r="N44" s="550">
        <v>0.01</v>
      </c>
      <c r="O44" s="550">
        <v>1.0999999999999999E-2</v>
      </c>
      <c r="P44" s="550">
        <v>1.2E-2</v>
      </c>
      <c r="Q44" s="550">
        <v>1.2999999999999999E-2</v>
      </c>
      <c r="R44" s="550">
        <v>1.4E-2</v>
      </c>
      <c r="S44" s="550">
        <v>1.4E-2</v>
      </c>
      <c r="T44" s="550">
        <v>1.7999999999999999E-2</v>
      </c>
      <c r="U44" s="550">
        <v>-4.3999999999999997E-2</v>
      </c>
      <c r="V44" s="550">
        <v>-9.5000000000000001E-2</v>
      </c>
      <c r="W44" s="550">
        <v>-0.122</v>
      </c>
      <c r="X44" s="550">
        <v>-0.129</v>
      </c>
      <c r="Y44" s="550">
        <v>-0.13200000000000001</v>
      </c>
      <c r="Z44" s="550">
        <v>-0.11799999999999999</v>
      </c>
      <c r="AA44" s="550">
        <v>-9.4E-2</v>
      </c>
      <c r="AB44" s="550">
        <v>-4.7E-2</v>
      </c>
      <c r="AC44" s="598"/>
      <c r="AD44" s="598"/>
      <c r="AE44" s="598"/>
      <c r="AF44" s="598"/>
      <c r="AG44" s="598"/>
      <c r="AH44" s="598"/>
      <c r="AI44" s="598"/>
      <c r="AJ44" s="598"/>
      <c r="AK44" s="598"/>
      <c r="AL44" s="598"/>
      <c r="AM44" s="598"/>
      <c r="AN44" s="598"/>
      <c r="AO44" s="598"/>
      <c r="AP44" s="598"/>
      <c r="AQ44" s="598"/>
      <c r="AR44" s="598"/>
      <c r="AS44" s="598"/>
      <c r="AT44" s="598"/>
      <c r="AU44" s="598"/>
      <c r="AV44" s="598"/>
      <c r="AW44" s="598"/>
      <c r="AX44" s="598"/>
      <c r="AY44" s="598"/>
      <c r="AZ44" s="598"/>
      <c r="BA44" s="598"/>
      <c r="BB44" s="598"/>
      <c r="BC44" s="598"/>
      <c r="BD44" s="598"/>
      <c r="BE44" s="598"/>
      <c r="BF44" s="598"/>
      <c r="BG44" s="598"/>
      <c r="BH44" s="598"/>
      <c r="BI44" s="598"/>
      <c r="BJ44" s="598"/>
      <c r="BK44" s="598"/>
      <c r="BL44" s="598"/>
      <c r="BM44" s="598"/>
      <c r="BN44" s="598"/>
      <c r="BO44" s="598"/>
      <c r="BP44" s="598"/>
      <c r="BQ44" s="598"/>
      <c r="BR44" s="598"/>
      <c r="BS44" s="598"/>
      <c r="BT44" s="598"/>
      <c r="BU44" s="598"/>
      <c r="BV44" s="598"/>
      <c r="BW44" s="598"/>
      <c r="BX44" s="598"/>
      <c r="BY44" s="598"/>
      <c r="BZ44" s="598"/>
      <c r="CA44" s="598"/>
      <c r="CB44" s="598"/>
      <c r="CC44" s="598"/>
      <c r="CD44" s="598"/>
      <c r="CE44" s="598"/>
      <c r="CF44" s="598"/>
      <c r="CG44" s="598"/>
      <c r="CH44" s="598"/>
      <c r="CI44" s="598"/>
      <c r="CJ44" s="598"/>
      <c r="CK44" s="598"/>
      <c r="CL44" s="598"/>
      <c r="CM44" s="598"/>
      <c r="CN44" s="598"/>
      <c r="CO44" s="598"/>
      <c r="CP44" s="598"/>
      <c r="CQ44" s="598"/>
      <c r="CR44" s="598"/>
      <c r="CS44" s="598"/>
      <c r="CT44" s="598"/>
      <c r="CU44" s="598"/>
      <c r="CV44" s="598"/>
      <c r="CW44" s="598"/>
    </row>
    <row r="45" spans="1:101" ht="15" customHeight="1">
      <c r="C45"/>
      <c r="D45" s="1123" t="s">
        <v>944</v>
      </c>
      <c r="E45" s="1121" t="s">
        <v>1031</v>
      </c>
      <c r="F45" s="1121"/>
      <c r="G45" s="1121"/>
      <c r="H45" s="1121"/>
      <c r="I45" s="1121"/>
      <c r="J45" s="1121"/>
      <c r="K45" s="1121"/>
      <c r="L45" s="1121"/>
      <c r="M45" s="1121"/>
      <c r="N45" s="1121"/>
      <c r="O45" s="1121"/>
      <c r="P45" s="1121"/>
      <c r="Q45" s="1121"/>
      <c r="R45" s="1121"/>
      <c r="S45" s="1121"/>
      <c r="T45" s="1121"/>
      <c r="U45" s="1121"/>
      <c r="V45" s="1121"/>
      <c r="W45" s="1121"/>
      <c r="X45" s="1121"/>
      <c r="Y45" s="1121"/>
      <c r="Z45" s="1121"/>
      <c r="AA45" s="1121"/>
      <c r="AB45" s="1121"/>
      <c r="AC45" s="1121"/>
      <c r="AD45" s="1121"/>
      <c r="AE45" s="1121"/>
      <c r="AF45" s="1121"/>
      <c r="AG45" s="1121"/>
      <c r="AH45" s="1121"/>
      <c r="AI45" s="1121"/>
      <c r="AJ45" s="1121"/>
      <c r="AK45" s="1121"/>
      <c r="AL45" s="1121"/>
      <c r="AM45" s="1121"/>
      <c r="AN45" s="1121"/>
      <c r="AO45" s="1121"/>
      <c r="AP45" s="1121"/>
      <c r="AQ45" s="1121"/>
      <c r="AR45" s="1121"/>
      <c r="AS45" s="1121"/>
      <c r="AT45" s="1121"/>
      <c r="AU45" s="1121"/>
      <c r="AV45" s="1121"/>
      <c r="AW45" s="1121"/>
      <c r="AX45" s="1121"/>
      <c r="AY45" s="1121"/>
      <c r="AZ45" s="1121"/>
    </row>
    <row r="46" spans="1:101" ht="15" customHeight="1">
      <c r="B46" s="32"/>
      <c r="C46"/>
      <c r="D46" s="862"/>
      <c r="E46" s="548"/>
      <c r="F46" s="548"/>
      <c r="G46" s="548"/>
      <c r="H46" s="548"/>
      <c r="I46" s="548"/>
      <c r="J46" s="548"/>
      <c r="K46" s="548"/>
      <c r="L46" s="548"/>
      <c r="M46" s="548"/>
      <c r="N46" s="548"/>
      <c r="O46" s="548"/>
      <c r="P46" s="548"/>
      <c r="Q46" s="548"/>
      <c r="R46" s="548"/>
      <c r="S46" s="548"/>
      <c r="T46" s="548"/>
      <c r="U46" s="542"/>
      <c r="V46" s="1124"/>
      <c r="W46" s="598"/>
      <c r="X46" s="598"/>
      <c r="Y46" s="598"/>
      <c r="Z46" s="598"/>
      <c r="AA46" s="598"/>
      <c r="AB46" s="598"/>
      <c r="AC46" s="598"/>
      <c r="AD46" s="598"/>
      <c r="AE46" s="598"/>
      <c r="AF46" s="598"/>
      <c r="AG46" s="598"/>
      <c r="AH46" s="598"/>
      <c r="AI46" s="598"/>
      <c r="AJ46" s="598"/>
      <c r="AK46" s="598"/>
      <c r="AL46" s="598"/>
      <c r="AM46" s="598"/>
      <c r="AN46" s="598"/>
      <c r="AO46" s="598"/>
      <c r="AP46" s="598"/>
      <c r="AQ46" s="598"/>
      <c r="AR46" s="598"/>
      <c r="AS46" s="598"/>
      <c r="AT46" s="598"/>
      <c r="AU46" s="598"/>
      <c r="AV46" s="598"/>
      <c r="AW46" s="598"/>
      <c r="AX46" s="598"/>
      <c r="AY46" s="598"/>
      <c r="AZ46" s="598"/>
    </row>
    <row r="47" spans="1:101" ht="15" customHeight="1">
      <c r="B47" s="13"/>
      <c r="C47" s="258" t="s">
        <v>369</v>
      </c>
      <c r="D47" s="1122"/>
      <c r="E47" s="545"/>
      <c r="F47" s="545"/>
      <c r="G47" s="545"/>
      <c r="H47" s="545"/>
      <c r="I47" s="545"/>
      <c r="J47" s="545"/>
      <c r="K47" s="545"/>
      <c r="L47" s="545"/>
      <c r="M47" s="545"/>
      <c r="N47" s="545"/>
      <c r="O47" s="545"/>
      <c r="P47" s="545"/>
      <c r="Q47" s="545"/>
      <c r="R47" s="545"/>
      <c r="S47" s="545"/>
      <c r="T47" s="545"/>
      <c r="U47" s="1121"/>
      <c r="V47" s="1125"/>
      <c r="W47" s="1126"/>
      <c r="X47" s="1126"/>
      <c r="Y47" s="1126"/>
      <c r="Z47" s="1126"/>
      <c r="AA47" s="1126"/>
      <c r="AB47" s="1126"/>
      <c r="AC47" s="1126"/>
      <c r="AD47" s="1126"/>
      <c r="AE47" s="1126"/>
      <c r="AF47" s="1126"/>
      <c r="AG47" s="1126"/>
      <c r="AH47" s="1126"/>
      <c r="AI47" s="1126"/>
      <c r="AJ47" s="1126"/>
      <c r="AK47" s="1126"/>
      <c r="AL47" s="1126"/>
      <c r="AM47" s="1126"/>
      <c r="AN47" s="1126"/>
      <c r="AO47" s="1126"/>
      <c r="AP47" s="1126"/>
      <c r="AQ47" s="1126"/>
      <c r="AR47" s="1126"/>
      <c r="AS47" s="1126"/>
      <c r="AT47" s="1126"/>
      <c r="AU47" s="1126"/>
      <c r="AV47" s="1126"/>
      <c r="AW47" s="1126"/>
      <c r="AX47" s="1126"/>
      <c r="AY47" s="1126"/>
      <c r="AZ47" s="1126"/>
    </row>
    <row r="48" spans="1:101" ht="15" customHeight="1">
      <c r="B48" s="13"/>
      <c r="C48" s="55"/>
      <c r="D48" s="1123" t="s">
        <v>365</v>
      </c>
      <c r="E48" s="550">
        <v>2.1000000000000001E-2</v>
      </c>
      <c r="F48" s="550">
        <v>2.3E-2</v>
      </c>
      <c r="G48" s="550">
        <v>2.5999999999999999E-2</v>
      </c>
      <c r="H48" s="550">
        <v>3.1E-2</v>
      </c>
      <c r="I48" s="550">
        <v>3.6999999999999998E-2</v>
      </c>
      <c r="J48" s="550">
        <v>4.7E-2</v>
      </c>
      <c r="K48" s="550">
        <v>5.7000000000000002E-2</v>
      </c>
      <c r="L48" s="550">
        <v>5.8999999999999997E-2</v>
      </c>
      <c r="M48" s="550">
        <v>5.0999999999999997E-2</v>
      </c>
      <c r="N48" s="550">
        <v>0.04</v>
      </c>
      <c r="O48" s="550">
        <v>3.5000000000000003E-2</v>
      </c>
      <c r="P48" s="550">
        <v>3.4000000000000002E-2</v>
      </c>
      <c r="Q48" s="550">
        <v>3.5000000000000003E-2</v>
      </c>
      <c r="R48" s="550">
        <v>3.5999999999999997E-2</v>
      </c>
      <c r="S48" s="550">
        <v>3.9E-2</v>
      </c>
      <c r="T48" s="550">
        <v>4.7E-2</v>
      </c>
      <c r="U48" s="550">
        <v>5.5E-2</v>
      </c>
      <c r="V48" s="550">
        <v>5.8000000000000003E-2</v>
      </c>
      <c r="W48" s="550">
        <v>5.7000000000000002E-2</v>
      </c>
      <c r="X48" s="550">
        <v>5.6000000000000001E-2</v>
      </c>
      <c r="Y48" s="550">
        <v>5.2999999999999999E-2</v>
      </c>
      <c r="Z48" s="550">
        <v>4.4999999999999998E-2</v>
      </c>
      <c r="AA48" s="550">
        <v>3.4000000000000002E-2</v>
      </c>
      <c r="AB48" s="550">
        <v>2.4E-2</v>
      </c>
      <c r="AC48" s="598"/>
      <c r="AD48" s="598"/>
      <c r="AE48" s="598"/>
      <c r="AF48" s="598"/>
      <c r="AG48" s="598"/>
      <c r="AH48" s="598"/>
      <c r="AI48" s="598"/>
      <c r="AJ48" s="598"/>
      <c r="AK48" s="598"/>
      <c r="AL48" s="598"/>
      <c r="AM48" s="598"/>
      <c r="AN48" s="598"/>
      <c r="AO48" s="598"/>
      <c r="AP48" s="598"/>
      <c r="AQ48" s="598"/>
      <c r="AR48" s="598"/>
      <c r="AS48" s="598"/>
      <c r="AT48" s="598"/>
      <c r="AU48" s="598"/>
      <c r="AV48" s="598"/>
      <c r="AW48" s="598"/>
      <c r="AX48" s="598"/>
      <c r="AY48" s="598"/>
      <c r="AZ48" s="598"/>
      <c r="BA48" s="598"/>
      <c r="BF48" s="550"/>
      <c r="BG48" s="550"/>
      <c r="BH48" s="550"/>
      <c r="BI48" s="550"/>
      <c r="BJ48" s="550"/>
      <c r="BK48" s="550"/>
      <c r="BL48" s="550"/>
      <c r="BM48" s="550"/>
      <c r="BN48" s="550"/>
      <c r="BO48" s="550"/>
      <c r="BP48" s="550"/>
      <c r="BQ48" s="550"/>
      <c r="BR48" s="550"/>
      <c r="BS48" s="550"/>
      <c r="BT48" s="550"/>
      <c r="BU48" s="550"/>
      <c r="BV48" s="550"/>
      <c r="BW48" s="550"/>
      <c r="BX48" s="550"/>
      <c r="BY48" s="550"/>
      <c r="BZ48" s="550"/>
      <c r="CA48" s="550"/>
      <c r="CB48" s="550"/>
      <c r="CC48" s="550"/>
      <c r="CD48" s="550"/>
      <c r="CE48" s="550"/>
      <c r="CF48" s="550"/>
      <c r="CG48" s="550"/>
      <c r="CH48" s="550"/>
      <c r="CI48" s="550"/>
      <c r="CJ48" s="550"/>
      <c r="CK48" s="550"/>
      <c r="CL48" s="550"/>
      <c r="CM48" s="550"/>
      <c r="CN48" s="550"/>
      <c r="CO48" s="550"/>
      <c r="CP48" s="550"/>
      <c r="CQ48" s="550"/>
      <c r="CR48" s="550"/>
      <c r="CS48" s="550"/>
    </row>
    <row r="49" spans="1:97" ht="15" customHeight="1">
      <c r="B49" s="13"/>
      <c r="C49" s="55"/>
      <c r="D49" s="1123" t="s">
        <v>1029</v>
      </c>
      <c r="E49" s="550">
        <v>2.1999999999999999E-2</v>
      </c>
      <c r="F49" s="550">
        <v>2.5000000000000001E-2</v>
      </c>
      <c r="G49" s="550">
        <v>2.9000000000000001E-2</v>
      </c>
      <c r="H49" s="550">
        <v>3.5000000000000003E-2</v>
      </c>
      <c r="I49" s="550">
        <v>4.3999999999999997E-2</v>
      </c>
      <c r="J49" s="550">
        <v>5.3999999999999999E-2</v>
      </c>
      <c r="K49" s="550">
        <v>5.7000000000000002E-2</v>
      </c>
      <c r="L49" s="550">
        <v>0.05</v>
      </c>
      <c r="M49" s="550">
        <v>4.2999999999999997E-2</v>
      </c>
      <c r="N49" s="550">
        <v>4.2000000000000003E-2</v>
      </c>
      <c r="O49" s="550">
        <v>4.5999999999999999E-2</v>
      </c>
      <c r="P49" s="550">
        <v>4.8000000000000001E-2</v>
      </c>
      <c r="Q49" s="550">
        <v>4.9000000000000002E-2</v>
      </c>
      <c r="R49" s="550">
        <v>4.2999999999999997E-2</v>
      </c>
      <c r="S49" s="550">
        <v>3.7999999999999999E-2</v>
      </c>
      <c r="T49" s="550">
        <v>0.04</v>
      </c>
      <c r="U49" s="550">
        <v>4.4999999999999998E-2</v>
      </c>
      <c r="V49" s="550">
        <v>4.9000000000000002E-2</v>
      </c>
      <c r="W49" s="550">
        <v>5.0999999999999997E-2</v>
      </c>
      <c r="X49" s="550">
        <v>0.05</v>
      </c>
      <c r="Y49" s="550">
        <v>4.4999999999999998E-2</v>
      </c>
      <c r="Z49" s="550">
        <v>3.9E-2</v>
      </c>
      <c r="AA49" s="550">
        <v>3.3000000000000002E-2</v>
      </c>
      <c r="AB49" s="550">
        <v>2.5999999999999999E-2</v>
      </c>
      <c r="AC49" s="598"/>
      <c r="AD49" s="598"/>
      <c r="AE49" s="598"/>
      <c r="AF49" s="598"/>
      <c r="AG49" s="598"/>
      <c r="AH49" s="598"/>
      <c r="AI49" s="598"/>
      <c r="AJ49" s="598"/>
      <c r="AK49" s="598"/>
      <c r="AL49" s="598"/>
      <c r="AM49" s="598"/>
      <c r="AN49" s="598"/>
      <c r="AO49" s="598"/>
      <c r="AP49" s="598"/>
      <c r="AQ49" s="598"/>
      <c r="AR49" s="598"/>
      <c r="AS49" s="598"/>
      <c r="AT49" s="598"/>
      <c r="AU49" s="598"/>
      <c r="AV49" s="598"/>
      <c r="AW49" s="598"/>
      <c r="AX49" s="598"/>
      <c r="AY49" s="598"/>
      <c r="AZ49" s="598"/>
      <c r="BA49" s="598"/>
      <c r="BF49" s="550"/>
      <c r="BG49" s="550"/>
      <c r="BH49" s="550"/>
      <c r="BI49" s="550"/>
      <c r="BJ49" s="550"/>
      <c r="BK49" s="550"/>
      <c r="BL49" s="550"/>
      <c r="BM49" s="550"/>
      <c r="BN49" s="550"/>
      <c r="BO49" s="550"/>
      <c r="BP49" s="550"/>
      <c r="BQ49" s="550"/>
      <c r="BR49" s="550"/>
      <c r="BS49" s="550"/>
      <c r="BT49" s="550"/>
      <c r="BU49" s="550"/>
      <c r="BV49" s="550"/>
      <c r="BW49" s="550"/>
      <c r="BX49" s="550"/>
      <c r="BY49" s="550"/>
      <c r="BZ49" s="550"/>
      <c r="CA49" s="550"/>
      <c r="CB49" s="550"/>
      <c r="CC49" s="550"/>
      <c r="CD49" s="550"/>
      <c r="CE49" s="550"/>
      <c r="CF49" s="550"/>
      <c r="CG49" s="550"/>
      <c r="CH49" s="550"/>
      <c r="CI49" s="550"/>
      <c r="CJ49" s="550"/>
      <c r="CK49" s="550"/>
      <c r="CL49" s="550"/>
      <c r="CM49" s="550"/>
      <c r="CN49" s="550"/>
      <c r="CO49" s="550"/>
      <c r="CP49" s="550"/>
      <c r="CQ49" s="550"/>
      <c r="CR49" s="550"/>
      <c r="CS49" s="550"/>
    </row>
    <row r="50" spans="1:97" ht="15" customHeight="1">
      <c r="B50" s="13"/>
      <c r="C50" s="55"/>
      <c r="D50" s="1123" t="s">
        <v>940</v>
      </c>
      <c r="E50" s="1121" t="s">
        <v>1032</v>
      </c>
      <c r="F50" s="1121"/>
      <c r="G50" s="1121"/>
      <c r="H50" s="1121"/>
      <c r="I50" s="1121"/>
      <c r="J50" s="1121"/>
      <c r="K50" s="1121"/>
      <c r="L50" s="1121"/>
      <c r="M50" s="1121"/>
      <c r="N50" s="1121"/>
      <c r="O50" s="1121"/>
      <c r="P50" s="1121"/>
      <c r="Q50" s="1121"/>
      <c r="R50" s="1121"/>
      <c r="S50" s="1121"/>
      <c r="T50" s="1121"/>
      <c r="U50" s="1121"/>
      <c r="V50" s="1121"/>
      <c r="W50" s="1121"/>
      <c r="X50" s="1121"/>
      <c r="Y50" s="1121"/>
      <c r="Z50" s="1121"/>
      <c r="AA50" s="1121"/>
      <c r="AB50" s="1121"/>
      <c r="AC50" s="1121"/>
      <c r="AD50" s="1121"/>
      <c r="AE50" s="1121"/>
      <c r="AF50" s="1121"/>
      <c r="AG50" s="1121"/>
      <c r="AH50" s="1121"/>
      <c r="AI50" s="1121"/>
      <c r="AJ50" s="1121"/>
      <c r="AK50" s="1121"/>
      <c r="AL50" s="1121"/>
      <c r="AM50" s="1121"/>
      <c r="AN50" s="1121"/>
      <c r="AO50" s="1121"/>
      <c r="AP50" s="1121"/>
      <c r="AQ50" s="1121"/>
      <c r="AR50" s="1121"/>
      <c r="AS50" s="1121"/>
      <c r="AT50" s="1121"/>
      <c r="AU50" s="1121"/>
      <c r="AV50" s="1121"/>
      <c r="AW50" s="1121"/>
      <c r="AX50" s="1121"/>
      <c r="AY50" s="1121"/>
      <c r="AZ50" s="1121"/>
    </row>
    <row r="51" spans="1:97" ht="15" customHeight="1">
      <c r="C51" s="55"/>
      <c r="D51" s="257"/>
      <c r="E51" s="545"/>
      <c r="F51" s="545"/>
      <c r="G51" s="545"/>
      <c r="H51" s="545"/>
      <c r="I51" s="545"/>
      <c r="J51" s="545"/>
      <c r="K51" s="545"/>
      <c r="L51" s="545"/>
      <c r="M51" s="545"/>
      <c r="N51" s="545"/>
      <c r="O51" s="545"/>
      <c r="P51" s="545"/>
      <c r="Q51" s="545"/>
      <c r="R51" s="53"/>
      <c r="S51" s="53"/>
      <c r="T51" s="53"/>
      <c r="U51" s="546"/>
      <c r="V51" s="547"/>
      <c r="W51" s="550"/>
      <c r="X51" s="550"/>
      <c r="Y51" s="550"/>
      <c r="Z51" s="550"/>
      <c r="AA51" s="550"/>
      <c r="AB51" s="550"/>
      <c r="AC51" s="550"/>
      <c r="AD51" s="550"/>
      <c r="AE51" s="550"/>
      <c r="AF51" s="550"/>
      <c r="AG51" s="550"/>
      <c r="AH51" s="550"/>
      <c r="AI51" s="550"/>
      <c r="AJ51" s="550"/>
      <c r="AK51" s="550"/>
      <c r="AL51" s="550"/>
      <c r="AM51" s="550"/>
      <c r="AN51" s="550"/>
      <c r="AO51" s="550"/>
      <c r="AP51" s="550"/>
      <c r="AQ51" s="598"/>
      <c r="AR51" s="598"/>
      <c r="AS51" s="598"/>
      <c r="AT51" s="598"/>
      <c r="AU51" s="598"/>
      <c r="AV51" s="598"/>
      <c r="AW51" s="598"/>
      <c r="AX51" s="598"/>
      <c r="AY51" s="598"/>
      <c r="AZ51" s="598"/>
      <c r="BA51" s="598"/>
      <c r="BB51" s="598"/>
      <c r="BC51" s="598"/>
      <c r="BD51" s="598"/>
      <c r="BE51" s="598"/>
      <c r="BF51" s="598"/>
      <c r="BG51" s="598"/>
      <c r="BH51" s="598"/>
      <c r="BI51" s="598"/>
      <c r="BJ51" s="598"/>
      <c r="BK51" s="598"/>
      <c r="BL51" s="598"/>
      <c r="BM51" s="598"/>
      <c r="BN51" s="598"/>
      <c r="BO51" s="598"/>
      <c r="BP51" s="598"/>
      <c r="BQ51" s="598"/>
      <c r="BR51" s="598"/>
      <c r="BS51" s="598"/>
      <c r="BT51" s="598"/>
      <c r="BU51" s="598"/>
      <c r="BV51" s="598"/>
      <c r="BW51" s="598"/>
      <c r="BX51" s="598"/>
      <c r="BY51" s="598"/>
      <c r="BZ51" s="598"/>
      <c r="CA51" s="598"/>
      <c r="CB51" s="598"/>
      <c r="CC51" s="598"/>
      <c r="CD51" s="598"/>
      <c r="CE51" s="598"/>
      <c r="CF51" s="598"/>
      <c r="CG51" s="598"/>
      <c r="CH51" s="598"/>
      <c r="CI51" s="598"/>
      <c r="CJ51" s="598"/>
      <c r="CK51" s="598"/>
      <c r="CL51" s="598"/>
    </row>
    <row r="52" spans="1:97" ht="15" customHeight="1">
      <c r="B52" s="32"/>
      <c r="C52" s="107"/>
      <c r="D52" s="107"/>
      <c r="E52" s="544"/>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row>
    <row r="53" spans="1:97" ht="15" customHeight="1">
      <c r="B53" s="32"/>
      <c r="C53" s="258"/>
      <c r="D53" s="146"/>
      <c r="E53" s="544"/>
      <c r="F53" s="544"/>
      <c r="G53" s="544"/>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row>
    <row r="54" spans="1:97" s="956" customFormat="1" ht="15" customHeight="1">
      <c r="A54"/>
      <c r="B54" s="148"/>
      <c r="C54" s="55"/>
      <c r="D54" s="257"/>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c r="AL54" s="505"/>
      <c r="AM54" s="505"/>
      <c r="AN54" s="505"/>
      <c r="AO54" s="544"/>
      <c r="AP54" s="544"/>
      <c r="AQ54" s="544"/>
      <c r="AR54" s="544"/>
      <c r="AS54" s="544"/>
      <c r="AT54" s="544"/>
      <c r="AU54" s="544"/>
    </row>
    <row r="55" spans="1:97" ht="15" customHeight="1">
      <c r="C55" s="55"/>
      <c r="D55" s="257"/>
      <c r="E55" s="549"/>
      <c r="F55" s="549"/>
      <c r="G55" s="549"/>
      <c r="H55" s="549"/>
      <c r="I55" s="549"/>
      <c r="J55" s="549"/>
      <c r="K55" s="549"/>
      <c r="L55" s="549"/>
      <c r="M55" s="549"/>
      <c r="N55" s="549"/>
      <c r="O55" s="549"/>
      <c r="P55" s="549"/>
      <c r="Q55" s="551"/>
      <c r="R55" s="551"/>
      <c r="S55" s="551"/>
      <c r="T55" s="549"/>
      <c r="U55" s="549"/>
      <c r="V55" s="597"/>
      <c r="W55" s="597"/>
      <c r="X55" s="597"/>
      <c r="Y55" s="597"/>
      <c r="Z55" s="597"/>
      <c r="AA55" s="597"/>
      <c r="AB55" s="597"/>
      <c r="AC55" s="597"/>
      <c r="AD55" s="597"/>
      <c r="AE55" s="597"/>
      <c r="AF55" s="597"/>
      <c r="AG55" s="597"/>
      <c r="AH55" s="597"/>
      <c r="AI55" s="597"/>
      <c r="AJ55" s="597"/>
      <c r="AK55" s="597"/>
      <c r="AL55" s="597"/>
      <c r="AM55" s="597"/>
      <c r="AN55" s="597"/>
      <c r="AO55" s="597"/>
      <c r="AP55" s="597"/>
      <c r="AQ55" s="597"/>
      <c r="AR55" s="597"/>
      <c r="AS55" s="597"/>
      <c r="AT55" s="597"/>
      <c r="AU55" s="597"/>
      <c r="AV55" s="597"/>
      <c r="AW55" s="597"/>
      <c r="AX55" s="597"/>
      <c r="AY55" s="597"/>
      <c r="AZ55" s="597"/>
    </row>
    <row r="56" spans="1:97" ht="15" customHeight="1">
      <c r="B56" s="30"/>
      <c r="C56" s="55"/>
      <c r="D56" s="257"/>
      <c r="E56" s="1240"/>
      <c r="F56" s="1240"/>
      <c r="G56" s="1240"/>
      <c r="H56" s="1240"/>
      <c r="I56" s="1240"/>
      <c r="J56" s="1240"/>
      <c r="K56" s="1240"/>
      <c r="L56" s="1240"/>
      <c r="M56" s="1240"/>
      <c r="N56" s="1240"/>
      <c r="O56" s="1240"/>
      <c r="P56" s="1240"/>
      <c r="Q56" s="1240"/>
      <c r="R56" s="1240"/>
      <c r="S56" s="1240"/>
      <c r="T56" s="1240"/>
      <c r="U56" s="1240"/>
      <c r="V56" s="1240"/>
      <c r="W56" s="1240"/>
      <c r="X56" s="1240"/>
      <c r="Y56" s="1240"/>
      <c r="Z56" s="1240"/>
      <c r="AA56" s="1240"/>
      <c r="AB56" s="1240"/>
      <c r="AC56" s="1240"/>
      <c r="AD56" s="1240"/>
      <c r="AE56" s="1240"/>
      <c r="AF56" s="1240"/>
      <c r="AG56" s="1240"/>
      <c r="AH56" s="1240"/>
      <c r="AI56" s="1240"/>
      <c r="AJ56" s="1240"/>
      <c r="AK56" s="1240"/>
      <c r="AL56" s="1240"/>
      <c r="AM56" s="1240"/>
      <c r="AN56" s="1240"/>
      <c r="AO56" s="1240"/>
      <c r="AP56" s="1240"/>
      <c r="AQ56" s="1240"/>
      <c r="AR56" s="1240"/>
      <c r="AS56" s="1240"/>
      <c r="AT56" s="1240"/>
      <c r="AU56" s="1240"/>
      <c r="AV56" s="1240"/>
      <c r="AW56" s="1240"/>
      <c r="AX56" s="1240"/>
      <c r="AY56" s="1240"/>
      <c r="AZ56" s="1240"/>
    </row>
    <row r="57" spans="1:97" ht="15" customHeight="1">
      <c r="B57" s="30"/>
    </row>
    <row r="58" spans="1:97" ht="15" customHeight="1">
      <c r="B58" s="30"/>
    </row>
    <row r="59" spans="1:97" ht="15" customHeight="1">
      <c r="B59" s="30"/>
      <c r="C59" s="145"/>
    </row>
    <row r="60" spans="1:97" ht="15" customHeight="1">
      <c r="B60" s="30"/>
      <c r="C60" s="145"/>
      <c r="D60" s="257"/>
      <c r="E60" s="598"/>
      <c r="F60" s="598"/>
      <c r="G60" s="598"/>
      <c r="H60" s="598"/>
      <c r="I60" s="598"/>
      <c r="J60" s="598"/>
      <c r="K60" s="598"/>
      <c r="L60" s="598"/>
      <c r="M60" s="598"/>
      <c r="N60" s="598"/>
      <c r="O60" s="598"/>
      <c r="P60" s="598"/>
      <c r="Q60" s="598"/>
      <c r="R60" s="598"/>
      <c r="S60" s="598"/>
      <c r="T60" s="598"/>
      <c r="U60" s="598"/>
      <c r="V60" s="598"/>
      <c r="W60" s="598"/>
      <c r="X60" s="598"/>
      <c r="Y60" s="598"/>
      <c r="Z60" s="598"/>
      <c r="AA60" s="598"/>
      <c r="AB60" s="598"/>
      <c r="AC60" s="598"/>
      <c r="AD60" s="598"/>
      <c r="AE60" s="598"/>
      <c r="AF60" s="598"/>
      <c r="AG60" s="598"/>
      <c r="AH60" s="598"/>
      <c r="AI60" s="598"/>
      <c r="AJ60" s="598"/>
      <c r="AK60" s="598"/>
      <c r="AL60" s="598"/>
      <c r="AM60" s="598"/>
      <c r="AN60" s="598"/>
      <c r="AO60" s="598"/>
      <c r="AP60" s="598"/>
      <c r="AQ60" s="598"/>
      <c r="AR60" s="598"/>
      <c r="AS60" s="598"/>
      <c r="AT60" s="598"/>
      <c r="AU60" s="598"/>
      <c r="AV60" s="598"/>
      <c r="AW60" s="598"/>
      <c r="AX60" s="598"/>
      <c r="AY60" s="598"/>
      <c r="AZ60" s="598"/>
    </row>
    <row r="61" spans="1:97" ht="15" customHeight="1">
      <c r="B61" s="30"/>
      <c r="C61" s="145"/>
      <c r="D61" s="257"/>
      <c r="E61" s="598"/>
      <c r="F61" s="598"/>
      <c r="G61" s="598"/>
      <c r="H61" s="598"/>
      <c r="I61" s="598"/>
      <c r="J61" s="598"/>
      <c r="K61" s="598"/>
      <c r="L61" s="598"/>
      <c r="M61" s="598"/>
      <c r="N61" s="598"/>
      <c r="O61" s="598"/>
      <c r="P61" s="598"/>
      <c r="Q61" s="598"/>
      <c r="R61" s="598"/>
      <c r="S61" s="598"/>
      <c r="T61" s="598"/>
      <c r="U61" s="598"/>
      <c r="V61" s="598"/>
      <c r="W61" s="598"/>
      <c r="X61" s="598"/>
      <c r="Y61" s="598"/>
      <c r="Z61" s="598"/>
      <c r="AA61" s="598"/>
      <c r="AB61" s="598"/>
      <c r="AC61" s="598"/>
      <c r="AD61" s="598"/>
      <c r="AE61" s="598"/>
      <c r="AF61" s="598"/>
      <c r="AG61" s="598"/>
      <c r="AH61" s="598"/>
      <c r="AI61" s="598"/>
      <c r="AJ61" s="598"/>
      <c r="AK61" s="598"/>
      <c r="AL61" s="598"/>
      <c r="AM61" s="598"/>
      <c r="AN61" s="598"/>
      <c r="AO61" s="598"/>
      <c r="AP61" s="598"/>
      <c r="AQ61" s="598"/>
      <c r="AT61" s="598"/>
      <c r="AU61" s="1108"/>
      <c r="AV61" s="1108"/>
      <c r="AW61" s="1108"/>
      <c r="AX61" s="1108"/>
      <c r="AY61" s="1108"/>
      <c r="AZ61" s="1126"/>
      <c r="BA61" s="1126"/>
      <c r="BB61" s="550"/>
      <c r="BC61" s="550"/>
      <c r="BD61" s="550"/>
      <c r="BE61" s="550"/>
      <c r="BF61" s="956"/>
      <c r="BG61" s="956"/>
      <c r="BH61" s="956"/>
      <c r="BI61" s="956"/>
      <c r="BJ61" s="956"/>
      <c r="BK61" s="956"/>
      <c r="BL61" s="956"/>
      <c r="BM61" s="956"/>
      <c r="BN61" s="956"/>
      <c r="BO61" s="956"/>
      <c r="BP61" s="956"/>
      <c r="BQ61" s="956"/>
      <c r="BR61" s="956"/>
    </row>
    <row r="62" spans="1:97" ht="15" customHeight="1">
      <c r="B62" s="30"/>
      <c r="C62" s="145"/>
      <c r="D62" s="257"/>
      <c r="E62" s="1089"/>
      <c r="F62" s="1089"/>
      <c r="G62" s="1089"/>
      <c r="H62" s="1089"/>
      <c r="I62" s="1089"/>
      <c r="J62" s="1089"/>
      <c r="K62" s="1089"/>
      <c r="L62" s="1089"/>
      <c r="M62" s="1089"/>
      <c r="N62" s="1089"/>
      <c r="O62" s="1089"/>
      <c r="P62" s="1089"/>
      <c r="Q62" s="1089"/>
      <c r="R62" s="1089"/>
      <c r="S62" s="1089"/>
      <c r="T62" s="1089"/>
      <c r="U62" s="1089"/>
      <c r="V62" s="1089"/>
      <c r="W62" s="1089"/>
      <c r="X62" s="1089"/>
      <c r="Y62" s="1089"/>
      <c r="Z62" s="1089"/>
      <c r="AA62" s="1089"/>
      <c r="AB62" s="1089"/>
      <c r="AC62" s="1089"/>
      <c r="AD62" s="1089"/>
      <c r="AE62" s="1089"/>
      <c r="AF62" s="1089"/>
      <c r="AG62" s="1089"/>
      <c r="AH62" s="1089"/>
      <c r="AI62" s="1089"/>
      <c r="AJ62" s="1089"/>
      <c r="AK62" s="1089"/>
      <c r="AL62" s="1089"/>
      <c r="AM62" s="544"/>
      <c r="AN62" s="544"/>
      <c r="AO62" s="1089"/>
      <c r="AP62" s="1089"/>
      <c r="AQ62" s="1108"/>
      <c r="AT62" s="1089"/>
      <c r="AU62" s="1108"/>
      <c r="AV62" s="1108"/>
      <c r="AW62" s="1108"/>
      <c r="AX62" s="1108"/>
      <c r="AY62" s="1130"/>
      <c r="AZ62" s="1127"/>
      <c r="BA62" s="1127"/>
      <c r="BB62" s="550"/>
      <c r="BC62" s="550"/>
      <c r="BD62" s="550"/>
      <c r="BE62" s="550"/>
      <c r="BF62" s="956"/>
      <c r="BG62" s="956"/>
      <c r="BH62" s="956"/>
      <c r="BI62" s="956"/>
      <c r="BJ62" s="956"/>
      <c r="BK62" s="956"/>
      <c r="BL62" s="956"/>
      <c r="BM62" s="956"/>
      <c r="BN62" s="956"/>
      <c r="BO62" s="956"/>
      <c r="BP62" s="956"/>
      <c r="BQ62" s="956"/>
      <c r="BR62" s="956"/>
    </row>
    <row r="63" spans="1:97" ht="15" customHeight="1">
      <c r="B63" s="30"/>
      <c r="C63" s="145"/>
      <c r="D63" s="257"/>
      <c r="E63" s="1089"/>
      <c r="F63" s="1089"/>
      <c r="G63" s="1089"/>
      <c r="H63" s="1089"/>
      <c r="I63" s="1089"/>
      <c r="J63" s="1089"/>
      <c r="K63" s="1089"/>
      <c r="L63" s="1089"/>
      <c r="M63" s="1089"/>
      <c r="N63" s="1089"/>
      <c r="O63" s="1089"/>
      <c r="P63" s="1089"/>
      <c r="Q63" s="1089"/>
      <c r="R63" s="1089"/>
      <c r="S63" s="1089"/>
      <c r="T63" s="1089"/>
      <c r="U63" s="1089"/>
      <c r="V63" s="1089"/>
      <c r="W63" s="1089"/>
      <c r="X63" s="1089"/>
      <c r="Y63" s="1089"/>
      <c r="Z63" s="1089"/>
      <c r="AA63" s="1089"/>
      <c r="AB63" s="1089"/>
      <c r="AC63" s="1089"/>
      <c r="AD63" s="1089"/>
      <c r="AE63" s="1089"/>
      <c r="AF63" s="1089"/>
      <c r="AG63" s="1089"/>
      <c r="AH63" s="1089"/>
      <c r="AI63" s="1089"/>
      <c r="AJ63" s="1089"/>
      <c r="AK63" s="1089"/>
      <c r="AL63" s="1089"/>
      <c r="AM63" s="544"/>
      <c r="AN63" s="544"/>
      <c r="AO63" s="1089"/>
      <c r="AP63" s="1089"/>
      <c r="AQ63" s="1108"/>
      <c r="AT63" s="1089"/>
      <c r="AU63" s="1089"/>
      <c r="AV63" s="1089"/>
      <c r="AW63" s="1089"/>
      <c r="AX63" s="1089"/>
      <c r="AY63" s="1130"/>
      <c r="AZ63" s="1127"/>
      <c r="BA63" s="1127"/>
      <c r="BB63" s="550"/>
      <c r="BC63" s="550"/>
      <c r="BD63" s="550"/>
      <c r="BE63" s="550"/>
    </row>
    <row r="64" spans="1:97" ht="15" customHeight="1">
      <c r="B64" s="30"/>
      <c r="C64" s="145"/>
      <c r="D64" s="257"/>
      <c r="E64" s="1089"/>
      <c r="F64" s="1089"/>
      <c r="G64" s="1089"/>
      <c r="H64" s="1089"/>
      <c r="I64" s="1089"/>
      <c r="J64" s="1089"/>
      <c r="K64" s="1089"/>
      <c r="L64" s="1089"/>
      <c r="M64" s="1089"/>
      <c r="N64" s="1089"/>
      <c r="O64" s="1089"/>
      <c r="P64" s="1089"/>
      <c r="Q64" s="1089"/>
      <c r="R64" s="1089"/>
      <c r="S64" s="1089"/>
      <c r="T64" s="1089"/>
      <c r="U64" s="1089"/>
      <c r="V64" s="1089"/>
      <c r="W64" s="1089"/>
      <c r="X64" s="1089"/>
      <c r="Y64" s="1089"/>
      <c r="Z64" s="1089"/>
      <c r="AA64" s="1089"/>
      <c r="AB64" s="1089"/>
      <c r="AC64" s="1089"/>
      <c r="AD64" s="1089"/>
      <c r="AE64" s="1089"/>
      <c r="AF64" s="1089"/>
      <c r="AG64" s="1089"/>
      <c r="AH64" s="1089"/>
      <c r="AI64" s="1089"/>
      <c r="AJ64" s="1089"/>
      <c r="AK64" s="1089"/>
      <c r="AL64" s="1089"/>
      <c r="AM64" s="956"/>
      <c r="AN64" s="956"/>
      <c r="AO64" s="1089"/>
      <c r="AP64" s="1108"/>
      <c r="AQ64" s="1108"/>
      <c r="AT64" s="1089"/>
      <c r="AU64" s="1089"/>
      <c r="AV64" s="1089"/>
      <c r="AW64" s="1089"/>
      <c r="AX64" s="1089"/>
      <c r="AY64" s="1130"/>
      <c r="AZ64" s="1127"/>
      <c r="BA64" s="1127"/>
      <c r="BB64" s="550"/>
      <c r="BC64" s="550"/>
      <c r="BD64" s="550"/>
      <c r="BE64" s="550"/>
    </row>
    <row r="65" spans="2:97" ht="15" customHeight="1">
      <c r="B65" s="30"/>
      <c r="C65" s="145"/>
      <c r="D65" s="257"/>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956"/>
      <c r="AN65" s="956"/>
      <c r="AO65" s="1089"/>
      <c r="AP65" s="1089"/>
      <c r="AQ65" s="1108"/>
      <c r="AT65" s="1089"/>
      <c r="AU65" s="1089"/>
      <c r="AV65" s="1089"/>
      <c r="AW65" s="1089"/>
      <c r="AX65" s="1089"/>
      <c r="AY65" s="1130"/>
      <c r="AZ65" s="1127"/>
      <c r="BA65" s="1127"/>
      <c r="BB65" s="550"/>
      <c r="BC65" s="550"/>
      <c r="BD65" s="550"/>
      <c r="BE65" s="550"/>
    </row>
    <row r="66" spans="2:97" ht="15" customHeight="1">
      <c r="B66" s="30"/>
      <c r="C66" s="145"/>
      <c r="D66" s="257"/>
      <c r="E66" s="1089"/>
      <c r="F66" s="1089"/>
      <c r="G66" s="1089"/>
      <c r="H66" s="1089"/>
      <c r="I66" s="1089"/>
      <c r="J66" s="1089"/>
      <c r="K66" s="1089"/>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956"/>
      <c r="AN66" s="956"/>
      <c r="AO66" s="1089"/>
      <c r="AP66" s="1108"/>
      <c r="AQ66" s="1108"/>
      <c r="AT66" s="1089"/>
      <c r="AU66" s="1089"/>
      <c r="AV66" s="1089"/>
      <c r="AW66" s="1089"/>
      <c r="AX66" s="1089"/>
      <c r="AY66" s="1130"/>
      <c r="AZ66" s="1127"/>
      <c r="BA66" s="1127"/>
      <c r="BB66" s="550"/>
      <c r="BC66" s="550"/>
      <c r="BD66" s="550"/>
      <c r="BE66" s="550"/>
    </row>
    <row r="67" spans="2:97" ht="15" customHeight="1">
      <c r="B67" s="30"/>
      <c r="C67" s="145"/>
      <c r="D67" s="257"/>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956"/>
      <c r="AN67" s="956"/>
      <c r="AO67" s="1089"/>
      <c r="AP67" s="1089"/>
      <c r="AQ67" s="1108"/>
      <c r="AT67" s="1089"/>
      <c r="AU67" s="1089"/>
      <c r="AV67" s="1089"/>
      <c r="AW67" s="1089"/>
      <c r="AX67" s="1089"/>
      <c r="AY67" s="1130"/>
      <c r="AZ67" s="550"/>
      <c r="BA67" s="550"/>
      <c r="BB67" s="550"/>
      <c r="BC67" s="550"/>
      <c r="BD67" s="550"/>
      <c r="BE67" s="550"/>
    </row>
    <row r="68" spans="2:97" ht="15" customHeight="1">
      <c r="B68" s="30"/>
      <c r="C68" s="145"/>
      <c r="D68" s="257"/>
      <c r="E68" s="1089"/>
      <c r="F68" s="1089"/>
      <c r="G68" s="1089"/>
      <c r="H68" s="1089"/>
      <c r="I68" s="1089"/>
      <c r="J68" s="1089"/>
      <c r="K68" s="1089"/>
      <c r="L68" s="1089"/>
      <c r="M68" s="1089"/>
      <c r="N68" s="1089"/>
      <c r="O68" s="1089"/>
      <c r="P68" s="1089"/>
      <c r="Q68" s="1089"/>
      <c r="R68" s="1089"/>
      <c r="S68" s="1089"/>
      <c r="T68" s="1089"/>
      <c r="U68" s="1089"/>
      <c r="V68" s="1089"/>
      <c r="W68" s="1089"/>
      <c r="X68" s="1089"/>
      <c r="Y68" s="1089"/>
      <c r="Z68" s="1089"/>
      <c r="AA68" s="1089"/>
      <c r="AB68" s="1089"/>
      <c r="AC68" s="1089"/>
      <c r="AD68" s="1089"/>
      <c r="AE68" s="1089"/>
      <c r="AF68" s="1089"/>
      <c r="AG68" s="1089"/>
      <c r="AH68" s="1089"/>
      <c r="AI68" s="1089"/>
      <c r="AJ68" s="1089"/>
      <c r="AK68" s="1089"/>
      <c r="AL68" s="1089"/>
      <c r="AM68" s="956"/>
      <c r="AN68" s="956"/>
      <c r="AO68" s="1089"/>
      <c r="AP68" s="1108"/>
      <c r="AQ68" s="1108"/>
      <c r="AT68" s="1089"/>
      <c r="AU68" s="1089"/>
      <c r="AV68" s="1089"/>
      <c r="AW68" s="1089"/>
      <c r="AX68" s="1089"/>
      <c r="AY68" s="1130"/>
      <c r="AZ68" s="1129"/>
      <c r="BA68" s="1129"/>
      <c r="BB68" s="550"/>
      <c r="BC68" s="550"/>
      <c r="BD68" s="550"/>
      <c r="BE68" s="550"/>
    </row>
    <row r="69" spans="2:97" ht="15" customHeight="1">
      <c r="B69" s="30"/>
      <c r="C69" s="145"/>
      <c r="D69" s="257"/>
      <c r="E69" s="1089"/>
      <c r="F69" s="1089"/>
      <c r="G69" s="1089"/>
      <c r="H69" s="1089"/>
      <c r="I69" s="1089"/>
      <c r="J69" s="1089"/>
      <c r="K69" s="1089"/>
      <c r="L69" s="1089"/>
      <c r="M69" s="1089"/>
      <c r="N69" s="1089"/>
      <c r="O69" s="1089"/>
      <c r="P69" s="1089"/>
      <c r="Q69" s="1089"/>
      <c r="R69" s="1089"/>
      <c r="S69" s="1089"/>
      <c r="T69" s="1089"/>
      <c r="U69" s="1089"/>
      <c r="V69" s="1089"/>
      <c r="W69" s="1089"/>
      <c r="X69" s="1089"/>
      <c r="Y69" s="1089"/>
      <c r="Z69" s="1089"/>
      <c r="AA69" s="1089"/>
      <c r="AB69" s="1089"/>
      <c r="AC69" s="1089"/>
      <c r="AD69" s="1089"/>
      <c r="AE69" s="1089"/>
      <c r="AF69" s="1089"/>
      <c r="AG69" s="1089"/>
      <c r="AH69" s="1089"/>
      <c r="AI69" s="1089"/>
      <c r="AJ69" s="1089"/>
      <c r="AK69" s="1089"/>
      <c r="AL69" s="1089"/>
      <c r="AM69" s="956"/>
      <c r="AN69" s="956"/>
      <c r="AO69" s="1089"/>
      <c r="AP69" s="1089"/>
      <c r="AQ69" s="1108"/>
      <c r="AT69" s="1089"/>
      <c r="AU69" s="1089"/>
      <c r="AV69" s="1089"/>
      <c r="AW69" s="1089"/>
      <c r="AX69" s="1089"/>
      <c r="AY69" s="1130"/>
      <c r="AZ69" s="550"/>
      <c r="BA69" s="550"/>
      <c r="BB69" s="550"/>
      <c r="BC69" s="550"/>
      <c r="BD69" s="550"/>
      <c r="BE69" s="550"/>
    </row>
    <row r="70" spans="2:97" ht="15" customHeight="1">
      <c r="B70" s="30"/>
      <c r="C70" s="145"/>
      <c r="D70" s="257"/>
      <c r="E70" s="1089"/>
      <c r="F70" s="1089"/>
      <c r="G70" s="1089"/>
      <c r="H70" s="1089"/>
      <c r="I70" s="1089"/>
      <c r="J70" s="1089"/>
      <c r="K70" s="1089"/>
      <c r="L70" s="1089"/>
      <c r="M70" s="1089"/>
      <c r="N70" s="1089"/>
      <c r="O70" s="1089"/>
      <c r="P70" s="1089"/>
      <c r="Q70" s="1089"/>
      <c r="R70" s="1089"/>
      <c r="S70" s="1089"/>
      <c r="T70" s="1089"/>
      <c r="U70" s="1089"/>
      <c r="V70" s="1089"/>
      <c r="W70" s="1089"/>
      <c r="X70" s="1089"/>
      <c r="Y70" s="1089"/>
      <c r="Z70" s="1089"/>
      <c r="AA70" s="1089"/>
      <c r="AB70" s="1089"/>
      <c r="AC70" s="1089"/>
      <c r="AD70" s="1089"/>
      <c r="AE70" s="1089"/>
      <c r="AF70" s="1089"/>
      <c r="AG70" s="1089"/>
      <c r="AH70" s="1089"/>
      <c r="AI70" s="1089"/>
      <c r="AJ70" s="1089"/>
      <c r="AK70" s="1089"/>
      <c r="AL70" s="1089"/>
      <c r="AM70" s="956"/>
      <c r="AN70" s="956"/>
      <c r="AO70" s="1089"/>
      <c r="AP70" s="1108"/>
      <c r="AQ70" s="1108"/>
      <c r="AT70" s="1089"/>
      <c r="AU70" s="1089"/>
      <c r="AV70" s="1089"/>
      <c r="AW70" s="1089"/>
      <c r="AX70" s="1089"/>
      <c r="AY70" s="1130"/>
      <c r="AZ70" s="550"/>
      <c r="BA70" s="550"/>
      <c r="BB70" s="550"/>
      <c r="BC70" s="550"/>
      <c r="BD70" s="550"/>
      <c r="BE70" s="550"/>
    </row>
    <row r="71" spans="2:97" s="260" customFormat="1" ht="21">
      <c r="B71" s="30"/>
      <c r="C71" s="145"/>
      <c r="D71" s="956"/>
      <c r="E71" s="956"/>
      <c r="F71" s="956"/>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c r="AL71" s="956"/>
      <c r="AM71" s="956"/>
      <c r="AN71" s="956"/>
      <c r="AO71" s="956"/>
      <c r="AP71" s="956"/>
      <c r="AQ71" s="956"/>
      <c r="AT71" s="956"/>
      <c r="AU71" s="956"/>
      <c r="AV71" s="956"/>
      <c r="AW71" s="956"/>
      <c r="AX71" s="956"/>
      <c r="AY71" s="1130"/>
      <c r="AZ71" s="550"/>
      <c r="BA71" s="550"/>
      <c r="BB71" s="550"/>
      <c r="BC71" s="550"/>
      <c r="BD71" s="550"/>
      <c r="BE71" s="550"/>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row>
    <row r="72" spans="2:97" ht="15" customHeight="1">
      <c r="B72" s="30"/>
      <c r="D72" s="956"/>
      <c r="E72" s="956"/>
      <c r="F72" s="956"/>
      <c r="G72" s="956"/>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c r="AL72" s="956"/>
      <c r="AM72" s="956"/>
      <c r="AN72" s="956"/>
      <c r="AO72" s="956"/>
      <c r="AP72" s="1108"/>
      <c r="AQ72" s="1108"/>
      <c r="AT72" s="956"/>
      <c r="AU72" s="956"/>
      <c r="AV72" s="956"/>
      <c r="AW72" s="956"/>
      <c r="AX72" s="956"/>
      <c r="AY72" s="1130"/>
      <c r="AZ72" s="550"/>
      <c r="BA72" s="550"/>
      <c r="BB72" s="550"/>
      <c r="BC72" s="550"/>
      <c r="BD72" s="550"/>
      <c r="BE72" s="550"/>
    </row>
  </sheetData>
  <mergeCells count="4">
    <mergeCell ref="BB43:CW43"/>
    <mergeCell ref="B7:S10"/>
    <mergeCell ref="B35:S38"/>
    <mergeCell ref="E56:AZ56"/>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99FF33"/>
  </sheetPr>
  <dimension ref="B2:Y18"/>
  <sheetViews>
    <sheetView showGridLines="0" zoomScale="70" zoomScaleNormal="70" workbookViewId="0">
      <selection activeCell="C4" sqref="C4"/>
    </sheetView>
  </sheetViews>
  <sheetFormatPr defaultColWidth="9.42578125" defaultRowHeight="15"/>
  <cols>
    <col min="1" max="1" width="2.5703125" customWidth="1"/>
    <col min="2" max="2" width="3.5703125" customWidth="1"/>
    <col min="3" max="3" width="30.42578125" style="2" customWidth="1"/>
    <col min="4" max="7" width="10" customWidth="1"/>
    <col min="8" max="12" width="10.42578125" bestFit="1" customWidth="1"/>
    <col min="13" max="13" width="8.42578125" customWidth="1"/>
    <col min="14" max="15" width="10.5703125" customWidth="1"/>
    <col min="17" max="18" width="8.5703125" customWidth="1"/>
  </cols>
  <sheetData>
    <row r="2" spans="2:25" ht="24" thickBot="1">
      <c r="B2" s="3" t="s">
        <v>7</v>
      </c>
      <c r="C2" s="3"/>
      <c r="Q2" s="63"/>
    </row>
    <row r="3" spans="2:25">
      <c r="C3" s="13" t="s">
        <v>1088</v>
      </c>
    </row>
    <row r="4" spans="2:25" ht="18.600000000000001" customHeight="1">
      <c r="B4" s="140"/>
      <c r="C4" s="141"/>
      <c r="D4" s="141"/>
      <c r="E4" s="141"/>
      <c r="F4" s="141"/>
      <c r="G4" s="141"/>
      <c r="H4" s="141"/>
      <c r="I4" s="141"/>
      <c r="J4" s="141"/>
      <c r="K4" s="141"/>
      <c r="L4" s="141"/>
      <c r="M4" s="141"/>
      <c r="N4" s="141"/>
      <c r="O4" s="141"/>
      <c r="P4" s="141"/>
      <c r="Q4" s="141"/>
      <c r="R4" s="141"/>
    </row>
    <row r="5" spans="2:25">
      <c r="B5" s="142"/>
      <c r="C5" s="141"/>
      <c r="D5" s="141"/>
      <c r="E5" s="141"/>
      <c r="F5" s="141"/>
      <c r="G5" s="141"/>
      <c r="H5" s="141"/>
      <c r="I5" s="141"/>
      <c r="J5" s="141"/>
      <c r="K5" s="141"/>
      <c r="L5" s="141"/>
      <c r="M5" s="141"/>
      <c r="N5" s="141"/>
      <c r="O5" s="141"/>
      <c r="P5" s="141"/>
      <c r="Q5" s="141"/>
      <c r="R5" s="141"/>
    </row>
    <row r="6" spans="2:25" ht="15.75" thickBot="1"/>
    <row r="7" spans="2:25" ht="14.85" customHeight="1" thickBot="1">
      <c r="B7" s="72"/>
      <c r="C7" s="228"/>
      <c r="D7" s="1230" t="s">
        <v>370</v>
      </c>
      <c r="E7" s="1231"/>
      <c r="F7" s="1231"/>
      <c r="G7" s="1231"/>
      <c r="H7" s="1231"/>
      <c r="I7" s="1231"/>
      <c r="J7" s="1231"/>
      <c r="K7" s="1231"/>
      <c r="L7" s="1231"/>
      <c r="M7" s="1231"/>
      <c r="N7" s="1231"/>
      <c r="O7" s="1231"/>
      <c r="P7" s="1231"/>
      <c r="Q7" s="1232"/>
      <c r="R7" s="723"/>
      <c r="S7" s="723"/>
      <c r="T7" s="723"/>
      <c r="U7" s="723"/>
      <c r="V7" s="723"/>
      <c r="W7" s="723"/>
      <c r="X7" s="723"/>
      <c r="Y7" s="723"/>
    </row>
    <row r="8" spans="2:25" ht="15.6" customHeight="1" thickBot="1">
      <c r="C8"/>
      <c r="D8" s="76">
        <v>2021</v>
      </c>
      <c r="E8" s="77">
        <v>2022</v>
      </c>
      <c r="F8" s="77">
        <v>2023</v>
      </c>
      <c r="G8" s="77">
        <v>2024</v>
      </c>
      <c r="H8" s="77">
        <v>2025</v>
      </c>
      <c r="I8" s="77">
        <v>2026</v>
      </c>
      <c r="J8" s="77">
        <v>2027</v>
      </c>
      <c r="K8" s="77">
        <v>2028</v>
      </c>
      <c r="L8" s="77">
        <v>2029</v>
      </c>
      <c r="M8" s="77">
        <v>2030</v>
      </c>
      <c r="N8" s="77">
        <v>2031</v>
      </c>
      <c r="O8" s="77">
        <v>2032</v>
      </c>
      <c r="P8" s="77">
        <v>2033</v>
      </c>
      <c r="Q8" s="78">
        <v>2034</v>
      </c>
      <c r="R8" s="784"/>
      <c r="S8" s="784"/>
      <c r="T8" s="784"/>
      <c r="U8" s="784"/>
      <c r="V8" s="784"/>
      <c r="W8" s="784"/>
      <c r="X8" s="784"/>
      <c r="Y8" s="784"/>
    </row>
    <row r="9" spans="2:25" ht="15.75" thickBot="1">
      <c r="B9" s="72"/>
      <c r="C9" s="105" t="s">
        <v>371</v>
      </c>
      <c r="D9" s="242">
        <f>D10+D13</f>
        <v>0</v>
      </c>
      <c r="E9" s="104">
        <v>0</v>
      </c>
      <c r="F9" s="103">
        <v>0</v>
      </c>
      <c r="G9" s="103">
        <v>0</v>
      </c>
      <c r="H9" s="103">
        <v>75</v>
      </c>
      <c r="I9" s="103">
        <v>150</v>
      </c>
      <c r="J9" s="103">
        <v>224</v>
      </c>
      <c r="K9" s="103">
        <v>298</v>
      </c>
      <c r="L9" s="103">
        <v>373</v>
      </c>
      <c r="M9" s="103">
        <v>447</v>
      </c>
      <c r="N9" s="103">
        <v>521</v>
      </c>
      <c r="O9" s="103">
        <v>595</v>
      </c>
      <c r="P9" s="103">
        <v>669</v>
      </c>
      <c r="Q9" s="794">
        <v>743</v>
      </c>
      <c r="R9" s="796"/>
      <c r="S9" s="796"/>
      <c r="T9" s="796"/>
      <c r="U9" s="796"/>
      <c r="V9" s="796"/>
      <c r="W9" s="796"/>
      <c r="X9" s="723"/>
      <c r="Y9" s="723"/>
    </row>
    <row r="10" spans="2:25">
      <c r="O10" s="63"/>
      <c r="P10" s="63"/>
    </row>
    <row r="11" spans="2:25">
      <c r="C11" s="879"/>
      <c r="D11" s="879"/>
      <c r="E11" s="879"/>
      <c r="F11" s="879"/>
      <c r="G11" s="879"/>
      <c r="H11" s="879"/>
      <c r="I11" s="879"/>
      <c r="J11" s="879"/>
      <c r="K11" s="879"/>
      <c r="L11" s="879"/>
      <c r="M11" s="879"/>
      <c r="N11" s="879"/>
      <c r="O11" s="879"/>
      <c r="P11" s="879"/>
      <c r="Q11" s="879"/>
    </row>
    <row r="13" spans="2:25">
      <c r="C13" s="13"/>
    </row>
    <row r="14" spans="2:25">
      <c r="C14" s="339"/>
    </row>
    <row r="15" spans="2:25">
      <c r="C15" s="13"/>
    </row>
    <row r="16" spans="2:25">
      <c r="C16" s="339"/>
    </row>
    <row r="17" spans="3:3">
      <c r="C17" s="13"/>
    </row>
    <row r="18" spans="3:3">
      <c r="C18" s="339"/>
    </row>
  </sheetData>
  <mergeCells count="1">
    <mergeCell ref="D7:Q7"/>
  </mergeCell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CC0099"/>
  </sheetPr>
  <dimension ref="B2:BG86"/>
  <sheetViews>
    <sheetView showGridLines="0" zoomScale="70" zoomScaleNormal="70" workbookViewId="0">
      <selection activeCell="B4" sqref="B4"/>
    </sheetView>
  </sheetViews>
  <sheetFormatPr defaultColWidth="8.5703125" defaultRowHeight="15"/>
  <cols>
    <col min="1" max="1" width="2.5703125" customWidth="1"/>
    <col min="2" max="2" width="46.5703125" bestFit="1" customWidth="1"/>
    <col min="3" max="3" width="8.42578125" style="2" bestFit="1" customWidth="1"/>
    <col min="4" max="6" width="10" customWidth="1"/>
    <col min="16" max="18" width="30.42578125" customWidth="1"/>
    <col min="19" max="19" width="21.5703125" customWidth="1"/>
    <col min="20" max="20" width="32.5703125" customWidth="1"/>
    <col min="21" max="21" width="32" customWidth="1"/>
    <col min="22" max="22" width="60.42578125" customWidth="1"/>
  </cols>
  <sheetData>
    <row r="2" spans="2:24" ht="24" thickBot="1">
      <c r="B2" s="3" t="s">
        <v>372</v>
      </c>
    </row>
    <row r="3" spans="2:24" ht="18">
      <c r="B3" s="13" t="s">
        <v>1087</v>
      </c>
    </row>
    <row r="4" spans="2:24" ht="15" customHeight="1"/>
    <row r="5" spans="2:24" ht="15" customHeight="1">
      <c r="B5" s="8" t="s">
        <v>373</v>
      </c>
      <c r="C5" s="13"/>
    </row>
    <row r="6" spans="2:24" ht="15" customHeight="1"/>
    <row r="7" spans="2:24" ht="15" customHeight="1">
      <c r="B7" s="114"/>
    </row>
    <row r="8" spans="2:24" ht="15" customHeight="1">
      <c r="B8" s="956" t="s">
        <v>1075</v>
      </c>
      <c r="C8"/>
    </row>
    <row r="9" spans="2:24" ht="26.85" customHeight="1">
      <c r="B9" s="1243" t="s">
        <v>1076</v>
      </c>
      <c r="C9" s="1243"/>
      <c r="D9" s="1243"/>
      <c r="E9" s="1243"/>
      <c r="F9" s="1243"/>
      <c r="G9" s="1243"/>
      <c r="H9" s="1243"/>
      <c r="I9" s="1243"/>
      <c r="J9" s="1243"/>
      <c r="K9" s="1243"/>
      <c r="L9" s="1243"/>
      <c r="M9" s="1243"/>
      <c r="N9" s="1243"/>
      <c r="O9" s="1243"/>
      <c r="P9" s="1243"/>
      <c r="Q9" s="1146"/>
      <c r="R9" s="1146"/>
      <c r="S9" s="1146"/>
      <c r="T9" s="1146"/>
      <c r="U9" s="1146"/>
      <c r="V9" s="1146"/>
      <c r="W9" s="1146"/>
      <c r="X9" s="1146"/>
    </row>
    <row r="10" spans="2:24" ht="26.85" customHeight="1">
      <c r="B10" s="1243"/>
      <c r="C10" s="1243"/>
      <c r="D10" s="1243"/>
      <c r="E10" s="1243"/>
      <c r="F10" s="1243"/>
      <c r="G10" s="1243"/>
      <c r="H10" s="1243"/>
      <c r="I10" s="1243"/>
      <c r="J10" s="1243"/>
      <c r="K10" s="1243"/>
      <c r="L10" s="1243"/>
      <c r="M10" s="1243"/>
      <c r="N10" s="1243"/>
      <c r="O10" s="1243"/>
      <c r="P10" s="1243"/>
      <c r="Q10" s="1146"/>
      <c r="R10" s="1146"/>
      <c r="S10" s="1146"/>
      <c r="T10" s="1146"/>
      <c r="U10" s="1146"/>
      <c r="V10" s="1146"/>
      <c r="W10" s="1146"/>
      <c r="X10" s="1146"/>
    </row>
    <row r="11" spans="2:24" ht="26.85" customHeight="1">
      <c r="B11" s="1243"/>
      <c r="C11" s="1243"/>
      <c r="D11" s="1243"/>
      <c r="E11" s="1243"/>
      <c r="F11" s="1243"/>
      <c r="G11" s="1243"/>
      <c r="H11" s="1243"/>
      <c r="I11" s="1243"/>
      <c r="J11" s="1243"/>
      <c r="K11" s="1243"/>
      <c r="L11" s="1243"/>
      <c r="M11" s="1243"/>
      <c r="N11" s="1243"/>
      <c r="O11" s="1243"/>
      <c r="P11" s="1243"/>
      <c r="Q11" s="1146"/>
      <c r="R11" s="1146"/>
      <c r="S11" s="1146"/>
      <c r="T11" s="1146"/>
      <c r="U11" s="1146"/>
      <c r="V11" s="1146"/>
      <c r="W11" s="1146"/>
      <c r="X11" s="1146"/>
    </row>
    <row r="12" spans="2:24" ht="26.85" customHeight="1">
      <c r="B12" s="1243"/>
      <c r="C12" s="1243"/>
      <c r="D12" s="1243"/>
      <c r="E12" s="1243"/>
      <c r="F12" s="1243"/>
      <c r="G12" s="1243"/>
      <c r="H12" s="1243"/>
      <c r="I12" s="1243"/>
      <c r="J12" s="1243"/>
      <c r="K12" s="1243"/>
      <c r="L12" s="1243"/>
      <c r="M12" s="1243"/>
      <c r="N12" s="1243"/>
      <c r="O12" s="1243"/>
      <c r="P12" s="1243"/>
      <c r="Q12" s="1146"/>
      <c r="R12" s="1146"/>
      <c r="S12" s="1146"/>
      <c r="T12" s="1146"/>
      <c r="U12" s="1146"/>
      <c r="V12" s="1146"/>
      <c r="W12" s="1146"/>
      <c r="X12" s="1146"/>
    </row>
    <row r="13" spans="2:24" ht="26.85" customHeight="1">
      <c r="B13" s="1243"/>
      <c r="C13" s="1243"/>
      <c r="D13" s="1243"/>
      <c r="E13" s="1243"/>
      <c r="F13" s="1243"/>
      <c r="G13" s="1243"/>
      <c r="H13" s="1243"/>
      <c r="I13" s="1243"/>
      <c r="J13" s="1243"/>
      <c r="K13" s="1243"/>
      <c r="L13" s="1243"/>
      <c r="M13" s="1243"/>
      <c r="N13" s="1243"/>
      <c r="O13" s="1243"/>
      <c r="P13" s="1243"/>
      <c r="Q13" s="1146"/>
      <c r="R13" s="1146"/>
      <c r="S13" s="1146"/>
      <c r="T13" s="1146"/>
      <c r="U13" s="1146"/>
      <c r="V13" s="1146"/>
      <c r="W13" s="1146"/>
      <c r="X13" s="1146"/>
    </row>
    <row r="14" spans="2:24" ht="13.5" customHeight="1">
      <c r="B14" s="1243"/>
      <c r="C14" s="1243"/>
      <c r="D14" s="1243"/>
      <c r="E14" s="1243"/>
      <c r="F14" s="1243"/>
      <c r="G14" s="1243"/>
      <c r="H14" s="1243"/>
      <c r="I14" s="1243"/>
      <c r="J14" s="1243"/>
      <c r="K14" s="1243"/>
      <c r="L14" s="1243"/>
      <c r="M14" s="1243"/>
      <c r="N14" s="1243"/>
      <c r="O14" s="1243"/>
      <c r="P14" s="1243"/>
      <c r="Q14" s="1146"/>
      <c r="R14" s="1146"/>
      <c r="S14" s="1146"/>
      <c r="T14" s="1146"/>
      <c r="U14" s="1146"/>
      <c r="V14" s="1146"/>
      <c r="W14" s="1146"/>
      <c r="X14" s="1146"/>
    </row>
    <row r="15" spans="2:24" ht="15" customHeight="1"/>
    <row r="16" spans="2:24" ht="15" customHeight="1"/>
    <row r="17" spans="2:23" ht="15" customHeight="1" thickBot="1">
      <c r="C17"/>
    </row>
    <row r="18" spans="2:23" ht="15" customHeight="1" thickBot="1">
      <c r="B18" s="116" t="s">
        <v>374</v>
      </c>
      <c r="C18" s="1162" t="s">
        <v>375</v>
      </c>
      <c r="D18" s="1163"/>
      <c r="E18" s="1163"/>
      <c r="F18" s="1163"/>
      <c r="G18" s="1163"/>
      <c r="H18" s="1163"/>
      <c r="I18" s="1163"/>
      <c r="J18" s="1163"/>
      <c r="K18" s="1163"/>
      <c r="L18" s="1163"/>
      <c r="M18" s="1163"/>
      <c r="N18" s="1163"/>
      <c r="O18" s="1164"/>
      <c r="P18" s="1162" t="s">
        <v>17</v>
      </c>
      <c r="Q18" s="1163"/>
      <c r="R18" s="1164"/>
      <c r="S18" s="1241" t="s">
        <v>376</v>
      </c>
      <c r="T18" s="1162" t="s">
        <v>35</v>
      </c>
      <c r="U18" s="1163"/>
      <c r="V18" s="1164"/>
    </row>
    <row r="19" spans="2:23" ht="15" customHeight="1" thickBot="1">
      <c r="B19" s="116"/>
      <c r="C19" s="514">
        <v>2022</v>
      </c>
      <c r="D19" s="115">
        <v>2023</v>
      </c>
      <c r="E19" s="115">
        <v>2024</v>
      </c>
      <c r="F19" s="115">
        <v>2025</v>
      </c>
      <c r="G19" s="115">
        <v>2026</v>
      </c>
      <c r="H19" s="115">
        <v>2027</v>
      </c>
      <c r="I19" s="115">
        <v>2028</v>
      </c>
      <c r="J19" s="115">
        <v>2029</v>
      </c>
      <c r="K19" s="115">
        <v>2030</v>
      </c>
      <c r="L19" s="115">
        <v>2031</v>
      </c>
      <c r="M19" s="115">
        <v>2032</v>
      </c>
      <c r="N19" s="115">
        <v>2033</v>
      </c>
      <c r="O19" s="515">
        <v>2034</v>
      </c>
      <c r="P19" s="149" t="s">
        <v>377</v>
      </c>
      <c r="Q19" s="150" t="s">
        <v>378</v>
      </c>
      <c r="R19" s="151" t="s">
        <v>379</v>
      </c>
      <c r="S19" s="1242"/>
      <c r="T19" s="514" t="s">
        <v>380</v>
      </c>
      <c r="U19" s="115" t="s">
        <v>381</v>
      </c>
      <c r="V19" s="515" t="s">
        <v>382</v>
      </c>
    </row>
    <row r="20" spans="2:23" ht="15" customHeight="1">
      <c r="B20" s="1086" t="s">
        <v>383</v>
      </c>
      <c r="C20" s="866">
        <v>123.9</v>
      </c>
      <c r="D20" s="867">
        <v>49.9</v>
      </c>
      <c r="E20" s="867">
        <v>59</v>
      </c>
      <c r="F20" s="867">
        <v>48</v>
      </c>
      <c r="G20" s="867">
        <v>35.5</v>
      </c>
      <c r="H20" s="867">
        <v>31</v>
      </c>
      <c r="I20" s="867">
        <v>31</v>
      </c>
      <c r="J20" s="864">
        <v>28</v>
      </c>
      <c r="K20" s="874">
        <v>24.9</v>
      </c>
      <c r="L20" s="864">
        <v>24.7</v>
      </c>
      <c r="M20" s="864">
        <v>24.4</v>
      </c>
      <c r="N20" s="864">
        <v>24.2</v>
      </c>
      <c r="O20" s="868">
        <v>23.9</v>
      </c>
      <c r="P20" t="s">
        <v>920</v>
      </c>
      <c r="Q20" s="54" t="s">
        <v>921</v>
      </c>
      <c r="R20" s="516" t="s">
        <v>384</v>
      </c>
      <c r="S20" s="6" t="s">
        <v>385</v>
      </c>
      <c r="T20" s="968"/>
      <c r="U20" s="969" t="s">
        <v>925</v>
      </c>
      <c r="V20" s="970" t="s">
        <v>810</v>
      </c>
      <c r="W20" s="17"/>
    </row>
    <row r="21" spans="2:23" ht="15" customHeight="1">
      <c r="B21" s="1087" t="s">
        <v>386</v>
      </c>
      <c r="C21" s="869">
        <v>82.7</v>
      </c>
      <c r="D21" s="870">
        <v>54.6</v>
      </c>
      <c r="E21" s="870">
        <v>67.5</v>
      </c>
      <c r="F21" s="870">
        <v>58.6</v>
      </c>
      <c r="G21" s="870">
        <v>49</v>
      </c>
      <c r="H21" s="863">
        <v>42.9</v>
      </c>
      <c r="I21" s="863">
        <v>36.9</v>
      </c>
      <c r="J21" s="863">
        <v>30.9</v>
      </c>
      <c r="K21" s="875">
        <v>24.9</v>
      </c>
      <c r="L21" s="863">
        <v>24.7</v>
      </c>
      <c r="M21" s="863">
        <v>24.4</v>
      </c>
      <c r="N21" s="863">
        <v>24.2</v>
      </c>
      <c r="O21" s="871">
        <v>23.9</v>
      </c>
      <c r="P21" t="s">
        <v>920</v>
      </c>
      <c r="Q21" s="54" t="s">
        <v>921</v>
      </c>
      <c r="R21" s="516" t="s">
        <v>384</v>
      </c>
      <c r="S21" s="6" t="s">
        <v>387</v>
      </c>
      <c r="T21" s="971"/>
      <c r="U21" s="862" t="s">
        <v>925</v>
      </c>
      <c r="V21" s="972" t="s">
        <v>810</v>
      </c>
      <c r="W21" s="17"/>
    </row>
    <row r="22" spans="2:23" ht="15" customHeight="1">
      <c r="B22" s="1087" t="s">
        <v>388</v>
      </c>
      <c r="C22" s="869">
        <v>38.625719769673701</v>
      </c>
      <c r="D22" s="870">
        <v>20</v>
      </c>
      <c r="E22" s="870">
        <v>20.7</v>
      </c>
      <c r="F22" s="870">
        <v>19.600000000000001</v>
      </c>
      <c r="G22" s="870">
        <v>18.600000000000001</v>
      </c>
      <c r="H22" s="870">
        <v>17.7</v>
      </c>
      <c r="I22" s="863">
        <v>14.6</v>
      </c>
      <c r="J22" s="863">
        <v>11.4</v>
      </c>
      <c r="K22" s="875">
        <v>8.1999999999999993</v>
      </c>
      <c r="L22" s="863">
        <v>8.1999999999999993</v>
      </c>
      <c r="M22" s="863">
        <v>8.1</v>
      </c>
      <c r="N22" s="863">
        <v>8.1</v>
      </c>
      <c r="O22" s="871">
        <v>8</v>
      </c>
      <c r="P22" t="s">
        <v>920</v>
      </c>
      <c r="Q22" s="54" t="s">
        <v>389</v>
      </c>
      <c r="R22" s="516" t="s">
        <v>384</v>
      </c>
      <c r="S22" s="6" t="s">
        <v>239</v>
      </c>
      <c r="T22" s="971"/>
      <c r="U22" s="862" t="s">
        <v>925</v>
      </c>
      <c r="V22" s="972" t="s">
        <v>810</v>
      </c>
      <c r="W22" s="17"/>
    </row>
    <row r="23" spans="2:23" ht="15" customHeight="1">
      <c r="B23" s="1087" t="s">
        <v>390</v>
      </c>
      <c r="C23" s="869">
        <v>54.9</v>
      </c>
      <c r="D23" s="870">
        <v>43.5</v>
      </c>
      <c r="E23" s="870">
        <v>41.1</v>
      </c>
      <c r="F23" s="870">
        <v>38.700000000000003</v>
      </c>
      <c r="G23" s="870">
        <v>36.700000000000003</v>
      </c>
      <c r="H23" s="870">
        <v>35</v>
      </c>
      <c r="I23" s="870">
        <v>33.5</v>
      </c>
      <c r="J23" s="863">
        <v>34.9</v>
      </c>
      <c r="K23" s="875">
        <v>36.299999999999997</v>
      </c>
      <c r="L23" s="863">
        <v>36.200000000000003</v>
      </c>
      <c r="M23" s="863">
        <v>36.1</v>
      </c>
      <c r="N23" s="863">
        <v>36</v>
      </c>
      <c r="O23" s="871">
        <v>35.9</v>
      </c>
      <c r="P23" s="54" t="s">
        <v>923</v>
      </c>
      <c r="Q23" s="54" t="s">
        <v>922</v>
      </c>
      <c r="R23" s="516" t="s">
        <v>384</v>
      </c>
      <c r="S23" s="6" t="s">
        <v>239</v>
      </c>
      <c r="T23" s="971"/>
      <c r="U23" s="862" t="s">
        <v>924</v>
      </c>
      <c r="V23" s="972" t="s">
        <v>810</v>
      </c>
      <c r="W23" s="17"/>
    </row>
    <row r="24" spans="2:23" ht="15" customHeight="1">
      <c r="B24" s="1087" t="s">
        <v>391</v>
      </c>
      <c r="C24" s="869">
        <v>81.2</v>
      </c>
      <c r="D24" s="870">
        <v>94.9</v>
      </c>
      <c r="E24" s="870">
        <v>98.5</v>
      </c>
      <c r="F24" s="870">
        <v>103.8</v>
      </c>
      <c r="G24" s="870">
        <v>107</v>
      </c>
      <c r="H24" s="863">
        <v>111.4</v>
      </c>
      <c r="I24" s="863">
        <v>115.9</v>
      </c>
      <c r="J24" s="863">
        <v>120.3</v>
      </c>
      <c r="K24" s="875">
        <v>124.7</v>
      </c>
      <c r="L24" s="863">
        <v>128.4</v>
      </c>
      <c r="M24" s="863">
        <v>132.1</v>
      </c>
      <c r="N24" s="863">
        <v>135.80000000000001</v>
      </c>
      <c r="O24" s="871">
        <v>139.5</v>
      </c>
      <c r="P24" t="s">
        <v>920</v>
      </c>
      <c r="Q24" s="54" t="s">
        <v>921</v>
      </c>
      <c r="R24" s="516" t="s">
        <v>384</v>
      </c>
      <c r="S24" s="6" t="s">
        <v>385</v>
      </c>
      <c r="T24" s="971"/>
      <c r="U24" s="862" t="s">
        <v>925</v>
      </c>
      <c r="V24" s="972" t="s">
        <v>810</v>
      </c>
      <c r="W24" s="17"/>
    </row>
    <row r="25" spans="2:23" ht="15" customHeight="1" thickBot="1">
      <c r="B25" s="1088" t="s">
        <v>392</v>
      </c>
      <c r="C25" s="872">
        <v>90.4</v>
      </c>
      <c r="D25" s="865">
        <v>96.4</v>
      </c>
      <c r="E25" s="865">
        <v>102.3</v>
      </c>
      <c r="F25" s="865">
        <v>108.3</v>
      </c>
      <c r="G25" s="865">
        <v>111.6</v>
      </c>
      <c r="H25" s="865">
        <v>114.9</v>
      </c>
      <c r="I25" s="865">
        <v>118.2</v>
      </c>
      <c r="J25" s="865">
        <v>121.5</v>
      </c>
      <c r="K25" s="876">
        <v>124.7</v>
      </c>
      <c r="L25" s="865">
        <v>128.4</v>
      </c>
      <c r="M25" s="865">
        <v>132.1</v>
      </c>
      <c r="N25" s="865">
        <v>135.80000000000001</v>
      </c>
      <c r="O25" s="873">
        <v>139.5</v>
      </c>
      <c r="P25" s="519" t="s">
        <v>393</v>
      </c>
      <c r="Q25" s="256"/>
      <c r="R25" s="520" t="s">
        <v>384</v>
      </c>
      <c r="S25" s="7" t="s">
        <v>387</v>
      </c>
      <c r="T25" s="973"/>
      <c r="U25" s="974"/>
      <c r="V25" s="975" t="s">
        <v>810</v>
      </c>
      <c r="W25" s="17"/>
    </row>
    <row r="26" spans="2:23" ht="15" customHeight="1" thickBot="1"/>
    <row r="27" spans="2:23" ht="15" customHeight="1">
      <c r="B27" s="521" t="s">
        <v>394</v>
      </c>
      <c r="D27" s="521" t="s">
        <v>395</v>
      </c>
      <c r="E27" s="517"/>
      <c r="F27" s="517"/>
      <c r="G27" s="517"/>
      <c r="H27" s="517"/>
      <c r="I27" s="517"/>
      <c r="J27" s="517"/>
      <c r="K27" s="517"/>
      <c r="L27" s="517"/>
      <c r="M27" s="517"/>
      <c r="N27" s="517"/>
      <c r="O27" s="517"/>
      <c r="P27" s="517"/>
      <c r="Q27" s="517"/>
      <c r="R27" s="518"/>
    </row>
    <row r="28" spans="2:23" ht="15" customHeight="1">
      <c r="B28" s="522" t="s">
        <v>377</v>
      </c>
      <c r="D28" s="6"/>
      <c r="R28" s="23"/>
    </row>
    <row r="29" spans="2:23" ht="18" customHeight="1">
      <c r="B29" s="523" t="s">
        <v>396</v>
      </c>
      <c r="D29" s="6"/>
      <c r="E29" s="524" t="s">
        <v>397</v>
      </c>
      <c r="R29" s="23"/>
    </row>
    <row r="30" spans="2:23" ht="15" customHeight="1">
      <c r="B30" s="565" t="s">
        <v>398</v>
      </c>
      <c r="D30" s="6"/>
      <c r="R30" s="23"/>
    </row>
    <row r="31" spans="2:23" ht="15" customHeight="1" thickBot="1">
      <c r="B31" s="291" t="s">
        <v>399</v>
      </c>
      <c r="D31" s="6"/>
      <c r="R31" s="23"/>
    </row>
    <row r="32" spans="2:23" ht="21.75" customHeight="1">
      <c r="D32" s="6"/>
      <c r="E32" s="524" t="s">
        <v>930</v>
      </c>
      <c r="R32" s="23"/>
    </row>
    <row r="33" spans="2:59" ht="15" customHeight="1">
      <c r="D33" s="6"/>
      <c r="R33" s="23"/>
      <c r="AB33" s="2"/>
    </row>
    <row r="34" spans="2:59" ht="15" customHeight="1">
      <c r="D34" s="6"/>
      <c r="R34" s="23"/>
    </row>
    <row r="35" spans="2:59" ht="15" customHeight="1">
      <c r="D35" s="6"/>
      <c r="E35" s="524" t="s">
        <v>400</v>
      </c>
      <c r="R35" s="23"/>
    </row>
    <row r="36" spans="2:59" ht="15" customHeight="1">
      <c r="D36" s="6"/>
      <c r="R36" s="23"/>
      <c r="T36" s="960"/>
      <c r="U36" s="960"/>
      <c r="V36" s="960"/>
      <c r="W36" s="960"/>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c r="AU36" s="960"/>
      <c r="AV36" s="960"/>
      <c r="AW36" s="960"/>
      <c r="AX36" s="960"/>
      <c r="AY36" s="960"/>
      <c r="AZ36" s="960"/>
      <c r="BA36" s="960"/>
      <c r="BB36" s="960"/>
      <c r="BC36" s="960"/>
      <c r="BD36" s="960"/>
      <c r="BE36" s="960"/>
      <c r="BF36" s="960"/>
      <c r="BG36" s="960"/>
    </row>
    <row r="37" spans="2:59" ht="15" customHeight="1" thickBot="1">
      <c r="D37" s="7"/>
      <c r="E37" s="9"/>
      <c r="F37" s="9"/>
      <c r="G37" s="9"/>
      <c r="H37" s="9"/>
      <c r="I37" s="9"/>
      <c r="J37" s="9"/>
      <c r="K37" s="9"/>
      <c r="L37" s="9"/>
      <c r="M37" s="9"/>
      <c r="N37" s="9"/>
      <c r="O37" s="9"/>
      <c r="P37" s="9"/>
      <c r="Q37" s="9"/>
      <c r="R37" s="25"/>
      <c r="T37" s="960"/>
      <c r="U37" s="960"/>
      <c r="V37" s="960"/>
      <c r="W37" s="960"/>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c r="AU37" s="960"/>
      <c r="AV37" s="960"/>
      <c r="AW37" s="960"/>
      <c r="AX37" s="960"/>
      <c r="AY37" s="960"/>
      <c r="AZ37" s="960"/>
      <c r="BA37" s="960"/>
      <c r="BB37" s="960"/>
      <c r="BC37" s="960"/>
      <c r="BD37" s="960"/>
      <c r="BE37" s="960"/>
      <c r="BF37" s="960"/>
      <c r="BG37" s="960"/>
    </row>
    <row r="38" spans="2:59" ht="15" customHeight="1">
      <c r="S38" s="782"/>
      <c r="T38" s="960"/>
      <c r="U38" s="960"/>
      <c r="V38" s="960"/>
      <c r="W38" s="960"/>
      <c r="X38" s="960"/>
      <c r="Y38" s="960"/>
      <c r="Z38" s="960"/>
      <c r="AA38" s="960"/>
      <c r="AB38" s="960"/>
      <c r="AC38" s="960"/>
      <c r="AD38" s="960"/>
      <c r="AE38" s="960"/>
      <c r="AF38" s="960"/>
      <c r="AG38" s="960"/>
      <c r="AH38" s="960"/>
      <c r="AI38" s="960"/>
      <c r="AJ38" s="960"/>
      <c r="AK38" s="960"/>
      <c r="AL38" s="960"/>
      <c r="AM38" s="960"/>
      <c r="AN38" s="960"/>
      <c r="AO38" s="960"/>
      <c r="AP38" s="960"/>
      <c r="AQ38" s="960"/>
      <c r="AR38" s="960"/>
      <c r="AS38" s="960"/>
      <c r="AT38" s="960"/>
      <c r="AU38" s="960"/>
      <c r="AV38" s="960"/>
      <c r="AW38" s="960"/>
      <c r="AX38" s="960"/>
      <c r="AY38" s="960"/>
      <c r="AZ38" s="960"/>
      <c r="BA38" s="960"/>
      <c r="BB38" s="960"/>
      <c r="BC38" s="960"/>
      <c r="BD38" s="960"/>
      <c r="BE38" s="960"/>
      <c r="BF38" s="960"/>
      <c r="BG38" s="960"/>
    </row>
    <row r="39" spans="2:59" ht="15" customHeight="1">
      <c r="S39" s="782"/>
      <c r="T39" s="960"/>
      <c r="U39" s="960"/>
      <c r="V39" s="960"/>
      <c r="W39" s="960"/>
      <c r="X39" s="960"/>
      <c r="Y39" s="960"/>
      <c r="Z39" s="960"/>
      <c r="AA39" s="960"/>
      <c r="AB39" s="960"/>
      <c r="AC39" s="960"/>
      <c r="AD39" s="960"/>
      <c r="AE39" s="960"/>
      <c r="AF39" s="960"/>
      <c r="AG39" s="960"/>
      <c r="AH39" s="960"/>
      <c r="AI39" s="960"/>
      <c r="AJ39" s="960"/>
      <c r="AK39" s="960"/>
      <c r="AL39" s="960"/>
      <c r="AM39" s="960"/>
      <c r="AN39" s="960"/>
      <c r="AO39" s="960"/>
      <c r="AP39" s="960"/>
      <c r="AQ39" s="960"/>
      <c r="AR39" s="960"/>
      <c r="AS39" s="960"/>
      <c r="AT39" s="960"/>
      <c r="AU39" s="960"/>
      <c r="AV39" s="960"/>
      <c r="AW39" s="960"/>
      <c r="AX39" s="960"/>
      <c r="AY39" s="960"/>
      <c r="AZ39" s="960"/>
      <c r="BA39" s="960"/>
      <c r="BB39" s="960"/>
      <c r="BC39" s="960"/>
      <c r="BD39" s="960"/>
      <c r="BE39" s="960"/>
      <c r="BF39" s="960"/>
      <c r="BG39" s="960"/>
    </row>
    <row r="40" spans="2:59" s="956" customFormat="1" ht="15" customHeight="1">
      <c r="C40" s="980"/>
      <c r="D40" s="980"/>
      <c r="E40" s="980"/>
      <c r="F40" s="980"/>
      <c r="G40" s="980"/>
      <c r="H40" s="980"/>
      <c r="I40" s="980"/>
      <c r="J40" s="980"/>
      <c r="K40" s="980"/>
      <c r="L40" s="980"/>
      <c r="M40" s="980"/>
      <c r="N40" s="980"/>
      <c r="O40" s="980"/>
      <c r="T40" s="960"/>
      <c r="U40" s="685"/>
      <c r="V40" s="960"/>
      <c r="W40" s="960"/>
      <c r="X40" s="960"/>
      <c r="Y40" s="960"/>
      <c r="Z40" s="960"/>
      <c r="AA40" s="960"/>
      <c r="AB40" s="960"/>
      <c r="AC40" s="960"/>
      <c r="AD40" s="960"/>
      <c r="AE40" s="960"/>
      <c r="AF40" s="960"/>
      <c r="AG40" s="960"/>
      <c r="AH40" s="960"/>
      <c r="AI40" s="960"/>
      <c r="AJ40" s="960"/>
      <c r="AK40" s="960"/>
      <c r="AL40" s="960"/>
      <c r="AM40" s="960"/>
      <c r="AN40" s="960"/>
      <c r="AO40" s="960"/>
      <c r="AP40" s="960"/>
      <c r="AQ40" s="960"/>
      <c r="AR40" s="960"/>
      <c r="AS40" s="960"/>
      <c r="AT40" s="960"/>
      <c r="AU40" s="960"/>
      <c r="AV40" s="960"/>
      <c r="AW40" s="960"/>
      <c r="AX40" s="960"/>
      <c r="AY40" s="960"/>
      <c r="AZ40" s="960"/>
      <c r="BA40" s="960"/>
      <c r="BB40" s="960"/>
      <c r="BC40" s="960"/>
      <c r="BD40" s="960"/>
      <c r="BE40" s="960"/>
      <c r="BF40" s="960"/>
      <c r="BG40" s="960"/>
    </row>
    <row r="41" spans="2:59" s="956" customFormat="1" ht="15" customHeight="1">
      <c r="C41" s="980"/>
      <c r="D41" s="980"/>
      <c r="E41" s="980"/>
      <c r="F41" s="980"/>
      <c r="G41" s="980"/>
      <c r="H41" s="980"/>
      <c r="I41" s="980"/>
      <c r="J41" s="980"/>
      <c r="K41" s="980"/>
      <c r="L41" s="980"/>
      <c r="M41" s="980"/>
      <c r="N41" s="980"/>
      <c r="O41" s="980"/>
      <c r="T41" s="960"/>
      <c r="U41" s="685"/>
      <c r="V41" s="960"/>
      <c r="W41" s="960"/>
      <c r="X41" s="960"/>
      <c r="Y41" s="960"/>
      <c r="Z41" s="960"/>
      <c r="AA41" s="960"/>
      <c r="AB41" s="960"/>
      <c r="AC41" s="960"/>
      <c r="AD41" s="960"/>
      <c r="AE41" s="960"/>
      <c r="AF41" s="960"/>
      <c r="AG41" s="960"/>
      <c r="AH41" s="960"/>
      <c r="AI41" s="960"/>
      <c r="AJ41" s="960"/>
      <c r="AK41" s="960"/>
      <c r="AL41" s="960"/>
      <c r="AM41" s="960"/>
      <c r="AN41" s="960"/>
      <c r="AO41" s="960"/>
      <c r="AP41" s="960"/>
      <c r="AQ41" s="960"/>
      <c r="AR41" s="960"/>
      <c r="AS41" s="960"/>
      <c r="AT41" s="960"/>
      <c r="AU41" s="960"/>
      <c r="AV41" s="960"/>
      <c r="AW41" s="960"/>
      <c r="AX41" s="960"/>
      <c r="AY41" s="960"/>
      <c r="AZ41" s="960"/>
      <c r="BA41" s="960"/>
      <c r="BB41" s="960"/>
      <c r="BC41" s="960"/>
      <c r="BD41" s="960"/>
      <c r="BE41" s="960"/>
      <c r="BF41" s="960"/>
      <c r="BG41" s="960"/>
    </row>
    <row r="42" spans="2:59" ht="15" customHeight="1">
      <c r="T42" s="960"/>
      <c r="U42" s="685"/>
      <c r="V42" s="960"/>
      <c r="W42" s="960"/>
      <c r="X42" s="960"/>
      <c r="Y42" s="960"/>
      <c r="Z42" s="960"/>
      <c r="AA42" s="960"/>
      <c r="AB42" s="960"/>
      <c r="AC42" s="960"/>
      <c r="AD42" s="960"/>
      <c r="AE42" s="960"/>
      <c r="AF42" s="960"/>
      <c r="AG42" s="960"/>
      <c r="AH42" s="960"/>
      <c r="AI42" s="960"/>
      <c r="AJ42" s="960"/>
      <c r="AK42" s="960"/>
      <c r="AL42" s="900"/>
      <c r="AM42" s="900"/>
      <c r="AN42" s="900"/>
      <c r="AO42" s="900"/>
      <c r="AP42" s="900"/>
      <c r="AQ42" s="900"/>
      <c r="AR42" s="900"/>
      <c r="AS42" s="900"/>
      <c r="AT42" s="900"/>
      <c r="AU42" s="900"/>
      <c r="AV42" s="900"/>
      <c r="AW42" s="960"/>
      <c r="AX42" s="960"/>
      <c r="AY42" s="960"/>
      <c r="AZ42" s="960"/>
      <c r="BA42" s="960"/>
      <c r="BB42" s="960"/>
      <c r="BC42" s="960"/>
      <c r="BD42" s="960"/>
      <c r="BE42" s="960"/>
      <c r="BF42" s="960"/>
      <c r="BG42" s="960"/>
    </row>
    <row r="43" spans="2:59" ht="15" customHeight="1">
      <c r="B43" s="956"/>
      <c r="T43" s="960"/>
      <c r="U43" s="685"/>
      <c r="V43" s="960"/>
      <c r="W43" s="960"/>
      <c r="X43" s="960"/>
      <c r="Y43" s="960"/>
      <c r="Z43" s="960"/>
      <c r="AA43" s="960"/>
      <c r="AB43" s="960"/>
      <c r="AC43" s="960"/>
      <c r="AD43" s="960"/>
      <c r="AE43" s="960"/>
      <c r="AF43" s="960"/>
      <c r="AG43" s="960"/>
      <c r="AH43" s="960"/>
      <c r="AI43" s="960"/>
      <c r="AJ43" s="960"/>
      <c r="AK43" s="960"/>
      <c r="AL43" s="900"/>
      <c r="AM43" s="900"/>
      <c r="AN43" s="900"/>
      <c r="AO43" s="900"/>
      <c r="AP43" s="900"/>
      <c r="AQ43" s="900"/>
      <c r="AR43" s="900"/>
      <c r="AS43" s="900"/>
      <c r="AT43" s="900"/>
      <c r="AU43" s="900"/>
      <c r="AV43" s="900"/>
      <c r="AW43" s="900"/>
      <c r="AX43" s="900"/>
      <c r="AY43" s="900"/>
      <c r="AZ43" s="900"/>
      <c r="BA43" s="900"/>
      <c r="BB43" s="900"/>
      <c r="BC43" s="960"/>
      <c r="BD43" s="960"/>
      <c r="BE43" s="960"/>
      <c r="BF43" s="960"/>
      <c r="BG43" s="960"/>
    </row>
    <row r="44" spans="2:59" ht="15" customHeight="1">
      <c r="S44" s="723"/>
      <c r="T44" s="960"/>
      <c r="U44" s="685"/>
      <c r="V44" s="960"/>
      <c r="W44" s="960"/>
      <c r="X44" s="960"/>
      <c r="Y44" s="960"/>
      <c r="Z44" s="960"/>
      <c r="AA44" s="960"/>
      <c r="AB44" s="960"/>
      <c r="AC44" s="960"/>
      <c r="AD44" s="960"/>
      <c r="AE44" s="960"/>
      <c r="AF44" s="960"/>
      <c r="AG44" s="960"/>
      <c r="AH44" s="960"/>
      <c r="AI44" s="960"/>
      <c r="AJ44" s="960"/>
      <c r="AK44" s="959"/>
      <c r="AL44" s="900"/>
      <c r="AM44" s="900"/>
      <c r="AN44" s="900"/>
      <c r="AO44" s="900"/>
      <c r="AP44" s="900"/>
      <c r="AQ44" s="900"/>
      <c r="AR44" s="900"/>
      <c r="AS44" s="900"/>
      <c r="AT44" s="900"/>
      <c r="AU44" s="900"/>
      <c r="AV44" s="900"/>
      <c r="AW44" s="900"/>
      <c r="AX44" s="900"/>
      <c r="AY44" s="900"/>
      <c r="AZ44" s="900"/>
      <c r="BA44" s="900"/>
      <c r="BB44" s="900"/>
      <c r="BC44" s="960"/>
      <c r="BD44" s="960"/>
      <c r="BE44" s="960"/>
      <c r="BF44" s="960"/>
      <c r="BG44" s="960"/>
    </row>
    <row r="45" spans="2:59" ht="15" customHeight="1">
      <c r="T45" s="960"/>
      <c r="U45" s="685"/>
      <c r="V45" s="960"/>
      <c r="W45" s="960"/>
      <c r="X45" s="960"/>
      <c r="Y45" s="960"/>
      <c r="Z45" s="960"/>
      <c r="AA45" s="960"/>
      <c r="AB45" s="960"/>
      <c r="AC45" s="960"/>
      <c r="AD45" s="960"/>
      <c r="AE45" s="960"/>
      <c r="AF45" s="960"/>
      <c r="AG45" s="960"/>
      <c r="AH45" s="960"/>
      <c r="AI45" s="960"/>
      <c r="AJ45" s="960"/>
      <c r="AK45" s="960"/>
      <c r="AL45" s="900"/>
      <c r="AM45" s="900"/>
      <c r="AN45" s="900"/>
      <c r="AO45" s="900"/>
      <c r="AP45" s="900"/>
      <c r="AQ45" s="900"/>
      <c r="AR45" s="900"/>
      <c r="AS45" s="900"/>
      <c r="AT45" s="900"/>
      <c r="AU45" s="900"/>
      <c r="AV45" s="900"/>
      <c r="AW45" s="900"/>
      <c r="AX45" s="900"/>
      <c r="AY45" s="900"/>
      <c r="AZ45" s="900"/>
      <c r="BA45" s="900"/>
      <c r="BB45" s="900"/>
      <c r="BC45" s="960"/>
      <c r="BD45" s="960"/>
      <c r="BE45" s="960"/>
      <c r="BF45" s="960"/>
      <c r="BG45" s="960"/>
    </row>
    <row r="46" spans="2:59" ht="15" customHeight="1">
      <c r="C46" s="967"/>
      <c r="T46" s="960"/>
      <c r="U46" s="960"/>
      <c r="V46" s="959"/>
      <c r="W46" s="959"/>
      <c r="X46" s="959"/>
      <c r="Y46" s="959"/>
      <c r="Z46" s="959"/>
      <c r="AA46" s="959"/>
      <c r="AB46" s="959"/>
      <c r="AC46" s="959"/>
      <c r="AD46" s="959"/>
      <c r="AE46" s="959"/>
      <c r="AF46" s="960"/>
      <c r="AG46" s="960"/>
      <c r="AH46" s="960"/>
      <c r="AI46" s="960"/>
      <c r="AJ46" s="900"/>
      <c r="AK46" s="901"/>
      <c r="AL46" s="900"/>
      <c r="AM46" s="900"/>
      <c r="AN46" s="900"/>
      <c r="AO46" s="900"/>
      <c r="AP46" s="900"/>
      <c r="AQ46" s="900"/>
      <c r="AR46" s="900"/>
      <c r="AS46" s="900"/>
      <c r="AT46" s="900"/>
      <c r="AU46" s="900"/>
      <c r="AV46" s="900"/>
      <c r="AW46" s="900"/>
      <c r="AX46" s="900"/>
      <c r="AY46" s="900"/>
      <c r="AZ46" s="900"/>
      <c r="BA46" s="900"/>
      <c r="BB46" s="900"/>
      <c r="BC46" s="960"/>
      <c r="BD46" s="960"/>
      <c r="BE46" s="960"/>
      <c r="BF46" s="960"/>
      <c r="BG46" s="960"/>
    </row>
    <row r="47" spans="2:59" ht="15" customHeight="1">
      <c r="C47" s="967"/>
      <c r="S47" s="782"/>
      <c r="T47" s="960"/>
      <c r="U47" s="960"/>
      <c r="V47" s="959"/>
      <c r="W47" s="959"/>
      <c r="X47" s="959"/>
      <c r="Y47" s="959"/>
      <c r="Z47" s="959"/>
      <c r="AA47" s="959"/>
      <c r="AB47" s="959"/>
      <c r="AC47" s="959"/>
      <c r="AD47" s="959"/>
      <c r="AE47" s="959"/>
      <c r="AF47" s="960"/>
      <c r="AG47" s="960"/>
      <c r="AH47" s="960"/>
      <c r="AI47" s="960"/>
      <c r="AJ47" s="900"/>
      <c r="AK47" s="901"/>
      <c r="AL47" s="900"/>
      <c r="AM47" s="900"/>
      <c r="AN47" s="900"/>
      <c r="AO47" s="900"/>
      <c r="AP47" s="900"/>
      <c r="AQ47" s="900"/>
      <c r="AR47" s="900"/>
      <c r="AS47" s="900"/>
      <c r="AT47" s="900"/>
      <c r="AU47" s="900"/>
      <c r="AV47" s="900"/>
      <c r="AW47" s="900"/>
      <c r="AX47" s="900"/>
      <c r="AY47" s="900"/>
      <c r="AZ47" s="900"/>
      <c r="BA47" s="900"/>
      <c r="BB47" s="900"/>
      <c r="BC47" s="960"/>
      <c r="BD47" s="960"/>
      <c r="BE47" s="960"/>
      <c r="BF47" s="960"/>
      <c r="BG47" s="960"/>
    </row>
    <row r="48" spans="2:59" ht="15" customHeight="1">
      <c r="C48" s="967"/>
      <c r="S48" s="782"/>
      <c r="T48" s="960"/>
      <c r="U48" s="960"/>
      <c r="V48" s="959"/>
      <c r="W48" s="959"/>
      <c r="X48" s="959"/>
      <c r="Y48" s="959"/>
      <c r="Z48" s="959"/>
      <c r="AA48" s="959"/>
      <c r="AB48" s="959"/>
      <c r="AC48" s="959"/>
      <c r="AD48" s="959"/>
      <c r="AE48" s="959"/>
      <c r="AF48" s="960"/>
      <c r="AG48" s="960"/>
      <c r="AH48" s="960"/>
      <c r="AI48" s="960"/>
      <c r="AJ48" s="900"/>
      <c r="AK48" s="901"/>
      <c r="AL48" s="900"/>
      <c r="AM48" s="900"/>
      <c r="AN48" s="900"/>
      <c r="AO48" s="900"/>
      <c r="AP48" s="900"/>
      <c r="AQ48" s="900"/>
      <c r="AR48" s="900"/>
      <c r="AS48" s="900"/>
      <c r="AT48" s="900"/>
      <c r="AU48" s="900"/>
      <c r="AV48" s="900"/>
      <c r="AW48" s="900"/>
      <c r="AX48" s="900"/>
      <c r="AY48" s="900"/>
      <c r="AZ48" s="900"/>
      <c r="BA48" s="900"/>
      <c r="BB48" s="900"/>
      <c r="BC48" s="960"/>
      <c r="BD48" s="960"/>
      <c r="BE48" s="960"/>
      <c r="BF48" s="960"/>
      <c r="BG48" s="960"/>
    </row>
    <row r="49" spans="3:59" ht="15" customHeight="1">
      <c r="C49" s="967"/>
      <c r="T49" s="960"/>
      <c r="U49" s="960"/>
      <c r="V49" s="959"/>
      <c r="W49" s="959"/>
      <c r="X49" s="959"/>
      <c r="Y49" s="959"/>
      <c r="Z49" s="959"/>
      <c r="AA49" s="959"/>
      <c r="AB49" s="959"/>
      <c r="AC49" s="959"/>
      <c r="AD49" s="959"/>
      <c r="AE49" s="959"/>
      <c r="AF49" s="960"/>
      <c r="AG49" s="960"/>
      <c r="AH49" s="960"/>
      <c r="AI49" s="960"/>
      <c r="AJ49" s="900"/>
      <c r="AK49" s="901"/>
      <c r="AL49" s="900"/>
      <c r="AM49" s="900"/>
      <c r="AN49" s="900"/>
      <c r="AO49" s="900"/>
      <c r="AP49" s="900"/>
      <c r="AQ49" s="900"/>
      <c r="AR49" s="900"/>
      <c r="AS49" s="900"/>
      <c r="AT49" s="900"/>
      <c r="AU49" s="900"/>
      <c r="AV49" s="900"/>
      <c r="AW49" s="900"/>
      <c r="AX49" s="900"/>
      <c r="AY49" s="900"/>
      <c r="AZ49" s="900"/>
      <c r="BA49" s="900"/>
      <c r="BB49" s="900"/>
      <c r="BC49" s="960"/>
      <c r="BD49" s="960"/>
      <c r="BE49" s="960"/>
      <c r="BF49" s="960"/>
      <c r="BG49" s="960"/>
    </row>
    <row r="50" spans="3:59" ht="15" customHeight="1">
      <c r="C50" s="967"/>
      <c r="T50" s="960"/>
      <c r="U50" s="960"/>
      <c r="V50" s="959"/>
      <c r="W50" s="959"/>
      <c r="X50" s="959"/>
      <c r="Y50" s="959"/>
      <c r="Z50" s="959"/>
      <c r="AA50" s="959"/>
      <c r="AB50" s="959"/>
      <c r="AC50" s="959"/>
      <c r="AD50" s="959"/>
      <c r="AE50" s="959"/>
      <c r="AF50" s="960"/>
      <c r="AG50" s="960"/>
      <c r="AH50" s="960"/>
      <c r="AI50" s="960"/>
      <c r="AJ50" s="900"/>
      <c r="AK50" s="901"/>
      <c r="AL50" s="900"/>
      <c r="AM50" s="900"/>
      <c r="AN50" s="900"/>
      <c r="AO50" s="900"/>
      <c r="AP50" s="900"/>
      <c r="AQ50" s="900"/>
      <c r="AR50" s="900"/>
      <c r="AS50" s="900"/>
      <c r="AT50" s="900"/>
      <c r="AU50" s="900"/>
      <c r="AV50" s="900"/>
      <c r="AW50" s="900"/>
      <c r="AX50" s="900"/>
      <c r="AY50" s="900"/>
      <c r="AZ50" s="900"/>
      <c r="BA50" s="900"/>
      <c r="BB50" s="900"/>
      <c r="BC50" s="960"/>
      <c r="BD50" s="960"/>
      <c r="BE50" s="960"/>
      <c r="BF50" s="960"/>
      <c r="BG50" s="960"/>
    </row>
    <row r="51" spans="3:59" ht="15" customHeight="1">
      <c r="C51" s="967"/>
      <c r="T51" s="960"/>
      <c r="U51" s="960"/>
      <c r="V51" s="959"/>
      <c r="W51" s="959"/>
      <c r="X51" s="959"/>
      <c r="Y51" s="959"/>
      <c r="Z51" s="959"/>
      <c r="AA51" s="959"/>
      <c r="AB51" s="959"/>
      <c r="AC51" s="959"/>
      <c r="AD51" s="959"/>
      <c r="AE51" s="959"/>
      <c r="AF51" s="960"/>
      <c r="AG51" s="960"/>
      <c r="AH51" s="960"/>
      <c r="AI51" s="960"/>
      <c r="AJ51" s="900"/>
      <c r="AK51" s="901"/>
      <c r="AL51" s="900"/>
      <c r="AM51" s="900"/>
      <c r="AN51" s="900"/>
      <c r="AO51" s="900"/>
      <c r="AP51" s="900"/>
      <c r="AQ51" s="900"/>
      <c r="AR51" s="900"/>
      <c r="AS51" s="900"/>
      <c r="AT51" s="900"/>
      <c r="AU51" s="900"/>
      <c r="AV51" s="900"/>
      <c r="AW51" s="900"/>
      <c r="AX51" s="900"/>
      <c r="AY51" s="900"/>
      <c r="AZ51" s="900"/>
      <c r="BA51" s="900"/>
      <c r="BB51" s="900"/>
      <c r="BC51" s="960"/>
      <c r="BD51" s="960"/>
      <c r="BE51" s="960"/>
      <c r="BF51" s="960"/>
      <c r="BG51" s="960"/>
    </row>
    <row r="52" spans="3:59" ht="15" customHeight="1">
      <c r="T52" s="960"/>
      <c r="U52" s="960"/>
      <c r="V52" s="959"/>
      <c r="W52" s="959"/>
      <c r="X52" s="959"/>
      <c r="Y52" s="959"/>
      <c r="Z52" s="959"/>
      <c r="AA52" s="959"/>
      <c r="AB52" s="959"/>
      <c r="AC52" s="959"/>
      <c r="AD52" s="959"/>
      <c r="AE52" s="959"/>
      <c r="AF52" s="960"/>
      <c r="AG52" s="960"/>
      <c r="AH52" s="960"/>
      <c r="AI52" s="960"/>
      <c r="AJ52" s="900"/>
      <c r="AK52" s="901"/>
      <c r="AL52" s="900"/>
      <c r="AM52" s="900"/>
      <c r="AN52" s="900"/>
      <c r="AO52" s="900"/>
      <c r="AP52" s="900"/>
      <c r="AQ52" s="900"/>
      <c r="AR52" s="900"/>
      <c r="AS52" s="900"/>
      <c r="AT52" s="900"/>
      <c r="AU52" s="900"/>
      <c r="AV52" s="900"/>
      <c r="AW52" s="900"/>
      <c r="AX52" s="900"/>
      <c r="AY52" s="900"/>
      <c r="AZ52" s="900"/>
      <c r="BA52" s="900"/>
      <c r="BB52" s="900"/>
      <c r="BC52" s="960"/>
      <c r="BD52" s="960"/>
      <c r="BE52" s="960"/>
      <c r="BF52" s="960"/>
      <c r="BG52" s="960"/>
    </row>
    <row r="53" spans="3:59" ht="15" customHeight="1">
      <c r="S53" s="723"/>
      <c r="T53" s="960"/>
      <c r="U53" s="960"/>
      <c r="V53" s="959"/>
      <c r="W53" s="959"/>
      <c r="X53" s="959"/>
      <c r="Y53" s="959"/>
      <c r="Z53" s="959"/>
      <c r="AA53" s="959"/>
      <c r="AB53" s="959"/>
      <c r="AC53" s="959"/>
      <c r="AD53" s="959"/>
      <c r="AE53" s="959"/>
      <c r="AF53" s="960"/>
      <c r="AG53" s="960"/>
      <c r="AH53" s="960"/>
      <c r="AI53" s="960"/>
      <c r="AJ53" s="900"/>
      <c r="AK53" s="901"/>
      <c r="AL53" s="900"/>
      <c r="AM53" s="900"/>
      <c r="AN53" s="900"/>
      <c r="AO53" s="900"/>
      <c r="AP53" s="900"/>
      <c r="AQ53" s="900"/>
      <c r="AR53" s="900"/>
      <c r="AS53" s="900"/>
      <c r="AT53" s="900"/>
      <c r="AU53" s="900"/>
      <c r="AV53" s="900"/>
      <c r="AW53" s="900"/>
      <c r="AX53" s="900"/>
      <c r="AY53" s="900"/>
      <c r="AZ53" s="900"/>
      <c r="BA53" s="900"/>
      <c r="BB53" s="900"/>
      <c r="BC53" s="960"/>
      <c r="BD53" s="960"/>
      <c r="BE53" s="960"/>
      <c r="BF53" s="960"/>
      <c r="BG53" s="960"/>
    </row>
    <row r="54" spans="3:59" ht="15" customHeight="1">
      <c r="T54" s="960"/>
      <c r="U54" s="960"/>
      <c r="V54" s="960"/>
      <c r="W54" s="960"/>
      <c r="X54" s="960"/>
      <c r="Y54" s="960"/>
      <c r="Z54" s="960"/>
      <c r="AA54" s="960"/>
      <c r="AB54" s="960"/>
      <c r="AC54" s="960"/>
      <c r="AD54" s="960"/>
      <c r="AE54" s="960"/>
      <c r="AF54" s="960"/>
      <c r="AG54" s="960"/>
      <c r="AH54" s="960"/>
      <c r="AI54" s="960"/>
      <c r="AJ54" s="960"/>
      <c r="AK54" s="962"/>
      <c r="AL54" s="960"/>
      <c r="AM54" s="960"/>
      <c r="AN54" s="960"/>
      <c r="AO54" s="960"/>
      <c r="AP54" s="960"/>
      <c r="AQ54" s="960"/>
      <c r="AR54" s="960"/>
      <c r="AS54" s="960"/>
      <c r="AT54" s="960"/>
      <c r="AU54" s="960"/>
      <c r="AV54" s="960"/>
      <c r="AW54" s="960"/>
      <c r="AX54" s="960"/>
      <c r="AY54" s="960"/>
      <c r="AZ54" s="960"/>
      <c r="BA54" s="960"/>
      <c r="BB54" s="960"/>
      <c r="BC54" s="960"/>
      <c r="BD54" s="960"/>
      <c r="BE54" s="960"/>
      <c r="BF54" s="960"/>
      <c r="BG54" s="960"/>
    </row>
    <row r="55" spans="3:59" ht="15" customHeight="1">
      <c r="T55" s="960"/>
      <c r="U55" s="960"/>
      <c r="V55" s="960"/>
      <c r="W55" s="960"/>
      <c r="X55" s="960"/>
      <c r="Y55" s="960"/>
      <c r="Z55" s="960"/>
      <c r="AA55" s="960"/>
      <c r="AB55" s="960"/>
      <c r="AC55" s="960"/>
      <c r="AD55" s="960"/>
      <c r="AE55" s="960"/>
      <c r="AF55" s="960"/>
      <c r="AG55" s="960"/>
      <c r="AH55" s="960"/>
      <c r="AI55" s="960"/>
      <c r="AJ55" s="960"/>
      <c r="AK55" s="962"/>
      <c r="AL55" s="960"/>
      <c r="AM55" s="960"/>
      <c r="AN55" s="960"/>
      <c r="AO55" s="960"/>
      <c r="AP55" s="960"/>
      <c r="AQ55" s="960"/>
      <c r="AR55" s="960"/>
      <c r="AS55" s="960"/>
      <c r="AT55" s="960"/>
      <c r="AU55" s="960"/>
      <c r="AV55" s="960"/>
      <c r="AW55" s="960"/>
      <c r="AX55" s="960"/>
      <c r="AY55" s="960"/>
      <c r="AZ55" s="960"/>
      <c r="BA55" s="960"/>
      <c r="BB55" s="960"/>
      <c r="BC55" s="960"/>
      <c r="BD55" s="960"/>
      <c r="BE55" s="960"/>
      <c r="BF55" s="960"/>
      <c r="BG55" s="960"/>
    </row>
    <row r="56" spans="3:59" ht="15" customHeight="1">
      <c r="C56" s="967"/>
      <c r="T56" s="960"/>
      <c r="U56" s="960"/>
      <c r="V56" s="960"/>
      <c r="W56" s="960"/>
      <c r="X56" s="960"/>
      <c r="Y56" s="960"/>
      <c r="Z56" s="960"/>
      <c r="AA56" s="960"/>
      <c r="AB56" s="960"/>
      <c r="AC56" s="960"/>
      <c r="AD56" s="960"/>
      <c r="AE56" s="960"/>
      <c r="AF56" s="960"/>
      <c r="AG56" s="960"/>
      <c r="AH56" s="960"/>
      <c r="AI56" s="960"/>
      <c r="AJ56" s="960"/>
      <c r="AK56" s="962"/>
      <c r="AL56" s="960"/>
      <c r="AM56" s="960"/>
      <c r="AN56" s="960"/>
      <c r="AO56" s="960"/>
      <c r="AP56" s="960"/>
      <c r="AQ56" s="960"/>
      <c r="AR56" s="960"/>
      <c r="AS56" s="960"/>
      <c r="AT56" s="960"/>
      <c r="AU56" s="960"/>
      <c r="AV56" s="960"/>
      <c r="AW56" s="960"/>
      <c r="AX56" s="960"/>
      <c r="AY56" s="960"/>
      <c r="AZ56" s="960"/>
      <c r="BA56" s="960"/>
      <c r="BB56" s="960"/>
      <c r="BC56" s="960"/>
      <c r="BD56" s="960"/>
      <c r="BE56" s="960"/>
      <c r="BF56" s="960"/>
      <c r="BG56" s="960"/>
    </row>
    <row r="57" spans="3:59" ht="15" customHeight="1">
      <c r="C57" s="967"/>
      <c r="D57" s="260"/>
      <c r="E57" s="260"/>
      <c r="F57" s="260"/>
      <c r="T57" s="960"/>
      <c r="U57" s="960"/>
      <c r="V57" s="960"/>
      <c r="W57" s="960"/>
      <c r="X57" s="960"/>
      <c r="Y57" s="960"/>
      <c r="Z57" s="960"/>
      <c r="AA57" s="960"/>
      <c r="AB57" s="960"/>
      <c r="AC57" s="960"/>
      <c r="AD57" s="960"/>
      <c r="AE57" s="960"/>
      <c r="AF57" s="960"/>
      <c r="AG57" s="960"/>
      <c r="AH57" s="960"/>
      <c r="AI57" s="960"/>
      <c r="AJ57" s="960"/>
      <c r="AK57" s="962"/>
      <c r="AL57" s="960"/>
      <c r="AM57" s="960"/>
      <c r="AN57" s="960"/>
      <c r="AO57" s="960"/>
      <c r="AP57" s="960"/>
      <c r="AQ57" s="960"/>
      <c r="AR57" s="960"/>
      <c r="AS57" s="960"/>
      <c r="AT57" s="960"/>
      <c r="AU57" s="960"/>
      <c r="AV57" s="960"/>
      <c r="AW57" s="960"/>
      <c r="AX57" s="960"/>
      <c r="AY57" s="960"/>
      <c r="AZ57" s="960"/>
      <c r="BA57" s="960"/>
      <c r="BB57" s="960"/>
      <c r="BC57" s="960"/>
      <c r="BD57" s="960"/>
      <c r="BE57" s="960"/>
      <c r="BF57" s="960"/>
      <c r="BG57" s="960"/>
    </row>
    <row r="58" spans="3:59" ht="15" customHeight="1">
      <c r="C58" s="967"/>
      <c r="D58" s="260"/>
      <c r="E58" s="260"/>
      <c r="F58" s="260"/>
      <c r="T58" s="960"/>
      <c r="U58" s="960"/>
      <c r="V58" s="960"/>
      <c r="W58" s="960"/>
      <c r="X58" s="960"/>
      <c r="Y58" s="960"/>
      <c r="Z58" s="960"/>
      <c r="AA58" s="960"/>
      <c r="AB58" s="960"/>
      <c r="AC58" s="960"/>
      <c r="AD58" s="960"/>
      <c r="AE58" s="960"/>
      <c r="AF58" s="960"/>
      <c r="AG58" s="960"/>
      <c r="AH58" s="960"/>
      <c r="AI58" s="960"/>
      <c r="AJ58" s="960"/>
      <c r="AK58" s="962"/>
      <c r="AL58" s="960"/>
      <c r="AM58" s="960"/>
      <c r="AN58" s="960"/>
      <c r="AO58" s="960"/>
      <c r="AP58" s="960"/>
      <c r="AQ58" s="960"/>
      <c r="AR58" s="960"/>
      <c r="AS58" s="960"/>
      <c r="AT58" s="960"/>
      <c r="AU58" s="960"/>
      <c r="AV58" s="960"/>
      <c r="AW58" s="960"/>
      <c r="AX58" s="960"/>
      <c r="AY58" s="960"/>
      <c r="AZ58" s="960"/>
      <c r="BA58" s="960"/>
      <c r="BB58" s="960"/>
      <c r="BC58" s="960"/>
      <c r="BD58" s="960"/>
      <c r="BE58" s="960"/>
      <c r="BF58" s="960"/>
      <c r="BG58" s="960"/>
    </row>
    <row r="59" spans="3:59" ht="15" customHeight="1">
      <c r="C59" s="967"/>
      <c r="D59" s="260"/>
      <c r="E59" s="260"/>
      <c r="F59" s="260"/>
      <c r="T59" s="960"/>
      <c r="U59" s="960"/>
      <c r="V59" s="960"/>
      <c r="W59" s="960"/>
      <c r="X59" s="960"/>
      <c r="Y59" s="960"/>
      <c r="Z59" s="960"/>
      <c r="AA59" s="960"/>
      <c r="AB59" s="960"/>
      <c r="AC59" s="960"/>
      <c r="AD59" s="960"/>
      <c r="AE59" s="960"/>
      <c r="AF59" s="960"/>
      <c r="AG59" s="960"/>
      <c r="AH59" s="960"/>
      <c r="AI59" s="960"/>
      <c r="AJ59" s="960"/>
      <c r="AK59" s="962"/>
      <c r="AL59" s="960"/>
      <c r="AM59" s="960"/>
      <c r="AN59" s="960"/>
      <c r="AO59" s="960"/>
      <c r="AP59" s="960"/>
      <c r="AQ59" s="960"/>
      <c r="AR59" s="960"/>
      <c r="AS59" s="960"/>
      <c r="AT59" s="960"/>
      <c r="AU59" s="960"/>
      <c r="AV59" s="960"/>
      <c r="AW59" s="960"/>
      <c r="AX59" s="960"/>
      <c r="AY59" s="960"/>
      <c r="AZ59" s="960"/>
      <c r="BA59" s="960"/>
      <c r="BB59" s="960"/>
      <c r="BC59" s="960"/>
      <c r="BD59" s="960"/>
      <c r="BE59" s="960"/>
      <c r="BF59" s="960"/>
      <c r="BG59" s="960"/>
    </row>
    <row r="60" spans="3:59" ht="15" customHeight="1">
      <c r="C60" s="967"/>
      <c r="D60" s="260"/>
      <c r="E60" s="260"/>
      <c r="F60" s="260"/>
      <c r="T60" s="960"/>
      <c r="U60" s="960"/>
      <c r="V60" s="960"/>
      <c r="W60" s="960"/>
      <c r="X60" s="960"/>
      <c r="Y60" s="960"/>
      <c r="Z60" s="960"/>
      <c r="AA60" s="960"/>
      <c r="AB60" s="960"/>
      <c r="AC60" s="960"/>
      <c r="AD60" s="960"/>
      <c r="AE60" s="960"/>
      <c r="AF60" s="960"/>
      <c r="AG60" s="960"/>
      <c r="AH60" s="960"/>
      <c r="AI60" s="960"/>
      <c r="AJ60" s="960"/>
      <c r="AK60" s="962"/>
      <c r="AL60" s="960"/>
      <c r="AM60" s="960"/>
      <c r="AN60" s="960"/>
      <c r="AO60" s="960"/>
      <c r="AP60" s="960"/>
      <c r="AQ60" s="960"/>
      <c r="AR60" s="960"/>
      <c r="AS60" s="960"/>
      <c r="AT60" s="960"/>
      <c r="AU60" s="960"/>
      <c r="AV60" s="960"/>
      <c r="AW60" s="960"/>
      <c r="AX60" s="960"/>
      <c r="AY60" s="960"/>
      <c r="AZ60" s="960"/>
      <c r="BA60" s="960"/>
      <c r="BB60" s="960"/>
      <c r="BC60" s="960"/>
      <c r="BD60" s="960"/>
      <c r="BE60" s="960"/>
      <c r="BF60" s="960"/>
      <c r="BG60" s="960"/>
    </row>
    <row r="61" spans="3:59" ht="15" customHeight="1">
      <c r="C61" s="967"/>
      <c r="D61" s="260"/>
      <c r="E61" s="260"/>
      <c r="F61" s="260"/>
      <c r="T61" s="960"/>
      <c r="U61" s="960"/>
      <c r="V61" s="960"/>
      <c r="W61" s="960"/>
      <c r="X61" s="960"/>
      <c r="Y61" s="960"/>
      <c r="Z61" s="960"/>
      <c r="AA61" s="960"/>
      <c r="AB61" s="960"/>
      <c r="AC61" s="960"/>
      <c r="AD61" s="960"/>
      <c r="AE61" s="960"/>
      <c r="AF61" s="960"/>
      <c r="AG61" s="960"/>
      <c r="AH61" s="960"/>
      <c r="AI61" s="960"/>
      <c r="AJ61" s="960"/>
      <c r="AK61" s="962"/>
      <c r="AL61" s="960"/>
      <c r="AM61" s="960"/>
      <c r="AN61" s="960"/>
      <c r="AO61" s="960"/>
      <c r="AP61" s="960"/>
      <c r="AQ61" s="960"/>
      <c r="AR61" s="960"/>
      <c r="AS61" s="960"/>
      <c r="AT61" s="960"/>
      <c r="AU61" s="960"/>
      <c r="AV61" s="960"/>
      <c r="AW61" s="960"/>
      <c r="AX61" s="960"/>
      <c r="AY61" s="960"/>
      <c r="AZ61" s="960"/>
      <c r="BA61" s="960"/>
      <c r="BB61" s="960"/>
      <c r="BC61" s="960"/>
      <c r="BD61" s="960"/>
      <c r="BE61" s="960"/>
      <c r="BF61" s="960"/>
      <c r="BG61" s="960"/>
    </row>
    <row r="62" spans="3:59" ht="15" customHeight="1">
      <c r="H62" s="345"/>
      <c r="T62" s="960"/>
      <c r="U62" s="960"/>
      <c r="V62" s="960"/>
      <c r="W62" s="960"/>
      <c r="X62" s="960"/>
      <c r="Y62" s="960"/>
      <c r="Z62" s="960"/>
      <c r="AA62" s="960"/>
      <c r="AB62" s="960"/>
      <c r="AC62" s="960"/>
      <c r="AD62" s="960"/>
      <c r="AE62" s="960"/>
      <c r="AF62" s="960"/>
      <c r="AG62" s="960"/>
      <c r="AH62" s="960"/>
      <c r="AI62" s="960"/>
      <c r="AJ62" s="960"/>
      <c r="AK62" s="962"/>
      <c r="AL62" s="960"/>
      <c r="AM62" s="960"/>
      <c r="AN62" s="960"/>
      <c r="AO62" s="960"/>
      <c r="AP62" s="960"/>
      <c r="AQ62" s="960"/>
      <c r="AR62" s="960"/>
      <c r="AS62" s="960"/>
      <c r="AT62" s="960"/>
      <c r="AU62" s="960"/>
      <c r="AV62" s="960"/>
      <c r="AW62" s="960"/>
      <c r="AX62" s="960"/>
      <c r="AY62" s="960"/>
      <c r="AZ62" s="960"/>
      <c r="BA62" s="960"/>
      <c r="BB62" s="960"/>
      <c r="BC62" s="960"/>
      <c r="BD62" s="960"/>
      <c r="BE62" s="960"/>
      <c r="BF62" s="960"/>
      <c r="BG62" s="960"/>
    </row>
    <row r="63" spans="3:59" ht="15" customHeight="1">
      <c r="H63" s="345"/>
      <c r="T63" s="960"/>
      <c r="U63" s="960"/>
      <c r="V63" s="960"/>
      <c r="W63" s="960"/>
      <c r="X63" s="960"/>
      <c r="Y63" s="960"/>
      <c r="Z63" s="960"/>
      <c r="AA63" s="960"/>
      <c r="AB63" s="960"/>
      <c r="AC63" s="960"/>
      <c r="AD63" s="960"/>
      <c r="AE63" s="960"/>
      <c r="AF63" s="960"/>
      <c r="AG63" s="960"/>
      <c r="AH63" s="960"/>
      <c r="AI63" s="960"/>
      <c r="AJ63" s="960"/>
      <c r="AK63" s="962"/>
      <c r="AL63" s="960"/>
      <c r="AM63" s="960"/>
      <c r="AN63" s="960"/>
      <c r="AO63" s="960"/>
      <c r="AP63" s="960"/>
      <c r="AQ63" s="960"/>
      <c r="AR63" s="960"/>
      <c r="AS63" s="960"/>
      <c r="AT63" s="960"/>
      <c r="AU63" s="960"/>
      <c r="AV63" s="960"/>
      <c r="AW63" s="960"/>
      <c r="AX63" s="960"/>
      <c r="AY63" s="960"/>
      <c r="AZ63" s="960"/>
      <c r="BA63" s="960"/>
      <c r="BB63" s="960"/>
      <c r="BC63" s="960"/>
      <c r="BD63" s="960"/>
      <c r="BE63" s="960"/>
      <c r="BF63" s="960"/>
      <c r="BG63" s="960"/>
    </row>
    <row r="64" spans="3:59" ht="15" customHeight="1">
      <c r="T64" s="960"/>
      <c r="U64" s="960"/>
      <c r="V64" s="960"/>
      <c r="W64" s="960"/>
      <c r="X64" s="960"/>
      <c r="Y64" s="960"/>
      <c r="Z64" s="960"/>
      <c r="AA64" s="960"/>
      <c r="AB64" s="960"/>
      <c r="AC64" s="960"/>
      <c r="AD64" s="960"/>
      <c r="AE64" s="960"/>
      <c r="AF64" s="960"/>
      <c r="AG64" s="960"/>
      <c r="AH64" s="960"/>
      <c r="AI64" s="960"/>
      <c r="AJ64" s="960"/>
      <c r="AK64" s="962"/>
      <c r="AL64" s="960"/>
      <c r="AM64" s="960"/>
      <c r="AN64" s="960"/>
      <c r="AO64" s="960"/>
      <c r="AP64" s="960"/>
      <c r="AQ64" s="960"/>
      <c r="AR64" s="960"/>
      <c r="AS64" s="960"/>
      <c r="AT64" s="960"/>
      <c r="AU64" s="960"/>
      <c r="AV64" s="960"/>
      <c r="AW64" s="960"/>
      <c r="AX64" s="960"/>
      <c r="AY64" s="960"/>
      <c r="AZ64" s="960"/>
      <c r="BA64" s="960"/>
      <c r="BB64" s="960"/>
      <c r="BC64" s="960"/>
      <c r="BD64" s="960"/>
      <c r="BE64" s="960"/>
      <c r="BF64" s="960"/>
      <c r="BG64" s="960"/>
    </row>
    <row r="65" spans="20:59" ht="15" customHeight="1">
      <c r="T65" s="960"/>
      <c r="U65" s="960"/>
      <c r="V65" s="960"/>
      <c r="W65" s="960"/>
      <c r="X65" s="960"/>
      <c r="Y65" s="960"/>
      <c r="Z65" s="960"/>
      <c r="AA65" s="960"/>
      <c r="AB65" s="960"/>
      <c r="AC65" s="960"/>
      <c r="AD65" s="960"/>
      <c r="AE65" s="960"/>
      <c r="AF65" s="960"/>
      <c r="AG65" s="960"/>
      <c r="AH65" s="960"/>
      <c r="AI65" s="960"/>
      <c r="AJ65" s="960"/>
      <c r="AK65" s="962"/>
      <c r="AL65" s="960"/>
      <c r="AM65" s="960"/>
      <c r="AN65" s="960"/>
      <c r="AO65" s="960"/>
      <c r="AP65" s="960"/>
      <c r="AQ65" s="960"/>
      <c r="AR65" s="960"/>
      <c r="AS65" s="960"/>
      <c r="AT65" s="960"/>
      <c r="AU65" s="960"/>
      <c r="AV65" s="960"/>
      <c r="AW65" s="960"/>
      <c r="AX65" s="960"/>
      <c r="AY65" s="960"/>
      <c r="AZ65" s="960"/>
      <c r="BA65" s="960"/>
      <c r="BB65" s="960"/>
      <c r="BC65" s="960"/>
      <c r="BD65" s="960"/>
      <c r="BE65" s="960"/>
      <c r="BF65" s="960"/>
      <c r="BG65" s="960"/>
    </row>
    <row r="66" spans="20:59" ht="15" customHeight="1">
      <c r="T66" s="960"/>
      <c r="U66" s="960"/>
      <c r="V66" s="960"/>
      <c r="W66" s="960"/>
      <c r="X66" s="960"/>
      <c r="Y66" s="960"/>
      <c r="Z66" s="960"/>
      <c r="AA66" s="960"/>
      <c r="AB66" s="960"/>
      <c r="AC66" s="960"/>
      <c r="AD66" s="960"/>
      <c r="AE66" s="960"/>
      <c r="AF66" s="960"/>
      <c r="AG66" s="960"/>
      <c r="AH66" s="960"/>
      <c r="AI66" s="960"/>
      <c r="AJ66" s="960"/>
      <c r="AK66" s="962"/>
      <c r="AL66" s="960"/>
      <c r="AM66" s="960"/>
      <c r="AN66" s="960"/>
      <c r="AO66" s="960"/>
      <c r="AP66" s="960"/>
      <c r="AQ66" s="960"/>
      <c r="AR66" s="960"/>
      <c r="AS66" s="960"/>
      <c r="AT66" s="960"/>
      <c r="AU66" s="960"/>
      <c r="AV66" s="960"/>
      <c r="AW66" s="960"/>
      <c r="AX66" s="960"/>
      <c r="AY66" s="960"/>
      <c r="AZ66" s="960"/>
      <c r="BA66" s="960"/>
      <c r="BB66" s="960"/>
      <c r="BC66" s="960"/>
      <c r="BD66" s="960"/>
      <c r="BE66" s="960"/>
      <c r="BF66" s="960"/>
      <c r="BG66" s="960"/>
    </row>
    <row r="67" spans="20:59" ht="15" customHeight="1">
      <c r="T67" s="960"/>
      <c r="U67" s="960"/>
      <c r="V67" s="960"/>
      <c r="W67" s="960"/>
      <c r="X67" s="960"/>
      <c r="Y67" s="960"/>
      <c r="Z67" s="960"/>
      <c r="AA67" s="960"/>
      <c r="AB67" s="960"/>
      <c r="AC67" s="960"/>
      <c r="AD67" s="960"/>
      <c r="AE67" s="960"/>
      <c r="AF67" s="960"/>
      <c r="AG67" s="960"/>
      <c r="AH67" s="960"/>
      <c r="AI67" s="960"/>
      <c r="AJ67" s="960"/>
      <c r="AK67" s="962"/>
      <c r="AL67" s="960"/>
      <c r="AM67" s="960"/>
      <c r="AN67" s="960"/>
      <c r="AO67" s="960"/>
      <c r="AP67" s="960"/>
      <c r="AQ67" s="960"/>
      <c r="AR67" s="960"/>
      <c r="AS67" s="960"/>
      <c r="AT67" s="960"/>
      <c r="AU67" s="960"/>
      <c r="AV67" s="960"/>
      <c r="AW67" s="960"/>
      <c r="AX67" s="960"/>
      <c r="AY67" s="960"/>
      <c r="AZ67" s="960"/>
      <c r="BA67" s="960"/>
      <c r="BB67" s="960"/>
      <c r="BC67" s="960"/>
      <c r="BD67" s="960"/>
      <c r="BE67" s="960"/>
      <c r="BF67" s="960"/>
      <c r="BG67" s="960"/>
    </row>
    <row r="68" spans="20:59" ht="15.75" customHeight="1">
      <c r="T68" s="960"/>
      <c r="U68" s="960"/>
      <c r="V68" s="960"/>
      <c r="W68" s="960"/>
      <c r="X68" s="960"/>
      <c r="Y68" s="960"/>
      <c r="Z68" s="960"/>
      <c r="AA68" s="960"/>
      <c r="AB68" s="685"/>
      <c r="AC68" s="960"/>
      <c r="AD68" s="960"/>
      <c r="AE68" s="960"/>
      <c r="AF68" s="960"/>
      <c r="AG68" s="960"/>
      <c r="AH68" s="960"/>
      <c r="AI68" s="960"/>
      <c r="AJ68" s="960"/>
      <c r="AK68" s="960"/>
      <c r="AL68" s="960"/>
      <c r="AM68" s="960"/>
      <c r="AN68" s="960"/>
      <c r="AO68" s="960"/>
      <c r="AP68" s="960"/>
      <c r="AQ68" s="960"/>
      <c r="AR68" s="960"/>
      <c r="AS68" s="960"/>
      <c r="AT68" s="960"/>
      <c r="AU68" s="960"/>
      <c r="AV68" s="960"/>
      <c r="AW68" s="960"/>
      <c r="AX68" s="960"/>
      <c r="AY68" s="960"/>
      <c r="AZ68" s="960"/>
      <c r="BA68" s="960"/>
      <c r="BB68" s="960"/>
      <c r="BC68" s="960"/>
      <c r="BD68" s="960"/>
      <c r="BE68" s="960"/>
      <c r="BF68" s="960"/>
      <c r="BG68" s="960"/>
    </row>
    <row r="69" spans="20:59">
      <c r="T69" s="960"/>
      <c r="U69" s="960"/>
      <c r="V69" s="960"/>
      <c r="W69" s="960"/>
      <c r="X69" s="960"/>
      <c r="Y69" s="960"/>
      <c r="Z69" s="960"/>
      <c r="AA69" s="960"/>
      <c r="AB69" s="685"/>
      <c r="AC69" s="960"/>
      <c r="AD69" s="960"/>
      <c r="AE69" s="960"/>
      <c r="AF69" s="960"/>
      <c r="AG69" s="960"/>
      <c r="AH69" s="960"/>
      <c r="AI69" s="960"/>
      <c r="AJ69" s="960"/>
      <c r="AK69" s="960"/>
      <c r="AL69" s="960"/>
      <c r="AM69" s="960"/>
      <c r="AN69" s="960"/>
      <c r="AO69" s="960"/>
      <c r="AP69" s="960"/>
      <c r="AQ69" s="960"/>
      <c r="AR69" s="960"/>
      <c r="AS69" s="960"/>
      <c r="AT69" s="960"/>
      <c r="AU69" s="960"/>
      <c r="AV69" s="960"/>
      <c r="AW69" s="960"/>
      <c r="AX69" s="960"/>
      <c r="AY69" s="960"/>
      <c r="AZ69" s="960"/>
      <c r="BA69" s="960"/>
      <c r="BB69" s="960"/>
      <c r="BC69" s="960"/>
      <c r="BD69" s="960"/>
      <c r="BE69" s="960"/>
      <c r="BF69" s="960"/>
      <c r="BG69" s="960"/>
    </row>
    <row r="70" spans="20:59">
      <c r="AB70" s="2"/>
    </row>
    <row r="71" spans="20:59">
      <c r="AB71" s="2"/>
    </row>
    <row r="72" spans="20:59">
      <c r="AB72" s="2"/>
    </row>
    <row r="73" spans="20:59">
      <c r="AB73" s="2"/>
    </row>
    <row r="74" spans="20:59">
      <c r="AB74" s="2"/>
    </row>
    <row r="75" spans="20:59">
      <c r="AB75" s="2"/>
    </row>
    <row r="76" spans="20:59">
      <c r="AB76" s="2"/>
    </row>
    <row r="77" spans="20:59">
      <c r="AB77" s="2"/>
    </row>
    <row r="78" spans="20:59">
      <c r="AB78" s="2"/>
    </row>
    <row r="79" spans="20:59">
      <c r="AB79" s="2"/>
    </row>
    <row r="80" spans="20:59">
      <c r="AB80" s="2"/>
    </row>
    <row r="81" spans="28:28">
      <c r="AB81" s="2"/>
    </row>
    <row r="82" spans="28:28">
      <c r="AB82" s="2"/>
    </row>
    <row r="83" spans="28:28">
      <c r="AB83" s="2"/>
    </row>
    <row r="84" spans="28:28">
      <c r="AB84" s="2"/>
    </row>
    <row r="85" spans="28:28">
      <c r="AB85" s="2"/>
    </row>
    <row r="86" spans="28:28">
      <c r="AB86" s="2"/>
    </row>
  </sheetData>
  <mergeCells count="5">
    <mergeCell ref="C18:O18"/>
    <mergeCell ref="P18:R18"/>
    <mergeCell ref="S18:S19"/>
    <mergeCell ref="T18:V18"/>
    <mergeCell ref="B9:P14"/>
  </mergeCells>
  <hyperlinks>
    <hyperlink ref="P25" r:id="rId1" display="https://ember-climate.org/data/data-tools/carbon-price-viewer/" xr:uid="{00000000-0004-0000-0D00-000000000000}"/>
    <hyperlink ref="R20" r:id="rId2" display="https://www.iea.org/reports/world-energy-outlook-2022" xr:uid="{00000000-0004-0000-0D00-000001000000}"/>
    <hyperlink ref="R21" r:id="rId3" display="https://www.iea.org/reports/world-energy-outlook-2022" xr:uid="{00000000-0004-0000-0D00-000002000000}"/>
    <hyperlink ref="R22" r:id="rId4" display="https://www.iea.org/reports/world-energy-outlook-2022" xr:uid="{00000000-0004-0000-0D00-000003000000}"/>
    <hyperlink ref="R23" r:id="rId5" display="https://www.iea.org/reports/world-energy-outlook-2022" xr:uid="{00000000-0004-0000-0D00-000004000000}"/>
    <hyperlink ref="R24" r:id="rId6" display="https://www.iea.org/reports/world-energy-outlook-2022" xr:uid="{00000000-0004-0000-0D00-000005000000}"/>
    <hyperlink ref="R25" r:id="rId7" display="https://www.iea.org/reports/world-energy-outlook-2022" xr:uid="{00000000-0004-0000-0D00-000006000000}"/>
    <hyperlink ref="Q20" r:id="rId8" location="%7B%22snippetpicker%22%3A%22300%22%7D" display="%7B%22snippetpicker%22%3A%22300%22%7D" xr:uid="{00000000-0004-0000-0D00-000007000000}"/>
    <hyperlink ref="Q21" r:id="rId9" location="%7B%22snippetpicker%22%3A%22300%22%7D" display="%7B%22snippetpicker%22%3A%22300%22%7D" xr:uid="{00000000-0004-0000-0D00-000008000000}"/>
    <hyperlink ref="Q22" r:id="rId10" display="https://www.cmegroup.com/markets/energy/coal/coal-api-2-cif-ara-argus-mccloskey.html" xr:uid="{00000000-0004-0000-0D00-000009000000}"/>
    <hyperlink ref="Q23" r:id="rId11" display="https://www.cmegroup.com/markets/energy/crude-oil/light-sweet-crude.quotes.html" xr:uid="{00000000-0004-0000-0D00-00000A000000}"/>
    <hyperlink ref="Q24" r:id="rId12" display="https://www.eex.com/en/market-data/environmentals/futures" xr:uid="{00000000-0004-0000-0D00-00000B000000}"/>
    <hyperlink ref="P23" r:id="rId13" display="https://tradingeconomics.com/commodity/brent-crude-oil" xr:uid="{00000000-0004-0000-0D00-00000C000000}"/>
  </hyperlinks>
  <pageMargins left="0.7" right="0.7" top="0.75" bottom="0.75" header="0.3" footer="0.3"/>
  <pageSetup paperSize="9" orientation="portrait" r:id="rId14"/>
  <drawing r:id="rId1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CBD16-E4FD-4BF7-9F96-DF42C475D3A3}">
  <sheetPr>
    <tabColor rgb="FFCC0099"/>
  </sheetPr>
  <dimension ref="B2:P85"/>
  <sheetViews>
    <sheetView showGridLines="0" zoomScale="70" zoomScaleNormal="70" workbookViewId="0">
      <selection activeCell="K59" sqref="K59"/>
    </sheetView>
  </sheetViews>
  <sheetFormatPr defaultColWidth="9.42578125" defaultRowHeight="15"/>
  <cols>
    <col min="1" max="1" width="4.42578125" style="956" customWidth="1"/>
    <col min="2" max="2" width="43.42578125" style="956" customWidth="1"/>
    <col min="3" max="3" width="31.42578125" style="15" customWidth="1"/>
    <col min="4" max="4" width="32" style="15" customWidth="1"/>
    <col min="5" max="6" width="10.5703125" style="15" customWidth="1"/>
    <col min="7" max="7" width="38.5703125" style="15" customWidth="1"/>
    <col min="8" max="8" width="25.85546875" style="15" bestFit="1" customWidth="1"/>
    <col min="9" max="9" width="15.5703125" style="15" customWidth="1"/>
    <col min="10" max="10" width="13.42578125" style="956" customWidth="1"/>
    <col min="11" max="11" width="15.5703125" style="956" customWidth="1"/>
    <col min="12" max="12" width="15.85546875" style="956" customWidth="1"/>
    <col min="13" max="13" width="60" style="956" customWidth="1"/>
    <col min="14" max="14" width="42.5703125" style="956" customWidth="1"/>
    <col min="15" max="15" width="25.5703125" style="956" bestFit="1" customWidth="1"/>
    <col min="16" max="16384" width="9.42578125" style="956"/>
  </cols>
  <sheetData>
    <row r="2" spans="2:11" ht="24" thickBot="1">
      <c r="B2" s="3" t="s">
        <v>10</v>
      </c>
      <c r="D2" s="1148"/>
      <c r="E2" s="1148"/>
      <c r="F2" s="1148"/>
    </row>
    <row r="3" spans="2:11">
      <c r="B3" s="1147" t="s">
        <v>1086</v>
      </c>
      <c r="D3" s="1148"/>
      <c r="E3" s="1148"/>
      <c r="F3" s="1148"/>
    </row>
    <row r="4" spans="2:11" ht="15" customHeight="1"/>
    <row r="5" spans="2:11" ht="15" customHeight="1">
      <c r="B5" s="696" t="s">
        <v>926</v>
      </c>
    </row>
    <row r="6" spans="2:11" ht="15" customHeight="1">
      <c r="B6" s="696" t="s">
        <v>1089</v>
      </c>
    </row>
    <row r="7" spans="2:11" ht="15" customHeight="1">
      <c r="B7" s="696" t="s">
        <v>1090</v>
      </c>
    </row>
    <row r="8" spans="2:11" ht="15" customHeight="1"/>
    <row r="9" spans="2:11" ht="15" customHeight="1">
      <c r="C9" s="467">
        <v>2019</v>
      </c>
      <c r="D9" s="467">
        <v>2020</v>
      </c>
      <c r="E9" s="467">
        <v>2021</v>
      </c>
      <c r="F9" s="467" t="s">
        <v>402</v>
      </c>
      <c r="G9" s="467" t="s">
        <v>223</v>
      </c>
    </row>
    <row r="10" spans="2:11" ht="15" customHeight="1">
      <c r="B10" s="373" t="s">
        <v>403</v>
      </c>
      <c r="C10" s="468">
        <v>7.6E-3</v>
      </c>
      <c r="D10" s="468">
        <v>4.1000000000000003E-3</v>
      </c>
      <c r="E10" s="468">
        <v>5.7099999999999998E-2</v>
      </c>
      <c r="F10" s="468">
        <v>9.0800000000000006E-2</v>
      </c>
      <c r="G10" s="961" t="s">
        <v>404</v>
      </c>
      <c r="H10" s="469" t="s">
        <v>405</v>
      </c>
      <c r="I10" s="470"/>
      <c r="J10" s="470"/>
      <c r="K10" s="470"/>
    </row>
    <row r="11" spans="2:11" ht="15" customHeight="1">
      <c r="B11" s="373" t="s">
        <v>406</v>
      </c>
      <c r="C11" s="471">
        <v>1.1107805216701516E-2</v>
      </c>
      <c r="D11" s="471">
        <v>-2.8543403629230024E-2</v>
      </c>
      <c r="E11" s="471">
        <v>0.19850565428109856</v>
      </c>
      <c r="F11" s="471">
        <v>0.13942712721145734</v>
      </c>
      <c r="G11" s="961" t="s">
        <v>407</v>
      </c>
      <c r="H11" s="469" t="s">
        <v>408</v>
      </c>
    </row>
    <row r="12" spans="2:11" ht="15" customHeight="1">
      <c r="B12" s="373" t="s">
        <v>409</v>
      </c>
      <c r="C12" s="471">
        <v>1.6233405244664878E-2</v>
      </c>
      <c r="D12" s="471">
        <v>1.9424146161944655E-2</v>
      </c>
      <c r="E12" s="471">
        <v>3.0793324618811235E-2</v>
      </c>
      <c r="F12" s="471">
        <v>4.0821768347826248E-2</v>
      </c>
      <c r="G12" s="961" t="s">
        <v>410</v>
      </c>
      <c r="H12" s="469" t="s">
        <v>411</v>
      </c>
    </row>
    <row r="13" spans="2:11" ht="15" customHeight="1">
      <c r="B13" s="957"/>
      <c r="F13" s="956"/>
    </row>
    <row r="14" spans="2:11" ht="15" customHeight="1">
      <c r="B14" s="696" t="s">
        <v>1077</v>
      </c>
    </row>
    <row r="15" spans="2:11" ht="15" customHeight="1">
      <c r="B15" s="957"/>
    </row>
    <row r="16" spans="2:11" ht="1.5" customHeight="1" thickBot="1">
      <c r="B16" s="472" t="s">
        <v>412</v>
      </c>
      <c r="E16" s="473"/>
    </row>
    <row r="17" spans="2:15" ht="42" customHeight="1">
      <c r="B17" s="1307" t="s">
        <v>413</v>
      </c>
      <c r="C17" s="1308"/>
      <c r="D17" s="1304" t="s">
        <v>414</v>
      </c>
      <c r="E17" s="1313" t="s">
        <v>415</v>
      </c>
      <c r="F17" s="1314"/>
      <c r="G17" s="1315"/>
      <c r="H17" s="1284" t="s">
        <v>416</v>
      </c>
      <c r="I17" s="1302" t="s">
        <v>945</v>
      </c>
      <c r="J17" s="1290" t="s">
        <v>417</v>
      </c>
      <c r="K17" s="1292" t="s">
        <v>418</v>
      </c>
      <c r="L17" s="1294" t="s">
        <v>946</v>
      </c>
      <c r="M17" s="1296" t="s">
        <v>947</v>
      </c>
      <c r="N17" s="1297"/>
    </row>
    <row r="18" spans="2:15" ht="36.75" customHeight="1" thickBot="1">
      <c r="B18" s="1309"/>
      <c r="C18" s="1310"/>
      <c r="D18" s="1305"/>
      <c r="E18" s="1316"/>
      <c r="F18" s="1317"/>
      <c r="G18" s="1318"/>
      <c r="H18" s="1285"/>
      <c r="I18" s="1303"/>
      <c r="J18" s="1291"/>
      <c r="K18" s="1293"/>
      <c r="L18" s="1295"/>
      <c r="M18" s="1298"/>
      <c r="N18" s="1299"/>
    </row>
    <row r="19" spans="2:15" ht="36.75" customHeight="1" thickBot="1">
      <c r="B19" s="1311"/>
      <c r="C19" s="1312"/>
      <c r="D19" s="1306"/>
      <c r="E19" s="474" t="s">
        <v>419</v>
      </c>
      <c r="F19" s="955" t="s">
        <v>420</v>
      </c>
      <c r="G19" s="955" t="s">
        <v>421</v>
      </c>
      <c r="H19" s="955" t="s">
        <v>422</v>
      </c>
      <c r="I19" s="955" t="s">
        <v>422</v>
      </c>
      <c r="J19" s="955" t="s">
        <v>422</v>
      </c>
      <c r="K19" s="955" t="s">
        <v>422</v>
      </c>
      <c r="L19" s="955" t="s">
        <v>422</v>
      </c>
      <c r="M19" s="955" t="s">
        <v>423</v>
      </c>
      <c r="N19" s="955" t="s">
        <v>424</v>
      </c>
    </row>
    <row r="20" spans="2:15" ht="15" customHeight="1">
      <c r="B20" s="1286" t="s">
        <v>425</v>
      </c>
      <c r="C20" s="65" t="s">
        <v>53</v>
      </c>
      <c r="D20" s="1288" t="s">
        <v>426</v>
      </c>
      <c r="E20" s="1275" t="s">
        <v>50</v>
      </c>
      <c r="F20" s="1276"/>
      <c r="G20" s="1277"/>
      <c r="H20" s="954">
        <v>40</v>
      </c>
      <c r="I20" s="954" t="s">
        <v>50</v>
      </c>
      <c r="J20" s="954" t="s">
        <v>50</v>
      </c>
      <c r="K20" s="953">
        <v>7.6999999999999999E-2</v>
      </c>
      <c r="L20" s="953">
        <v>6.6000000000000003E-2</v>
      </c>
      <c r="M20" s="899"/>
      <c r="N20" s="925" t="s">
        <v>427</v>
      </c>
    </row>
    <row r="21" spans="2:15" ht="15" customHeight="1">
      <c r="B21" s="1300"/>
      <c r="C21" s="66" t="s">
        <v>428</v>
      </c>
      <c r="D21" s="1301"/>
      <c r="E21" s="1278" t="s">
        <v>50</v>
      </c>
      <c r="F21" s="1279" t="s">
        <v>50</v>
      </c>
      <c r="G21" s="1280" t="s">
        <v>50</v>
      </c>
      <c r="H21" s="924">
        <v>25</v>
      </c>
      <c r="I21" s="924" t="s">
        <v>50</v>
      </c>
      <c r="J21" s="924" t="s">
        <v>50</v>
      </c>
      <c r="K21" s="923">
        <v>8.2000000000000003E-2</v>
      </c>
      <c r="L21" s="923">
        <v>7.5999999999999998E-2</v>
      </c>
      <c r="M21" s="899"/>
      <c r="N21" s="952" t="s">
        <v>427</v>
      </c>
    </row>
    <row r="22" spans="2:15" ht="15" customHeight="1">
      <c r="B22" s="1300"/>
      <c r="C22" s="66" t="s">
        <v>64</v>
      </c>
      <c r="D22" s="888" t="s">
        <v>429</v>
      </c>
      <c r="E22" s="1278" t="s">
        <v>50</v>
      </c>
      <c r="F22" s="1279" t="s">
        <v>50</v>
      </c>
      <c r="G22" s="1280" t="s">
        <v>50</v>
      </c>
      <c r="H22" s="924">
        <v>70</v>
      </c>
      <c r="I22" s="924" t="s">
        <v>50</v>
      </c>
      <c r="J22" s="924" t="s">
        <v>50</v>
      </c>
      <c r="K22" s="923">
        <v>7.6999999999999999E-2</v>
      </c>
      <c r="L22" s="923">
        <v>6.6000000000000003E-2</v>
      </c>
      <c r="M22" s="951"/>
      <c r="N22" s="952" t="s">
        <v>948</v>
      </c>
    </row>
    <row r="23" spans="2:15" ht="15" customHeight="1">
      <c r="B23" s="1300"/>
      <c r="C23" s="66" t="s">
        <v>430</v>
      </c>
      <c r="D23" s="888" t="s">
        <v>429</v>
      </c>
      <c r="E23" s="1278" t="s">
        <v>50</v>
      </c>
      <c r="F23" s="1279" t="s">
        <v>50</v>
      </c>
      <c r="G23" s="1280" t="s">
        <v>50</v>
      </c>
      <c r="H23" s="924">
        <v>35</v>
      </c>
      <c r="I23" s="924" t="s">
        <v>50</v>
      </c>
      <c r="J23" s="924" t="s">
        <v>50</v>
      </c>
      <c r="K23" s="923">
        <v>8.2000000000000003E-2</v>
      </c>
      <c r="L23" s="923">
        <v>5.2999999999999999E-2</v>
      </c>
      <c r="M23" s="951"/>
      <c r="N23" s="952" t="s">
        <v>427</v>
      </c>
    </row>
    <row r="24" spans="2:15" ht="15" customHeight="1">
      <c r="B24" s="1300"/>
      <c r="C24" s="66" t="s">
        <v>431</v>
      </c>
      <c r="D24" s="888" t="s">
        <v>432</v>
      </c>
      <c r="E24" s="1278" t="s">
        <v>50</v>
      </c>
      <c r="F24" s="1279" t="s">
        <v>50</v>
      </c>
      <c r="G24" s="1280" t="s">
        <v>50</v>
      </c>
      <c r="H24" s="924">
        <v>12</v>
      </c>
      <c r="I24" s="924" t="s">
        <v>50</v>
      </c>
      <c r="J24" s="924" t="s">
        <v>50</v>
      </c>
      <c r="K24" s="952" t="s">
        <v>949</v>
      </c>
      <c r="L24" s="1066" t="s">
        <v>998</v>
      </c>
      <c r="M24" s="951"/>
      <c r="N24" s="952" t="s">
        <v>948</v>
      </c>
      <c r="O24" s="957" t="s">
        <v>433</v>
      </c>
    </row>
    <row r="25" spans="2:15" ht="15" customHeight="1" thickBot="1">
      <c r="B25" s="1287"/>
      <c r="C25" s="67" t="s">
        <v>434</v>
      </c>
      <c r="D25" s="881" t="s">
        <v>429</v>
      </c>
      <c r="E25" s="1270" t="s">
        <v>50</v>
      </c>
      <c r="F25" s="1271" t="s">
        <v>50</v>
      </c>
      <c r="G25" s="1272" t="s">
        <v>50</v>
      </c>
      <c r="H25" s="950">
        <v>32</v>
      </c>
      <c r="I25" s="950" t="s">
        <v>50</v>
      </c>
      <c r="J25" s="950" t="s">
        <v>50</v>
      </c>
      <c r="K25" s="949">
        <v>6.9000000000000006E-2</v>
      </c>
      <c r="L25" s="949">
        <v>0.05</v>
      </c>
      <c r="M25" s="922"/>
      <c r="N25" s="948" t="s">
        <v>427</v>
      </c>
    </row>
    <row r="26" spans="2:15" ht="15" customHeight="1" thickBot="1">
      <c r="B26" s="475"/>
      <c r="C26" s="476"/>
      <c r="D26" s="477"/>
      <c r="E26" s="887"/>
      <c r="F26" s="887"/>
      <c r="G26" s="887"/>
      <c r="H26" s="887"/>
      <c r="J26" s="478"/>
      <c r="K26" s="947"/>
      <c r="L26" s="489"/>
      <c r="M26" s="921"/>
      <c r="N26" s="479"/>
    </row>
    <row r="27" spans="2:15" ht="15" customHeight="1">
      <c r="B27" s="1286" t="s">
        <v>435</v>
      </c>
      <c r="C27" s="65" t="s">
        <v>53</v>
      </c>
      <c r="D27" s="1288" t="s">
        <v>436</v>
      </c>
      <c r="E27" s="1275">
        <v>120</v>
      </c>
      <c r="F27" s="1276"/>
      <c r="G27" s="1277"/>
      <c r="H27" s="954">
        <v>37</v>
      </c>
      <c r="I27" s="883">
        <v>0</v>
      </c>
      <c r="J27" s="882">
        <v>15</v>
      </c>
      <c r="K27" s="923">
        <v>8.6999999999999994E-2</v>
      </c>
      <c r="L27" s="953">
        <v>6.8000000000000005E-2</v>
      </c>
      <c r="M27" s="1249" t="s">
        <v>950</v>
      </c>
      <c r="N27" s="1244" t="s">
        <v>427</v>
      </c>
    </row>
    <row r="28" spans="2:15" ht="15" customHeight="1" thickBot="1">
      <c r="B28" s="1287"/>
      <c r="C28" s="67" t="s">
        <v>428</v>
      </c>
      <c r="D28" s="1289"/>
      <c r="E28" s="1270">
        <v>100</v>
      </c>
      <c r="F28" s="1271"/>
      <c r="G28" s="1272"/>
      <c r="H28" s="950">
        <v>50</v>
      </c>
      <c r="I28" s="885">
        <v>0</v>
      </c>
      <c r="J28" s="884">
        <v>15</v>
      </c>
      <c r="K28" s="923">
        <v>9.7000000000000003E-2</v>
      </c>
      <c r="L28" s="949">
        <v>7.1999999999999995E-2</v>
      </c>
      <c r="M28" s="1251"/>
      <c r="N28" s="1246"/>
    </row>
    <row r="29" spans="2:15" ht="15" customHeight="1" thickBot="1">
      <c r="B29" s="475"/>
      <c r="C29" s="476"/>
      <c r="D29" s="477"/>
      <c r="E29" s="887"/>
      <c r="F29" s="887"/>
      <c r="G29" s="887"/>
      <c r="H29" s="887"/>
      <c r="J29" s="887"/>
      <c r="K29" s="946"/>
      <c r="L29" s="489"/>
      <c r="M29" s="920"/>
      <c r="N29" s="919"/>
    </row>
    <row r="30" spans="2:15" ht="15" customHeight="1">
      <c r="B30" s="1273" t="s">
        <v>437</v>
      </c>
      <c r="C30" s="1247" t="s">
        <v>53</v>
      </c>
      <c r="D30" s="880" t="s">
        <v>438</v>
      </c>
      <c r="E30" s="1275">
        <v>700</v>
      </c>
      <c r="F30" s="1276"/>
      <c r="G30" s="1277"/>
      <c r="H30" s="954">
        <v>30</v>
      </c>
      <c r="I30" s="954">
        <v>3</v>
      </c>
      <c r="J30" s="883">
        <v>20</v>
      </c>
      <c r="K30" s="923">
        <v>9.1999999999999998E-2</v>
      </c>
      <c r="L30" s="953">
        <v>6.9000000000000006E-2</v>
      </c>
      <c r="M30" s="1249" t="s">
        <v>951</v>
      </c>
      <c r="N30" s="1244" t="s">
        <v>427</v>
      </c>
    </row>
    <row r="31" spans="2:15" ht="15" customHeight="1">
      <c r="B31" s="1273"/>
      <c r="C31" s="1248"/>
      <c r="D31" s="888" t="s">
        <v>439</v>
      </c>
      <c r="E31" s="1278">
        <v>850</v>
      </c>
      <c r="F31" s="1279"/>
      <c r="G31" s="1280"/>
      <c r="H31" s="924">
        <v>35</v>
      </c>
      <c r="I31" s="924">
        <v>3</v>
      </c>
      <c r="J31" s="886">
        <v>20</v>
      </c>
      <c r="K31" s="923">
        <v>9.1999999999999998E-2</v>
      </c>
      <c r="L31" s="923">
        <v>6.9000000000000006E-2</v>
      </c>
      <c r="M31" s="1250"/>
      <c r="N31" s="1245"/>
    </row>
    <row r="32" spans="2:15" ht="15" customHeight="1" thickBot="1">
      <c r="B32" s="1273"/>
      <c r="C32" s="1248"/>
      <c r="D32" s="881" t="s">
        <v>440</v>
      </c>
      <c r="E32" s="1281">
        <v>1050</v>
      </c>
      <c r="F32" s="1282"/>
      <c r="G32" s="1283"/>
      <c r="H32" s="950">
        <v>35</v>
      </c>
      <c r="I32" s="950">
        <v>3</v>
      </c>
      <c r="J32" s="885">
        <v>20</v>
      </c>
      <c r="K32" s="923">
        <v>9.1999999999999998E-2</v>
      </c>
      <c r="L32" s="949">
        <v>6.9000000000000006E-2</v>
      </c>
      <c r="M32" s="1251"/>
      <c r="N32" s="1246"/>
    </row>
    <row r="33" spans="2:16" ht="15" customHeight="1" thickBot="1">
      <c r="B33" s="1273"/>
      <c r="C33" s="1255"/>
      <c r="D33" s="888" t="s">
        <v>927</v>
      </c>
      <c r="E33" s="1252" t="s">
        <v>50</v>
      </c>
      <c r="F33" s="1253"/>
      <c r="G33" s="918">
        <v>800</v>
      </c>
      <c r="H33" s="945">
        <v>35</v>
      </c>
      <c r="I33" s="945">
        <v>3</v>
      </c>
      <c r="J33" s="886">
        <v>20</v>
      </c>
      <c r="K33" s="1069">
        <v>9.1999999999999998E-2</v>
      </c>
      <c r="L33" s="917">
        <v>6.9000000000000006E-2</v>
      </c>
      <c r="M33" s="940" t="s">
        <v>928</v>
      </c>
      <c r="N33" s="944" t="s">
        <v>928</v>
      </c>
    </row>
    <row r="34" spans="2:16" ht="15" customHeight="1" thickBot="1">
      <c r="B34" s="1273"/>
      <c r="C34" s="1247" t="s">
        <v>428</v>
      </c>
      <c r="D34" s="880" t="s">
        <v>441</v>
      </c>
      <c r="E34" s="1275">
        <v>550</v>
      </c>
      <c r="F34" s="1276"/>
      <c r="G34" s="1277"/>
      <c r="H34" s="954">
        <v>25</v>
      </c>
      <c r="I34" s="943">
        <v>2</v>
      </c>
      <c r="J34" s="883">
        <v>20</v>
      </c>
      <c r="K34" s="1067">
        <v>0.107</v>
      </c>
      <c r="L34" s="953">
        <v>0.08</v>
      </c>
      <c r="M34" s="1249" t="s">
        <v>951</v>
      </c>
      <c r="N34" s="944" t="s">
        <v>427</v>
      </c>
    </row>
    <row r="35" spans="2:16" ht="15" customHeight="1" thickBot="1">
      <c r="B35" s="1273"/>
      <c r="C35" s="1248"/>
      <c r="D35" s="881" t="s">
        <v>442</v>
      </c>
      <c r="E35" s="1270">
        <v>1000</v>
      </c>
      <c r="F35" s="1271"/>
      <c r="G35" s="1272"/>
      <c r="H35" s="950">
        <v>25</v>
      </c>
      <c r="I35" s="916">
        <v>2</v>
      </c>
      <c r="J35" s="885">
        <v>20</v>
      </c>
      <c r="K35" s="1068">
        <v>0.107</v>
      </c>
      <c r="L35" s="949">
        <v>0.08</v>
      </c>
      <c r="M35" s="1251"/>
      <c r="N35" s="944" t="s">
        <v>427</v>
      </c>
    </row>
    <row r="36" spans="2:16" ht="15" customHeight="1" thickBot="1">
      <c r="B36" s="1273"/>
      <c r="C36" s="1255"/>
      <c r="D36" s="942" t="s">
        <v>952</v>
      </c>
      <c r="E36" s="1253" t="s">
        <v>50</v>
      </c>
      <c r="F36" s="1253"/>
      <c r="G36" s="918">
        <v>700</v>
      </c>
      <c r="H36" s="945">
        <v>30</v>
      </c>
      <c r="I36" s="941">
        <v>2</v>
      </c>
      <c r="J36" s="885">
        <v>20</v>
      </c>
      <c r="K36" s="1069">
        <v>0.107</v>
      </c>
      <c r="L36" s="915">
        <v>0.08</v>
      </c>
      <c r="M36" s="940" t="s">
        <v>928</v>
      </c>
      <c r="N36" s="944" t="s">
        <v>928</v>
      </c>
    </row>
    <row r="37" spans="2:16" ht="15" customHeight="1" thickBot="1">
      <c r="B37" s="1273"/>
      <c r="C37" s="66" t="s">
        <v>64</v>
      </c>
      <c r="D37" s="888" t="s">
        <v>953</v>
      </c>
      <c r="E37" s="1252">
        <v>1000</v>
      </c>
      <c r="F37" s="1253"/>
      <c r="G37" s="1254"/>
      <c r="H37" s="945">
        <v>70</v>
      </c>
      <c r="I37" s="941">
        <v>2</v>
      </c>
      <c r="J37" s="887">
        <v>20</v>
      </c>
      <c r="K37" s="1070">
        <v>9.1999999999999998E-2</v>
      </c>
      <c r="L37" s="915">
        <v>6.9000000000000006E-2</v>
      </c>
      <c r="M37" s="920" t="s">
        <v>950</v>
      </c>
      <c r="N37" s="944" t="s">
        <v>954</v>
      </c>
    </row>
    <row r="38" spans="2:16" ht="15" customHeight="1">
      <c r="B38" s="1273"/>
      <c r="C38" s="1247" t="s">
        <v>443</v>
      </c>
      <c r="D38" s="880" t="s">
        <v>444</v>
      </c>
      <c r="E38" s="1256" t="s">
        <v>445</v>
      </c>
      <c r="F38" s="1257"/>
      <c r="G38" s="1258"/>
      <c r="H38" s="914">
        <v>25</v>
      </c>
      <c r="I38" s="943">
        <v>0</v>
      </c>
      <c r="J38" s="883" t="s">
        <v>50</v>
      </c>
      <c r="K38" s="925" t="s">
        <v>949</v>
      </c>
      <c r="L38" s="1066" t="s">
        <v>998</v>
      </c>
      <c r="M38" s="1249" t="s">
        <v>950</v>
      </c>
      <c r="N38" s="1244" t="s">
        <v>955</v>
      </c>
      <c r="O38" s="957" t="s">
        <v>433</v>
      </c>
    </row>
    <row r="39" spans="2:16" ht="15" customHeight="1">
      <c r="B39" s="1273"/>
      <c r="C39" s="1248"/>
      <c r="D39" s="888" t="s">
        <v>446</v>
      </c>
      <c r="E39" s="1259"/>
      <c r="F39" s="1260"/>
      <c r="G39" s="1261"/>
      <c r="H39" s="913">
        <v>50</v>
      </c>
      <c r="I39" s="939">
        <v>0</v>
      </c>
      <c r="J39" s="886" t="s">
        <v>50</v>
      </c>
      <c r="K39" s="952" t="s">
        <v>949</v>
      </c>
      <c r="L39" s="1066" t="s">
        <v>998</v>
      </c>
      <c r="M39" s="1250"/>
      <c r="N39" s="1245"/>
      <c r="O39" s="957" t="s">
        <v>433</v>
      </c>
    </row>
    <row r="40" spans="2:16" ht="15" customHeight="1">
      <c r="B40" s="1273"/>
      <c r="C40" s="1248"/>
      <c r="D40" s="888" t="s">
        <v>447</v>
      </c>
      <c r="E40" s="1259"/>
      <c r="F40" s="1260"/>
      <c r="G40" s="1261"/>
      <c r="H40" s="913">
        <v>75</v>
      </c>
      <c r="I40" s="939">
        <v>0</v>
      </c>
      <c r="J40" s="886" t="s">
        <v>50</v>
      </c>
      <c r="K40" s="952" t="s">
        <v>949</v>
      </c>
      <c r="L40" s="1066" t="s">
        <v>998</v>
      </c>
      <c r="M40" s="1250"/>
      <c r="N40" s="1245"/>
      <c r="O40" s="957" t="s">
        <v>433</v>
      </c>
    </row>
    <row r="41" spans="2:16" ht="15" customHeight="1" thickBot="1">
      <c r="B41" s="1273"/>
      <c r="C41" s="1255"/>
      <c r="D41" s="881" t="s">
        <v>448</v>
      </c>
      <c r="E41" s="1262"/>
      <c r="F41" s="1263"/>
      <c r="G41" s="1264"/>
      <c r="H41" s="938">
        <v>100</v>
      </c>
      <c r="I41" s="916">
        <v>0</v>
      </c>
      <c r="J41" s="885" t="s">
        <v>50</v>
      </c>
      <c r="K41" s="948" t="s">
        <v>949</v>
      </c>
      <c r="L41" s="1066" t="s">
        <v>998</v>
      </c>
      <c r="M41" s="1251"/>
      <c r="N41" s="1246"/>
      <c r="O41" s="957" t="s">
        <v>433</v>
      </c>
    </row>
    <row r="42" spans="2:16" ht="15" customHeight="1">
      <c r="B42" s="1273"/>
      <c r="C42" s="1247" t="s">
        <v>449</v>
      </c>
      <c r="D42" s="880" t="s">
        <v>450</v>
      </c>
      <c r="E42" s="481">
        <v>450</v>
      </c>
      <c r="F42" s="483">
        <v>300</v>
      </c>
      <c r="G42" s="937">
        <v>300</v>
      </c>
      <c r="H42" s="954">
        <v>20</v>
      </c>
      <c r="I42" s="943">
        <v>1</v>
      </c>
      <c r="J42" s="883">
        <v>15</v>
      </c>
      <c r="K42" s="1067">
        <v>7.6999999999999999E-2</v>
      </c>
      <c r="L42" s="912">
        <v>5.0999999999999997E-2</v>
      </c>
      <c r="M42" s="1249" t="s">
        <v>929</v>
      </c>
      <c r="N42" s="1244" t="s">
        <v>929</v>
      </c>
    </row>
    <row r="43" spans="2:16" ht="15" customHeight="1">
      <c r="B43" s="1273"/>
      <c r="C43" s="1248"/>
      <c r="D43" s="888" t="s">
        <v>451</v>
      </c>
      <c r="E43" s="482">
        <v>750</v>
      </c>
      <c r="F43" s="484">
        <v>500</v>
      </c>
      <c r="G43" s="911">
        <v>450</v>
      </c>
      <c r="H43" s="924">
        <v>20</v>
      </c>
      <c r="I43" s="939">
        <v>1</v>
      </c>
      <c r="J43" s="886">
        <v>15</v>
      </c>
      <c r="K43" s="1070">
        <v>7.6999999999999999E-2</v>
      </c>
      <c r="L43" s="910">
        <v>5.0999999999999997E-2</v>
      </c>
      <c r="M43" s="1250"/>
      <c r="N43" s="1245"/>
    </row>
    <row r="44" spans="2:16" ht="15" customHeight="1" thickBot="1">
      <c r="B44" s="1273"/>
      <c r="C44" s="1248"/>
      <c r="D44" s="888" t="s">
        <v>452</v>
      </c>
      <c r="E44" s="482">
        <v>1200</v>
      </c>
      <c r="F44" s="484">
        <v>900</v>
      </c>
      <c r="G44" s="911">
        <v>750</v>
      </c>
      <c r="H44" s="950">
        <v>20</v>
      </c>
      <c r="I44" s="916">
        <v>1</v>
      </c>
      <c r="J44" s="886">
        <v>15</v>
      </c>
      <c r="K44" s="1068">
        <v>7.6999999999999999E-2</v>
      </c>
      <c r="L44" s="909">
        <v>0.05</v>
      </c>
      <c r="M44" s="1251"/>
      <c r="N44" s="1246"/>
      <c r="P44" s="782"/>
    </row>
    <row r="45" spans="2:16" ht="15" customHeight="1" thickBot="1">
      <c r="B45" s="1274"/>
      <c r="C45" s="485" t="s">
        <v>453</v>
      </c>
      <c r="D45" s="908" t="s">
        <v>454</v>
      </c>
      <c r="E45" s="1252">
        <v>2000</v>
      </c>
      <c r="F45" s="1253"/>
      <c r="G45" s="1254"/>
      <c r="H45" s="945">
        <v>32</v>
      </c>
      <c r="I45" s="941">
        <v>4</v>
      </c>
      <c r="J45" s="887">
        <v>25</v>
      </c>
      <c r="K45" s="1070">
        <v>7.6999999999999999E-2</v>
      </c>
      <c r="L45" s="489">
        <v>0.05</v>
      </c>
      <c r="M45" s="936" t="s">
        <v>929</v>
      </c>
      <c r="N45" s="944" t="s">
        <v>427</v>
      </c>
      <c r="P45" s="1107"/>
    </row>
    <row r="46" spans="2:16" ht="15" customHeight="1">
      <c r="B46" s="47"/>
      <c r="C46" s="47"/>
      <c r="D46" s="303"/>
      <c r="E46" s="304"/>
      <c r="F46" s="304"/>
      <c r="G46" s="304"/>
      <c r="H46" s="304"/>
      <c r="J46" s="486"/>
      <c r="K46" s="480"/>
      <c r="L46" s="883"/>
      <c r="M46" s="935"/>
      <c r="N46" s="934"/>
      <c r="P46" s="1107"/>
    </row>
    <row r="47" spans="2:16" ht="15" customHeight="1" thickBot="1">
      <c r="B47" s="47"/>
      <c r="C47" s="47"/>
      <c r="D47" s="47"/>
      <c r="E47" s="933"/>
      <c r="F47" s="48"/>
      <c r="G47" s="48"/>
      <c r="H47" s="48"/>
      <c r="J47" s="488"/>
      <c r="K47" s="489"/>
      <c r="L47" s="487"/>
      <c r="M47" s="932"/>
      <c r="N47" s="907"/>
      <c r="P47" s="782"/>
    </row>
    <row r="48" spans="2:16" ht="15" customHeight="1" thickBot="1">
      <c r="B48" s="1265" t="s">
        <v>455</v>
      </c>
      <c r="C48" s="1266"/>
      <c r="D48" s="47"/>
      <c r="E48" s="933"/>
      <c r="F48" s="48"/>
      <c r="G48" s="48"/>
      <c r="H48" s="48"/>
      <c r="J48" s="488"/>
      <c r="K48" s="489"/>
      <c r="L48" s="487"/>
      <c r="M48" s="932"/>
      <c r="N48" s="907"/>
    </row>
    <row r="49" spans="2:14" ht="15" customHeight="1" thickBot="1">
      <c r="B49" s="47"/>
      <c r="C49" s="47"/>
      <c r="D49" s="490"/>
      <c r="E49" s="491"/>
      <c r="F49" s="491"/>
      <c r="G49" s="491"/>
      <c r="H49" s="491"/>
      <c r="J49" s="493"/>
      <c r="K49" s="494"/>
      <c r="L49" s="492"/>
      <c r="M49" s="931"/>
      <c r="N49" s="906"/>
    </row>
    <row r="50" spans="2:14" ht="15" customHeight="1" thickBot="1">
      <c r="B50" s="1267" t="s">
        <v>456</v>
      </c>
      <c r="C50" s="70" t="s">
        <v>188</v>
      </c>
      <c r="D50" s="495" t="s">
        <v>437</v>
      </c>
      <c r="E50" s="930">
        <v>1150</v>
      </c>
      <c r="F50" s="930">
        <v>1000</v>
      </c>
      <c r="G50" s="929">
        <v>900</v>
      </c>
      <c r="H50" s="905">
        <v>45</v>
      </c>
      <c r="I50" s="943">
        <v>1</v>
      </c>
      <c r="J50" s="496">
        <v>15</v>
      </c>
      <c r="K50" s="497">
        <v>6.9000000000000006E-2</v>
      </c>
      <c r="L50" s="953">
        <v>0.06</v>
      </c>
      <c r="M50" s="1249" t="s">
        <v>457</v>
      </c>
      <c r="N50" s="1244" t="s">
        <v>458</v>
      </c>
    </row>
    <row r="51" spans="2:14" ht="15" customHeight="1" thickBot="1">
      <c r="B51" s="1268"/>
      <c r="C51" s="70" t="s">
        <v>189</v>
      </c>
      <c r="D51" s="498" t="s">
        <v>459</v>
      </c>
      <c r="E51" s="928">
        <v>2650</v>
      </c>
      <c r="F51" s="928">
        <v>2000</v>
      </c>
      <c r="G51" s="927">
        <v>1850</v>
      </c>
      <c r="H51" s="904">
        <v>70</v>
      </c>
      <c r="I51" s="939">
        <v>3</v>
      </c>
      <c r="J51" s="499">
        <v>15</v>
      </c>
      <c r="K51" s="489">
        <v>6.9000000000000006E-2</v>
      </c>
      <c r="L51" s="923">
        <v>5.1999999999999998E-2</v>
      </c>
      <c r="M51" s="1250"/>
      <c r="N51" s="1245"/>
    </row>
    <row r="52" spans="2:14" ht="15" customHeight="1" thickBot="1">
      <c r="B52" s="1268"/>
      <c r="C52" s="70" t="s">
        <v>460</v>
      </c>
      <c r="D52" s="498" t="s">
        <v>437</v>
      </c>
      <c r="E52" s="928">
        <v>800</v>
      </c>
      <c r="F52" s="928">
        <v>600</v>
      </c>
      <c r="G52" s="927">
        <v>500</v>
      </c>
      <c r="H52" s="904">
        <v>20</v>
      </c>
      <c r="I52" s="939">
        <v>0</v>
      </c>
      <c r="J52" s="499">
        <v>15</v>
      </c>
      <c r="K52" s="489">
        <v>6.9000000000000006E-2</v>
      </c>
      <c r="L52" s="923">
        <v>5.0999999999999997E-2</v>
      </c>
      <c r="M52" s="1251"/>
      <c r="N52" s="1246"/>
    </row>
    <row r="53" spans="2:14" ht="15" customHeight="1" thickBot="1">
      <c r="B53" s="1269"/>
      <c r="C53" s="500" t="s">
        <v>49</v>
      </c>
      <c r="D53" s="501" t="s">
        <v>437</v>
      </c>
      <c r="E53" s="903">
        <v>2300</v>
      </c>
      <c r="F53" s="903">
        <v>2300</v>
      </c>
      <c r="G53" s="926">
        <v>2300</v>
      </c>
      <c r="H53" s="502">
        <v>95</v>
      </c>
      <c r="I53" s="916">
        <v>3</v>
      </c>
      <c r="J53" s="503">
        <v>20</v>
      </c>
      <c r="K53" s="494">
        <v>7.6999999999999999E-2</v>
      </c>
      <c r="L53" s="949">
        <v>0.05</v>
      </c>
      <c r="M53" s="940" t="s">
        <v>948</v>
      </c>
      <c r="N53" s="902" t="s">
        <v>948</v>
      </c>
    </row>
    <row r="54" spans="2:14" ht="15" customHeight="1">
      <c r="I54" s="957"/>
      <c r="J54" s="957"/>
      <c r="K54" s="504"/>
    </row>
    <row r="55" spans="2:14" ht="15" customHeight="1">
      <c r="L55" s="505"/>
    </row>
    <row r="56" spans="2:14" ht="15" customHeight="1">
      <c r="L56" s="505"/>
    </row>
    <row r="57" spans="2:14" ht="15" customHeight="1">
      <c r="B57" s="15"/>
    </row>
    <row r="58" spans="2:14" ht="15" customHeight="1">
      <c r="B58" s="961"/>
    </row>
    <row r="59" spans="2:14" ht="15" customHeight="1">
      <c r="B59" s="127" t="s">
        <v>461</v>
      </c>
    </row>
    <row r="60" spans="2:14" ht="15" customHeight="1">
      <c r="B60" s="35" t="s">
        <v>462</v>
      </c>
    </row>
    <row r="61" spans="2:14" ht="15" customHeight="1">
      <c r="B61" s="961" t="s">
        <v>463</v>
      </c>
    </row>
    <row r="62" spans="2:14" ht="15" customHeight="1">
      <c r="B62" s="961"/>
    </row>
    <row r="63" spans="2:14" ht="15" customHeight="1">
      <c r="B63" s="506" t="s">
        <v>464</v>
      </c>
      <c r="C63" s="349"/>
    </row>
    <row r="64" spans="2:14" ht="15" customHeight="1">
      <c r="B64" s="961" t="s">
        <v>465</v>
      </c>
      <c r="C64" s="349"/>
    </row>
    <row r="65" spans="2:3" ht="15.75" customHeight="1">
      <c r="B65" s="961" t="s">
        <v>466</v>
      </c>
      <c r="C65" s="349"/>
    </row>
    <row r="67" spans="2:3">
      <c r="B67" s="89" t="s">
        <v>467</v>
      </c>
    </row>
    <row r="68" spans="2:3">
      <c r="B68" s="957" t="s">
        <v>468</v>
      </c>
    </row>
    <row r="69" spans="2:3">
      <c r="B69" s="961" t="s">
        <v>469</v>
      </c>
    </row>
    <row r="70" spans="2:3">
      <c r="B70" s="961" t="s">
        <v>470</v>
      </c>
    </row>
    <row r="71" spans="2:3">
      <c r="B71" s="961" t="s">
        <v>471</v>
      </c>
    </row>
    <row r="72" spans="2:3">
      <c r="B72" s="961" t="s">
        <v>472</v>
      </c>
    </row>
    <row r="73" spans="2:3">
      <c r="B73" s="961" t="s">
        <v>473</v>
      </c>
    </row>
    <row r="74" spans="2:3">
      <c r="B74" s="961"/>
    </row>
    <row r="75" spans="2:3">
      <c r="B75" s="961"/>
    </row>
    <row r="76" spans="2:3">
      <c r="B76" s="89" t="s">
        <v>474</v>
      </c>
    </row>
    <row r="77" spans="2:3">
      <c r="B77" s="956" t="s">
        <v>475</v>
      </c>
    </row>
    <row r="78" spans="2:3">
      <c r="B78" s="961" t="s">
        <v>476</v>
      </c>
    </row>
    <row r="79" spans="2:3">
      <c r="B79" s="961" t="s">
        <v>477</v>
      </c>
    </row>
    <row r="80" spans="2:3">
      <c r="B80" s="961" t="s">
        <v>478</v>
      </c>
    </row>
    <row r="81" spans="2:2">
      <c r="B81" s="961" t="s">
        <v>479</v>
      </c>
    </row>
    <row r="82" spans="2:2">
      <c r="B82" s="961" t="s">
        <v>480</v>
      </c>
    </row>
    <row r="83" spans="2:2">
      <c r="B83" s="961" t="s">
        <v>481</v>
      </c>
    </row>
    <row r="84" spans="2:2">
      <c r="B84" s="961" t="s">
        <v>482</v>
      </c>
    </row>
    <row r="85" spans="2:2">
      <c r="B85" s="957" t="s">
        <v>483</v>
      </c>
    </row>
  </sheetData>
  <mergeCells count="49">
    <mergeCell ref="J17:J18"/>
    <mergeCell ref="K17:K18"/>
    <mergeCell ref="L17:L18"/>
    <mergeCell ref="M17:N18"/>
    <mergeCell ref="B20:B25"/>
    <mergeCell ref="D20:D21"/>
    <mergeCell ref="E20:G20"/>
    <mergeCell ref="E21:G21"/>
    <mergeCell ref="E22:G22"/>
    <mergeCell ref="E23:G23"/>
    <mergeCell ref="I17:I18"/>
    <mergeCell ref="E24:G24"/>
    <mergeCell ref="E25:G25"/>
    <mergeCell ref="D17:D19"/>
    <mergeCell ref="B17:C19"/>
    <mergeCell ref="E17:G18"/>
    <mergeCell ref="H17:H18"/>
    <mergeCell ref="B27:B28"/>
    <mergeCell ref="D27:D28"/>
    <mergeCell ref="E27:G27"/>
    <mergeCell ref="E37:G37"/>
    <mergeCell ref="N27:N28"/>
    <mergeCell ref="E28:G28"/>
    <mergeCell ref="B30:B45"/>
    <mergeCell ref="C30:C33"/>
    <mergeCell ref="E30:G30"/>
    <mergeCell ref="M30:M32"/>
    <mergeCell ref="N30:N32"/>
    <mergeCell ref="E31:G31"/>
    <mergeCell ref="E32:G32"/>
    <mergeCell ref="E33:F33"/>
    <mergeCell ref="M27:M28"/>
    <mergeCell ref="C34:C36"/>
    <mergeCell ref="E34:G34"/>
    <mergeCell ref="M34:M35"/>
    <mergeCell ref="E35:G35"/>
    <mergeCell ref="E36:F36"/>
    <mergeCell ref="N50:N52"/>
    <mergeCell ref="N38:N41"/>
    <mergeCell ref="C42:C44"/>
    <mergeCell ref="M42:M44"/>
    <mergeCell ref="N42:N44"/>
    <mergeCell ref="E45:G45"/>
    <mergeCell ref="C38:C41"/>
    <mergeCell ref="E38:G41"/>
    <mergeCell ref="M38:M41"/>
    <mergeCell ref="B48:C48"/>
    <mergeCell ref="B50:B53"/>
    <mergeCell ref="M50:M52"/>
  </mergeCells>
  <hyperlinks>
    <hyperlink ref="B64" r:id="rId1" xr:uid="{05B19A2A-9DC3-48CD-B9B3-4AF6301C7A23}"/>
    <hyperlink ref="B65" r:id="rId2" xr:uid="{ABA10F5C-7B58-4C29-81AC-A484EEC68286}"/>
    <hyperlink ref="B84" r:id="rId3" xr:uid="{67D83F2F-EE03-41A9-8A3E-9F7AA0B26868}"/>
    <hyperlink ref="B78" r:id="rId4" xr:uid="{4BE64620-8E60-455D-AD87-0F7A2E18445E}"/>
    <hyperlink ref="G10" r:id="rId5" display="https://www.inflation.eu/nl/inflatiecijfers/belgie/historische-inflatie/cpi-inflatie-belgie.aspx" xr:uid="{8E76367E-A3E5-4EBE-8A7F-4EA168CFAB73}"/>
    <hyperlink ref="G11" r:id="rId6" display="https://statbel.fgov.be/en/themes/indicators/prices/output-price-index-industry" xr:uid="{CB2E0B53-DD56-4C91-8979-9B5C60CE52C3}"/>
    <hyperlink ref="G12" r:id="rId7" location="figures" display="https://statbel.fgov.be/en/themes/indicators/labour/labour-cost-index - figures" xr:uid="{7D8B829F-A814-41D1-8BC9-9058C6B7AF53}"/>
    <hyperlink ref="B79" r:id="rId8" xr:uid="{A865761F-8CA3-4252-808E-1424DA4EF7E0}"/>
    <hyperlink ref="B80" r:id="rId9" xr:uid="{6E2C0F11-9E27-43C3-A57F-8536E62301E6}"/>
    <hyperlink ref="B81" r:id="rId10" xr:uid="{D370C0EF-7EE6-41C1-9E32-79EDABE3EBC3}"/>
    <hyperlink ref="B82" r:id="rId11" xr:uid="{AB76CCC8-5391-4C61-A6D3-BE262702BD2C}"/>
    <hyperlink ref="B83" r:id="rId12" xr:uid="{0D19C35A-33AF-4E89-9E40-3F47BC0472AA}"/>
    <hyperlink ref="B69" r:id="rId13" display="https://perspective2050.energyville.be/paths2050" xr:uid="{4041070A-05DC-47AB-BC05-9A896249717E}"/>
    <hyperlink ref="B70" r:id="rId14" display="https://www.lazard.com/perspective/levelized-cost-of-energy-levelized-cost-of-storage-and-levelized-cost-of-hydrogen/" xr:uid="{EEF4CEB4-6E85-4504-B779-884FC54F9958}"/>
    <hyperlink ref="B73" r:id="rId15" display="C:\Users\ADH0006\Downloads\EN2021_Fraunhofer-ISE_LCOE_Renewable_Energy_Technologies.pdf" xr:uid="{23D555BA-6E70-45EC-86B3-E16EEFDBFDD5}"/>
    <hyperlink ref="B60" r:id="rId16" xr:uid="{2F34A6BA-62DA-4730-90E2-CBF88750AC59}"/>
    <hyperlink ref="B61" r:id="rId17" display="https://www.nrel.gov/docs/fy21osti/79236.pdf" xr:uid="{7466BD0B-B494-41C9-832C-E79E98FA0529}"/>
    <hyperlink ref="B71" r:id="rId18" display="https://iea.blob.core.windows.net/assets/7e42db90-d8ea-459d-be1e-1256acd11330/WorldEnergyOutlook2022.pdf" xr:uid="{4534568A-C43C-4F39-91E4-43687BE355A4}"/>
    <hyperlink ref="B72" r:id="rId19" display="https://www.irena.org/-/media/Files/IRENA/Agency/Publication/2022/Jul/IRENA_Power_Generation_Costs_2021.pdf" xr:uid="{9EA191AD-CF4D-420A-9057-E840C0727062}"/>
  </hyperlinks>
  <pageMargins left="0.7" right="0.7" top="0.75" bottom="0.75" header="0.3" footer="0.3"/>
  <pageSetup paperSize="9" orientation="portrait" r:id="rId20"/>
  <drawing r:id="rId21"/>
  <legacy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CC0099"/>
  </sheetPr>
  <dimension ref="B2:J26"/>
  <sheetViews>
    <sheetView showGridLines="0" zoomScale="70" zoomScaleNormal="70" workbookViewId="0">
      <selection activeCell="B4" sqref="B4"/>
    </sheetView>
  </sheetViews>
  <sheetFormatPr defaultRowHeight="15"/>
  <cols>
    <col min="1" max="1" width="2.5703125" customWidth="1"/>
    <col min="2" max="2" width="18.42578125" customWidth="1"/>
    <col min="3" max="3" width="30.5703125" style="2" customWidth="1"/>
    <col min="4" max="5" width="30.5703125" customWidth="1"/>
    <col min="6" max="6" width="21.5703125" customWidth="1"/>
    <col min="7" max="7" width="16.42578125" customWidth="1"/>
    <col min="8" max="8" width="55.42578125" bestFit="1" customWidth="1"/>
    <col min="9" max="9" width="29.42578125" bestFit="1" customWidth="1"/>
    <col min="10" max="10" width="22.42578125" bestFit="1" customWidth="1"/>
    <col min="11" max="11" width="29.5703125" customWidth="1"/>
    <col min="12" max="12" width="24.42578125" bestFit="1" customWidth="1"/>
    <col min="13" max="13" width="42" bestFit="1" customWidth="1"/>
    <col min="14" max="14" width="43.42578125" bestFit="1" customWidth="1"/>
    <col min="15" max="15" width="23.42578125" bestFit="1" customWidth="1"/>
    <col min="16" max="16" width="68.5703125" bestFit="1" customWidth="1"/>
    <col min="17" max="22" width="48.5703125" customWidth="1"/>
    <col min="23" max="23" width="73" customWidth="1"/>
    <col min="24" max="24" width="48.42578125" customWidth="1"/>
    <col min="25" max="25" width="255.5703125" bestFit="1" customWidth="1"/>
  </cols>
  <sheetData>
    <row r="2" spans="2:10" ht="24" thickBot="1">
      <c r="B2" s="3" t="s">
        <v>11</v>
      </c>
      <c r="C2" s="19"/>
    </row>
    <row r="3" spans="2:10">
      <c r="B3" s="1147" t="s">
        <v>1085</v>
      </c>
    </row>
    <row r="5" spans="2:10" ht="19.5" thickBot="1">
      <c r="B5" s="61" t="s">
        <v>484</v>
      </c>
      <c r="C5" s="19"/>
    </row>
    <row r="7" spans="2:10" ht="15.75" thickBot="1">
      <c r="F7" s="26"/>
      <c r="G7" s="26"/>
      <c r="H7" s="26"/>
      <c r="I7" s="26"/>
    </row>
    <row r="8" spans="2:10" ht="43.35" customHeight="1">
      <c r="B8" s="81" t="s">
        <v>485</v>
      </c>
      <c r="C8" s="79" t="s">
        <v>486</v>
      </c>
      <c r="D8" s="79" t="s">
        <v>487</v>
      </c>
      <c r="E8" s="80" t="s">
        <v>488</v>
      </c>
      <c r="J8" s="2"/>
    </row>
    <row r="9" spans="2:10">
      <c r="B9" s="36" t="s">
        <v>75</v>
      </c>
      <c r="C9" s="135" t="s">
        <v>489</v>
      </c>
      <c r="D9" s="136" t="s">
        <v>978</v>
      </c>
      <c r="E9" s="34" t="s">
        <v>490</v>
      </c>
      <c r="G9" s="63"/>
      <c r="I9" s="63"/>
      <c r="J9" s="63"/>
    </row>
    <row r="10" spans="2:10">
      <c r="B10" s="36" t="s">
        <v>53</v>
      </c>
      <c r="C10" s="135">
        <v>9.4</v>
      </c>
      <c r="D10" s="136">
        <v>5.5E-2</v>
      </c>
      <c r="E10" s="34" t="s">
        <v>491</v>
      </c>
      <c r="G10" s="63"/>
      <c r="I10" s="63"/>
      <c r="J10" s="63"/>
    </row>
    <row r="11" spans="2:10">
      <c r="B11" s="36" t="s">
        <v>428</v>
      </c>
      <c r="C11" s="135">
        <v>9.1999999999999993</v>
      </c>
      <c r="D11" s="136">
        <v>8.2000000000000003E-2</v>
      </c>
      <c r="E11" s="34" t="s">
        <v>492</v>
      </c>
      <c r="G11" s="63"/>
      <c r="I11" s="63"/>
      <c r="J11" s="63"/>
    </row>
    <row r="12" spans="2:10">
      <c r="B12" s="36" t="s">
        <v>38</v>
      </c>
      <c r="C12" s="135">
        <v>3.2</v>
      </c>
      <c r="D12" s="136">
        <v>9.8000000000000004E-2</v>
      </c>
      <c r="E12" s="34" t="s">
        <v>493</v>
      </c>
      <c r="G12" s="63"/>
      <c r="J12" s="63"/>
    </row>
    <row r="13" spans="2:10">
      <c r="B13" s="36" t="s">
        <v>494</v>
      </c>
      <c r="C13" s="135">
        <v>2.9</v>
      </c>
      <c r="D13" s="136">
        <v>6.4000000000000001E-2</v>
      </c>
      <c r="E13" s="34" t="s">
        <v>495</v>
      </c>
      <c r="G13" s="63"/>
      <c r="J13" s="63"/>
    </row>
    <row r="14" spans="2:10">
      <c r="B14" s="36" t="s">
        <v>434</v>
      </c>
      <c r="C14" s="978">
        <v>5.8</v>
      </c>
      <c r="D14" s="979">
        <v>2.9000000000000001E-2</v>
      </c>
      <c r="E14" s="977" t="s">
        <v>818</v>
      </c>
      <c r="G14" s="63"/>
      <c r="J14" s="63"/>
    </row>
    <row r="15" spans="2:10">
      <c r="B15" s="36" t="s">
        <v>819</v>
      </c>
      <c r="C15" s="978" t="s">
        <v>820</v>
      </c>
      <c r="D15" s="979" t="s">
        <v>821</v>
      </c>
      <c r="E15" s="977" t="s">
        <v>822</v>
      </c>
      <c r="J15" s="63"/>
    </row>
    <row r="16" spans="2:10" ht="15.75" thickBot="1">
      <c r="B16" s="37" t="s">
        <v>496</v>
      </c>
      <c r="C16" s="465">
        <v>1.9</v>
      </c>
      <c r="D16" s="466">
        <v>6.7000000000000004E-2</v>
      </c>
      <c r="E16" s="248" t="s">
        <v>497</v>
      </c>
      <c r="J16" s="63"/>
    </row>
    <row r="17" spans="2:10">
      <c r="B17" s="1319" t="s">
        <v>824</v>
      </c>
      <c r="C17" s="1319"/>
      <c r="D17" s="1319"/>
      <c r="E17" s="785"/>
      <c r="J17" s="63"/>
    </row>
    <row r="18" spans="2:10">
      <c r="B18" s="1320" t="s">
        <v>825</v>
      </c>
      <c r="C18" s="1320"/>
      <c r="D18" s="1320"/>
      <c r="E18" s="785"/>
      <c r="J18" s="63"/>
    </row>
    <row r="19" spans="2:10">
      <c r="B19" s="792" t="s">
        <v>826</v>
      </c>
      <c r="C19" s="791"/>
      <c r="D19" s="791"/>
      <c r="E19" s="785"/>
      <c r="J19" s="63"/>
    </row>
    <row r="20" spans="2:10">
      <c r="B20" s="62"/>
    </row>
    <row r="21" spans="2:10" ht="19.5" thickBot="1">
      <c r="B21" s="61" t="s">
        <v>498</v>
      </c>
      <c r="C21" s="19"/>
    </row>
    <row r="23" spans="2:10">
      <c r="B23" t="s">
        <v>1014</v>
      </c>
      <c r="H23" s="788"/>
    </row>
    <row r="24" spans="2:10">
      <c r="B24" t="s">
        <v>1015</v>
      </c>
      <c r="H24" s="788"/>
    </row>
    <row r="25" spans="2:10">
      <c r="H25" s="788"/>
    </row>
    <row r="26" spans="2:10">
      <c r="B26" s="21"/>
    </row>
  </sheetData>
  <mergeCells count="2">
    <mergeCell ref="B17:D17"/>
    <mergeCell ref="B18:D18"/>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CC0099"/>
  </sheetPr>
  <dimension ref="A2:X79"/>
  <sheetViews>
    <sheetView showGridLines="0" zoomScale="70" zoomScaleNormal="70" workbookViewId="0">
      <selection activeCell="B4" sqref="B4"/>
    </sheetView>
  </sheetViews>
  <sheetFormatPr defaultColWidth="8.5703125" defaultRowHeight="15"/>
  <cols>
    <col min="1" max="1" width="4.42578125" customWidth="1"/>
    <col min="2" max="2" width="36" bestFit="1" customWidth="1"/>
    <col min="3" max="3" width="30" customWidth="1"/>
    <col min="4" max="4" width="15.5703125" customWidth="1"/>
    <col min="5" max="5" width="14.42578125" customWidth="1"/>
    <col min="6" max="6" width="27.42578125" customWidth="1"/>
    <col min="7" max="7" width="15.5703125" customWidth="1"/>
    <col min="8" max="9" width="18.42578125" customWidth="1"/>
    <col min="10" max="11" width="15.5703125" customWidth="1"/>
    <col min="12" max="12" width="18.42578125" customWidth="1"/>
    <col min="13" max="13" width="19.42578125" customWidth="1"/>
    <col min="14" max="14" width="18.42578125" bestFit="1" customWidth="1"/>
    <col min="15" max="16" width="15.5703125" customWidth="1"/>
    <col min="17" max="17" width="17.42578125" bestFit="1" customWidth="1"/>
    <col min="18" max="18" width="23.42578125" customWidth="1"/>
    <col min="19" max="19" width="94.5703125" customWidth="1"/>
  </cols>
  <sheetData>
    <row r="2" spans="2:24" ht="24" thickBot="1">
      <c r="B2" s="3" t="s">
        <v>1078</v>
      </c>
      <c r="C2" s="19"/>
    </row>
    <row r="3" spans="2:24">
      <c r="B3" s="1147" t="s">
        <v>1084</v>
      </c>
    </row>
    <row r="6" spans="2:24" ht="15.75" thickBot="1"/>
    <row r="7" spans="2:24" ht="15.75" customHeight="1" thickBot="1">
      <c r="B7" s="174"/>
      <c r="C7" s="1321" t="s">
        <v>499</v>
      </c>
      <c r="D7" s="1322"/>
      <c r="E7" s="1322"/>
      <c r="F7" s="1322"/>
      <c r="G7" s="1322"/>
      <c r="H7" s="1322"/>
      <c r="I7" s="1322"/>
      <c r="J7" s="1322"/>
      <c r="K7" s="1323"/>
      <c r="L7" s="1321" t="s">
        <v>500</v>
      </c>
      <c r="M7" s="1322"/>
      <c r="N7" s="1323"/>
      <c r="O7" s="1321" t="s">
        <v>501</v>
      </c>
      <c r="P7" s="1322"/>
      <c r="Q7" s="1323"/>
      <c r="R7" s="1324" t="s">
        <v>502</v>
      </c>
      <c r="S7" s="1324" t="s">
        <v>503</v>
      </c>
      <c r="T7" s="580"/>
      <c r="U7" s="580"/>
      <c r="V7" s="580"/>
      <c r="W7" s="580"/>
      <c r="X7" s="580"/>
    </row>
    <row r="8" spans="2:24" ht="45.75" thickBot="1">
      <c r="B8" s="175" t="s">
        <v>504</v>
      </c>
      <c r="C8" s="176" t="s">
        <v>505</v>
      </c>
      <c r="D8" s="177" t="s">
        <v>506</v>
      </c>
      <c r="E8" s="177" t="s">
        <v>507</v>
      </c>
      <c r="F8" s="177" t="s">
        <v>508</v>
      </c>
      <c r="G8" s="177" t="s">
        <v>509</v>
      </c>
      <c r="H8" s="177" t="s">
        <v>510</v>
      </c>
      <c r="I8" s="177" t="s">
        <v>511</v>
      </c>
      <c r="J8" s="177" t="s">
        <v>512</v>
      </c>
      <c r="K8" s="178" t="s">
        <v>513</v>
      </c>
      <c r="L8" s="179" t="s">
        <v>514</v>
      </c>
      <c r="M8" s="180" t="s">
        <v>515</v>
      </c>
      <c r="N8" s="181" t="s">
        <v>516</v>
      </c>
      <c r="O8" s="179" t="s">
        <v>514</v>
      </c>
      <c r="P8" s="180" t="s">
        <v>515</v>
      </c>
      <c r="Q8" s="181" t="s">
        <v>516</v>
      </c>
      <c r="R8" s="1325"/>
      <c r="S8" s="1326"/>
      <c r="T8" s="580"/>
      <c r="U8" s="580"/>
      <c r="V8" s="580"/>
      <c r="W8" s="580"/>
      <c r="X8" s="580"/>
    </row>
    <row r="9" spans="2:24" s="17" customFormat="1" ht="86.85" customHeight="1">
      <c r="B9" s="182" t="s">
        <v>517</v>
      </c>
      <c r="C9" s="183" t="s">
        <v>518</v>
      </c>
      <c r="D9" s="568" t="s">
        <v>519</v>
      </c>
      <c r="E9" s="1327" t="s">
        <v>520</v>
      </c>
      <c r="F9" s="1327"/>
      <c r="G9" s="1327"/>
      <c r="H9" s="568" t="s">
        <v>521</v>
      </c>
      <c r="I9" s="568" t="s">
        <v>522</v>
      </c>
      <c r="J9" s="568" t="s">
        <v>523</v>
      </c>
      <c r="K9" s="184" t="s">
        <v>524</v>
      </c>
      <c r="L9" s="1328" t="s">
        <v>525</v>
      </c>
      <c r="M9" s="1329"/>
      <c r="N9" s="1330"/>
      <c r="O9" s="1328" t="s">
        <v>526</v>
      </c>
      <c r="P9" s="1329"/>
      <c r="Q9" s="1329"/>
      <c r="R9" s="370" t="s">
        <v>527</v>
      </c>
      <c r="S9" s="1326"/>
      <c r="T9" s="185"/>
      <c r="U9" s="185"/>
      <c r="V9" s="185"/>
      <c r="W9" s="185"/>
      <c r="X9" s="185"/>
    </row>
    <row r="10" spans="2:24" ht="15.75" thickBot="1">
      <c r="B10" s="186" t="s">
        <v>528</v>
      </c>
      <c r="C10" s="187" t="s">
        <v>529</v>
      </c>
      <c r="D10" s="188" t="s">
        <v>529</v>
      </c>
      <c r="E10" s="188" t="s">
        <v>529</v>
      </c>
      <c r="F10" s="188" t="s">
        <v>529</v>
      </c>
      <c r="G10" s="188" t="s">
        <v>529</v>
      </c>
      <c r="H10" s="188" t="s">
        <v>529</v>
      </c>
      <c r="I10" s="188" t="s">
        <v>529</v>
      </c>
      <c r="J10" s="188" t="s">
        <v>530</v>
      </c>
      <c r="K10" s="189" t="s">
        <v>531</v>
      </c>
      <c r="L10" s="190" t="s">
        <v>532</v>
      </c>
      <c r="M10" s="191" t="s">
        <v>532</v>
      </c>
      <c r="N10" s="192" t="s">
        <v>532</v>
      </c>
      <c r="O10" s="190" t="s">
        <v>532</v>
      </c>
      <c r="P10" s="191" t="s">
        <v>532</v>
      </c>
      <c r="Q10" s="191" t="s">
        <v>532</v>
      </c>
      <c r="R10" s="371" t="s">
        <v>529</v>
      </c>
      <c r="S10" s="1325"/>
      <c r="T10" s="580"/>
      <c r="U10" s="580"/>
      <c r="V10" s="580"/>
      <c r="W10" s="580"/>
      <c r="X10" s="580"/>
    </row>
    <row r="11" spans="2:24" ht="15.75" thickBot="1">
      <c r="B11" s="577" t="s">
        <v>75</v>
      </c>
      <c r="C11" s="578"/>
      <c r="D11" s="572"/>
      <c r="E11" s="572"/>
      <c r="F11" s="572"/>
      <c r="G11" s="572"/>
      <c r="H11" s="572"/>
      <c r="I11" s="572"/>
      <c r="J11" s="572"/>
      <c r="K11" s="573"/>
      <c r="L11" s="578"/>
      <c r="M11" s="572"/>
      <c r="N11" s="573"/>
      <c r="O11" s="578"/>
      <c r="P11" s="572"/>
      <c r="Q11" s="573"/>
      <c r="R11" s="578"/>
      <c r="S11" s="193"/>
      <c r="T11" s="580"/>
      <c r="U11" s="580"/>
      <c r="V11" s="580"/>
      <c r="W11" s="580"/>
      <c r="X11" s="580"/>
    </row>
    <row r="12" spans="2:24" ht="71.099999999999994" customHeight="1">
      <c r="B12" s="1347" t="s">
        <v>533</v>
      </c>
      <c r="C12" s="1349"/>
      <c r="D12" s="1332"/>
      <c r="E12" s="1332"/>
      <c r="F12" s="1332"/>
      <c r="G12" s="1332"/>
      <c r="H12" s="1332"/>
      <c r="I12" s="1332"/>
      <c r="J12" s="1332"/>
      <c r="K12" s="1334"/>
      <c r="L12" s="1336" t="s">
        <v>534</v>
      </c>
      <c r="M12" s="1337"/>
      <c r="N12" s="1338"/>
      <c r="O12" s="1336" t="s">
        <v>535</v>
      </c>
      <c r="P12" s="1337"/>
      <c r="Q12" s="1338"/>
      <c r="R12" s="1344"/>
      <c r="S12" s="194" t="s">
        <v>536</v>
      </c>
      <c r="T12" s="1346"/>
      <c r="U12" s="1331"/>
      <c r="V12" s="1331"/>
      <c r="W12" s="1331"/>
      <c r="X12" s="1331"/>
    </row>
    <row r="13" spans="2:24" ht="30">
      <c r="B13" s="1348"/>
      <c r="C13" s="1343"/>
      <c r="D13" s="1333"/>
      <c r="E13" s="1333"/>
      <c r="F13" s="1333"/>
      <c r="G13" s="1333"/>
      <c r="H13" s="1333"/>
      <c r="I13" s="1333"/>
      <c r="J13" s="1333"/>
      <c r="K13" s="1335"/>
      <c r="L13" s="1339"/>
      <c r="M13" s="1340"/>
      <c r="N13" s="1341"/>
      <c r="O13" s="1339"/>
      <c r="P13" s="1340"/>
      <c r="Q13" s="1341"/>
      <c r="R13" s="1345"/>
      <c r="S13" s="195" t="s">
        <v>537</v>
      </c>
      <c r="T13" s="1346"/>
      <c r="U13" s="1331"/>
      <c r="V13" s="1331"/>
      <c r="W13" s="1331"/>
      <c r="X13" s="1331"/>
    </row>
    <row r="14" spans="2:24" ht="30">
      <c r="B14" s="1348"/>
      <c r="C14" s="1343"/>
      <c r="D14" s="1333"/>
      <c r="E14" s="1333"/>
      <c r="F14" s="1333"/>
      <c r="G14" s="1333"/>
      <c r="H14" s="1333"/>
      <c r="I14" s="1333"/>
      <c r="J14" s="1333"/>
      <c r="K14" s="1335"/>
      <c r="L14" s="1339"/>
      <c r="M14" s="1340"/>
      <c r="N14" s="1341"/>
      <c r="O14" s="1339"/>
      <c r="P14" s="1340"/>
      <c r="Q14" s="1341"/>
      <c r="R14" s="1345"/>
      <c r="S14" s="195" t="s">
        <v>538</v>
      </c>
      <c r="T14" s="1346"/>
      <c r="U14" s="1331"/>
      <c r="V14" s="1331"/>
      <c r="W14" s="1331"/>
      <c r="X14" s="1331"/>
    </row>
    <row r="15" spans="2:24">
      <c r="B15" s="1348"/>
      <c r="C15" s="1343"/>
      <c r="D15" s="1333"/>
      <c r="E15" s="1333"/>
      <c r="F15" s="1333"/>
      <c r="G15" s="1333"/>
      <c r="H15" s="1333"/>
      <c r="I15" s="1333"/>
      <c r="J15" s="1333"/>
      <c r="K15" s="1335"/>
      <c r="L15" s="1339"/>
      <c r="M15" s="1340"/>
      <c r="N15" s="1341"/>
      <c r="O15" s="1339"/>
      <c r="P15" s="1340"/>
      <c r="Q15" s="1341"/>
      <c r="R15" s="1345"/>
      <c r="S15" s="195" t="s">
        <v>539</v>
      </c>
      <c r="T15" s="1346"/>
      <c r="U15" s="1331"/>
      <c r="V15" s="1331"/>
      <c r="W15" s="1331"/>
      <c r="X15" s="1331"/>
    </row>
    <row r="16" spans="2:24" ht="18" customHeight="1" thickBot="1">
      <c r="B16" s="1348"/>
      <c r="C16" s="1343"/>
      <c r="D16" s="1333"/>
      <c r="E16" s="1333"/>
      <c r="F16" s="1333"/>
      <c r="G16" s="1333"/>
      <c r="H16" s="1333"/>
      <c r="I16" s="1333"/>
      <c r="J16" s="1333"/>
      <c r="K16" s="1335"/>
      <c r="L16" s="1339"/>
      <c r="M16" s="1340"/>
      <c r="N16" s="1341"/>
      <c r="O16" s="1339"/>
      <c r="P16" s="1340"/>
      <c r="Q16" s="1341"/>
      <c r="R16" s="1345"/>
      <c r="S16" s="195" t="s">
        <v>540</v>
      </c>
      <c r="T16" s="1346"/>
      <c r="U16" s="1331"/>
      <c r="V16" s="1331"/>
      <c r="W16" s="1331"/>
      <c r="X16" s="1331"/>
    </row>
    <row r="17" spans="2:24" ht="15.75" thickBot="1">
      <c r="B17" s="367" t="s">
        <v>541</v>
      </c>
      <c r="C17" s="368"/>
      <c r="D17" s="369"/>
      <c r="E17" s="369"/>
      <c r="F17" s="369"/>
      <c r="G17" s="369"/>
      <c r="H17" s="599"/>
      <c r="I17" s="599"/>
      <c r="J17" s="599"/>
      <c r="K17" s="600"/>
      <c r="L17" s="601"/>
      <c r="M17" s="601"/>
      <c r="N17" s="602"/>
      <c r="O17" s="603"/>
      <c r="P17" s="601"/>
      <c r="Q17" s="602"/>
      <c r="R17" s="603"/>
      <c r="S17" s="604"/>
      <c r="T17" s="580"/>
      <c r="U17" s="580"/>
      <c r="V17" s="580"/>
      <c r="W17" s="580"/>
      <c r="X17" s="580"/>
    </row>
    <row r="18" spans="2:24" ht="30">
      <c r="B18" s="1342" t="s">
        <v>542</v>
      </c>
      <c r="C18" s="1343" t="s">
        <v>401</v>
      </c>
      <c r="D18" s="1333"/>
      <c r="E18" s="1333"/>
      <c r="F18" s="1333"/>
      <c r="G18" s="1333"/>
      <c r="H18" s="1333"/>
      <c r="I18" s="1333"/>
      <c r="J18" s="1333"/>
      <c r="K18" s="1356">
        <v>1</v>
      </c>
      <c r="L18" s="1357"/>
      <c r="M18" s="1358"/>
      <c r="N18" s="1354"/>
      <c r="O18" s="1339" t="s">
        <v>543</v>
      </c>
      <c r="P18" s="1340" t="s">
        <v>544</v>
      </c>
      <c r="Q18" s="1341" t="s">
        <v>545</v>
      </c>
      <c r="R18" s="1355"/>
      <c r="S18" s="199" t="s">
        <v>546</v>
      </c>
      <c r="T18" s="1346"/>
      <c r="U18" s="1331"/>
      <c r="V18" s="1331"/>
      <c r="W18" s="1331"/>
      <c r="X18" s="1331"/>
    </row>
    <row r="19" spans="2:24" ht="30">
      <c r="B19" s="1342"/>
      <c r="C19" s="1343"/>
      <c r="D19" s="1333"/>
      <c r="E19" s="1333"/>
      <c r="F19" s="1333"/>
      <c r="G19" s="1333"/>
      <c r="H19" s="1333"/>
      <c r="I19" s="1333"/>
      <c r="J19" s="1333"/>
      <c r="K19" s="1356"/>
      <c r="L19" s="1357"/>
      <c r="M19" s="1358"/>
      <c r="N19" s="1354"/>
      <c r="O19" s="1339"/>
      <c r="P19" s="1340"/>
      <c r="Q19" s="1341"/>
      <c r="R19" s="1355"/>
      <c r="S19" s="199" t="s">
        <v>547</v>
      </c>
      <c r="T19" s="1346"/>
      <c r="U19" s="1331"/>
      <c r="V19" s="1331"/>
      <c r="W19" s="1331"/>
      <c r="X19" s="1331"/>
    </row>
    <row r="20" spans="2:24" ht="30">
      <c r="B20" s="1342"/>
      <c r="C20" s="1343"/>
      <c r="D20" s="1333"/>
      <c r="E20" s="1333"/>
      <c r="F20" s="1333"/>
      <c r="G20" s="1333"/>
      <c r="H20" s="1333"/>
      <c r="I20" s="1333"/>
      <c r="J20" s="1333"/>
      <c r="K20" s="1356"/>
      <c r="L20" s="1357"/>
      <c r="M20" s="1358"/>
      <c r="N20" s="1354"/>
      <c r="O20" s="1339"/>
      <c r="P20" s="1340"/>
      <c r="Q20" s="1341"/>
      <c r="R20" s="1355"/>
      <c r="S20" s="199" t="s">
        <v>548</v>
      </c>
      <c r="T20" s="1346"/>
      <c r="U20" s="1331"/>
      <c r="V20" s="1331"/>
      <c r="W20" s="1331"/>
      <c r="X20" s="1331"/>
    </row>
    <row r="21" spans="2:24" ht="30">
      <c r="B21" s="581" t="s">
        <v>549</v>
      </c>
      <c r="C21" s="579"/>
      <c r="D21" s="582"/>
      <c r="E21" s="582"/>
      <c r="F21" s="582"/>
      <c r="G21" s="582"/>
      <c r="H21" s="582"/>
      <c r="I21" s="582"/>
      <c r="J21" s="582"/>
      <c r="K21" s="583">
        <v>1</v>
      </c>
      <c r="L21" s="605"/>
      <c r="M21" s="605"/>
      <c r="N21" s="606"/>
      <c r="O21" s="607"/>
      <c r="P21" s="570" t="s">
        <v>550</v>
      </c>
      <c r="Q21" s="571" t="s">
        <v>550</v>
      </c>
      <c r="R21" s="608"/>
      <c r="S21" s="588" t="s">
        <v>551</v>
      </c>
      <c r="T21" s="580"/>
      <c r="U21" s="580"/>
      <c r="V21" s="580"/>
      <c r="W21" s="580"/>
      <c r="X21" s="580"/>
    </row>
    <row r="22" spans="2:24">
      <c r="B22" s="581" t="s">
        <v>552</v>
      </c>
      <c r="C22" s="579"/>
      <c r="D22" s="582"/>
      <c r="E22" s="582"/>
      <c r="F22" s="582"/>
      <c r="G22" s="582"/>
      <c r="H22" s="582"/>
      <c r="I22" s="582"/>
      <c r="J22" s="582"/>
      <c r="K22" s="583">
        <v>1</v>
      </c>
      <c r="L22" s="605"/>
      <c r="M22" s="605"/>
      <c r="N22" s="606"/>
      <c r="O22" s="607"/>
      <c r="P22" s="570" t="s">
        <v>550</v>
      </c>
      <c r="Q22" s="571" t="s">
        <v>550</v>
      </c>
      <c r="R22" s="608"/>
      <c r="S22" s="588" t="s">
        <v>553</v>
      </c>
      <c r="T22" s="580"/>
      <c r="U22" s="580"/>
      <c r="V22" s="580"/>
      <c r="W22" s="580"/>
      <c r="X22" s="580"/>
    </row>
    <row r="23" spans="2:24">
      <c r="B23" s="581" t="s">
        <v>554</v>
      </c>
      <c r="C23" s="579"/>
      <c r="D23" s="582"/>
      <c r="E23" s="582"/>
      <c r="F23" s="582"/>
      <c r="G23" s="582"/>
      <c r="H23" s="582"/>
      <c r="I23" s="582"/>
      <c r="J23" s="582"/>
      <c r="K23" s="200"/>
      <c r="L23" s="605"/>
      <c r="M23" s="605"/>
      <c r="N23" s="606"/>
      <c r="O23" s="608"/>
      <c r="P23" s="609"/>
      <c r="Q23" s="610"/>
      <c r="R23" s="608"/>
      <c r="S23" s="201"/>
      <c r="T23" s="580"/>
      <c r="U23" s="580"/>
      <c r="V23" s="580"/>
      <c r="W23" s="580"/>
      <c r="X23" s="580"/>
    </row>
    <row r="24" spans="2:24" ht="30.75" thickBot="1">
      <c r="B24" s="581" t="s">
        <v>555</v>
      </c>
      <c r="C24" s="566" t="s">
        <v>556</v>
      </c>
      <c r="D24" s="586" t="s">
        <v>556</v>
      </c>
      <c r="E24" s="586" t="s">
        <v>557</v>
      </c>
      <c r="F24" s="586" t="s">
        <v>558</v>
      </c>
      <c r="G24" s="586" t="s">
        <v>559</v>
      </c>
      <c r="H24" s="586" t="s">
        <v>560</v>
      </c>
      <c r="I24" s="586" t="s">
        <v>561</v>
      </c>
      <c r="J24" s="587">
        <v>0.4</v>
      </c>
      <c r="K24" s="585">
        <v>0.03</v>
      </c>
      <c r="L24" s="611"/>
      <c r="M24" s="611"/>
      <c r="N24" s="612"/>
      <c r="O24" s="569" t="s">
        <v>562</v>
      </c>
      <c r="P24" s="570" t="s">
        <v>562</v>
      </c>
      <c r="Q24" s="570" t="s">
        <v>562</v>
      </c>
      <c r="R24" s="613"/>
      <c r="S24" s="596" t="s">
        <v>563</v>
      </c>
      <c r="T24" s="204"/>
      <c r="U24" s="580"/>
      <c r="V24" s="580"/>
      <c r="W24" s="580"/>
      <c r="X24" s="580"/>
    </row>
    <row r="25" spans="2:24" ht="15.75" thickBot="1">
      <c r="B25" s="577" t="s">
        <v>53</v>
      </c>
      <c r="C25" s="196"/>
      <c r="D25" s="205"/>
      <c r="E25" s="205"/>
      <c r="F25" s="205"/>
      <c r="G25" s="205"/>
      <c r="H25" s="205"/>
      <c r="I25" s="205"/>
      <c r="J25" s="205"/>
      <c r="K25" s="614"/>
      <c r="L25" s="615"/>
      <c r="M25" s="616"/>
      <c r="N25" s="617"/>
      <c r="O25" s="603"/>
      <c r="P25" s="601"/>
      <c r="Q25" s="602"/>
      <c r="R25" s="601"/>
      <c r="S25" s="604"/>
      <c r="T25" s="580"/>
      <c r="U25" s="580"/>
      <c r="V25" s="580"/>
      <c r="W25" s="580"/>
      <c r="X25" s="580"/>
    </row>
    <row r="26" spans="2:24">
      <c r="B26" s="588" t="s">
        <v>564</v>
      </c>
      <c r="C26" s="1350" t="s">
        <v>565</v>
      </c>
      <c r="D26" s="1352" t="s">
        <v>565</v>
      </c>
      <c r="E26" s="1352" t="s">
        <v>566</v>
      </c>
      <c r="F26" s="1352" t="s">
        <v>567</v>
      </c>
      <c r="G26" s="1352" t="s">
        <v>565</v>
      </c>
      <c r="H26" s="1352" t="s">
        <v>556</v>
      </c>
      <c r="I26" s="1352" t="s">
        <v>568</v>
      </c>
      <c r="J26" s="1362">
        <v>0.3</v>
      </c>
      <c r="K26" s="1364">
        <v>0.11</v>
      </c>
      <c r="L26" s="1336" t="s">
        <v>569</v>
      </c>
      <c r="M26" s="1337" t="s">
        <v>570</v>
      </c>
      <c r="N26" s="1338" t="s">
        <v>571</v>
      </c>
      <c r="O26" s="1339" t="s">
        <v>562</v>
      </c>
      <c r="P26" s="1340" t="s">
        <v>562</v>
      </c>
      <c r="Q26" s="1341" t="s">
        <v>562</v>
      </c>
      <c r="R26" s="1359"/>
      <c r="S26" s="1360" t="s">
        <v>572</v>
      </c>
      <c r="T26" s="1361"/>
      <c r="U26" s="1331"/>
      <c r="V26" s="1331"/>
      <c r="W26" s="1331"/>
      <c r="X26" s="1331"/>
    </row>
    <row r="27" spans="2:24">
      <c r="B27" s="588" t="s">
        <v>573</v>
      </c>
      <c r="C27" s="1351"/>
      <c r="D27" s="1353"/>
      <c r="E27" s="1353"/>
      <c r="F27" s="1353"/>
      <c r="G27" s="1353"/>
      <c r="H27" s="1353"/>
      <c r="I27" s="1353"/>
      <c r="J27" s="1363"/>
      <c r="K27" s="1365"/>
      <c r="L27" s="1339"/>
      <c r="M27" s="1340"/>
      <c r="N27" s="1341"/>
      <c r="O27" s="1339"/>
      <c r="P27" s="1340"/>
      <c r="Q27" s="1341"/>
      <c r="R27" s="1359"/>
      <c r="S27" s="1360"/>
      <c r="T27" s="1361"/>
      <c r="U27" s="1331"/>
      <c r="V27" s="1331"/>
      <c r="W27" s="1331"/>
      <c r="X27" s="1331"/>
    </row>
    <row r="28" spans="2:24">
      <c r="B28" s="588" t="s">
        <v>574</v>
      </c>
      <c r="C28" s="1351" t="s">
        <v>557</v>
      </c>
      <c r="D28" s="1353" t="s">
        <v>557</v>
      </c>
      <c r="E28" s="1353" t="s">
        <v>567</v>
      </c>
      <c r="F28" s="1353" t="s">
        <v>565</v>
      </c>
      <c r="G28" s="1353" t="s">
        <v>557</v>
      </c>
      <c r="H28" s="1353" t="s">
        <v>556</v>
      </c>
      <c r="I28" s="1353" t="s">
        <v>568</v>
      </c>
      <c r="J28" s="1363">
        <v>0.4</v>
      </c>
      <c r="K28" s="1365">
        <v>0.06</v>
      </c>
      <c r="L28" s="1339" t="s">
        <v>569</v>
      </c>
      <c r="M28" s="1340" t="s">
        <v>570</v>
      </c>
      <c r="N28" s="1341" t="s">
        <v>571</v>
      </c>
      <c r="O28" s="1339" t="s">
        <v>562</v>
      </c>
      <c r="P28" s="1340" t="s">
        <v>562</v>
      </c>
      <c r="Q28" s="1341" t="s">
        <v>562</v>
      </c>
      <c r="R28" s="1359"/>
      <c r="S28" s="1360"/>
      <c r="T28" s="1346"/>
      <c r="U28" s="1331"/>
      <c r="V28" s="1331"/>
      <c r="W28" s="1331"/>
      <c r="X28" s="1331"/>
    </row>
    <row r="29" spans="2:24">
      <c r="B29" s="588" t="s">
        <v>575</v>
      </c>
      <c r="C29" s="1351"/>
      <c r="D29" s="1353"/>
      <c r="E29" s="1353"/>
      <c r="F29" s="1353"/>
      <c r="G29" s="1353"/>
      <c r="H29" s="1353"/>
      <c r="I29" s="1353"/>
      <c r="J29" s="1363"/>
      <c r="K29" s="1365"/>
      <c r="L29" s="1339"/>
      <c r="M29" s="1340"/>
      <c r="N29" s="1341"/>
      <c r="O29" s="1339"/>
      <c r="P29" s="1340"/>
      <c r="Q29" s="1341"/>
      <c r="R29" s="1359"/>
      <c r="S29" s="1360"/>
      <c r="T29" s="1346"/>
      <c r="U29" s="1331"/>
      <c r="V29" s="1331"/>
      <c r="W29" s="1331"/>
      <c r="X29" s="1331"/>
    </row>
    <row r="30" spans="2:24">
      <c r="B30" s="588" t="s">
        <v>576</v>
      </c>
      <c r="C30" s="1351" t="s">
        <v>557</v>
      </c>
      <c r="D30" s="1353" t="s">
        <v>557</v>
      </c>
      <c r="E30" s="1353" t="s">
        <v>567</v>
      </c>
      <c r="F30" s="1353" t="s">
        <v>577</v>
      </c>
      <c r="G30" s="1353" t="s">
        <v>578</v>
      </c>
      <c r="H30" s="1353" t="s">
        <v>556</v>
      </c>
      <c r="I30" s="1353" t="s">
        <v>568</v>
      </c>
      <c r="J30" s="1363">
        <v>0.45</v>
      </c>
      <c r="K30" s="1365">
        <v>0.03</v>
      </c>
      <c r="L30" s="1339" t="s">
        <v>569</v>
      </c>
      <c r="M30" s="1340" t="s">
        <v>570</v>
      </c>
      <c r="N30" s="1341" t="s">
        <v>571</v>
      </c>
      <c r="O30" s="1339" t="s">
        <v>562</v>
      </c>
      <c r="P30" s="1340" t="s">
        <v>562</v>
      </c>
      <c r="Q30" s="1341" t="s">
        <v>562</v>
      </c>
      <c r="R30" s="1359"/>
      <c r="S30" s="1360"/>
      <c r="T30" s="1346"/>
      <c r="U30" s="1331"/>
      <c r="V30" s="1331"/>
      <c r="W30" s="1331"/>
      <c r="X30" s="1331"/>
    </row>
    <row r="31" spans="2:24" ht="15.75" thickBot="1">
      <c r="B31" s="596" t="s">
        <v>579</v>
      </c>
      <c r="C31" s="1366"/>
      <c r="D31" s="1367"/>
      <c r="E31" s="1367"/>
      <c r="F31" s="1367"/>
      <c r="G31" s="1367"/>
      <c r="H31" s="1367"/>
      <c r="I31" s="1367"/>
      <c r="J31" s="1372"/>
      <c r="K31" s="1373"/>
      <c r="L31" s="1374"/>
      <c r="M31" s="1375"/>
      <c r="N31" s="1371"/>
      <c r="O31" s="1339"/>
      <c r="P31" s="1340"/>
      <c r="Q31" s="1341"/>
      <c r="R31" s="1359"/>
      <c r="S31" s="1360"/>
      <c r="T31" s="1346"/>
      <c r="U31" s="1331"/>
      <c r="V31" s="1331"/>
      <c r="W31" s="1331"/>
      <c r="X31" s="1331"/>
    </row>
    <row r="32" spans="2:24" ht="15.75" thickBot="1">
      <c r="B32" s="577" t="s">
        <v>428</v>
      </c>
      <c r="C32" s="197"/>
      <c r="D32" s="206"/>
      <c r="E32" s="206"/>
      <c r="F32" s="206"/>
      <c r="G32" s="206"/>
      <c r="H32" s="206"/>
      <c r="I32" s="206"/>
      <c r="J32" s="206"/>
      <c r="K32" s="618"/>
      <c r="L32" s="619"/>
      <c r="M32" s="620"/>
      <c r="N32" s="621"/>
      <c r="O32" s="622"/>
      <c r="P32" s="623"/>
      <c r="Q32" s="624"/>
      <c r="R32" s="625"/>
      <c r="S32" s="604"/>
      <c r="T32" s="580"/>
      <c r="U32" s="580"/>
      <c r="V32" s="580"/>
      <c r="W32" s="580"/>
      <c r="X32" s="580"/>
    </row>
    <row r="33" spans="1:24" ht="30">
      <c r="B33" s="588" t="s">
        <v>564</v>
      </c>
      <c r="C33" s="566" t="s">
        <v>566</v>
      </c>
      <c r="D33" s="586" t="s">
        <v>566</v>
      </c>
      <c r="E33" s="586" t="s">
        <v>580</v>
      </c>
      <c r="F33" s="586" t="s">
        <v>580</v>
      </c>
      <c r="G33" s="586" t="s">
        <v>580</v>
      </c>
      <c r="H33" s="586" t="s">
        <v>565</v>
      </c>
      <c r="I33" s="586" t="s">
        <v>557</v>
      </c>
      <c r="J33" s="587">
        <v>0.2</v>
      </c>
      <c r="K33" s="585">
        <v>0.15</v>
      </c>
      <c r="L33" s="574" t="s">
        <v>569</v>
      </c>
      <c r="M33" s="575" t="s">
        <v>571</v>
      </c>
      <c r="N33" s="575" t="s">
        <v>571</v>
      </c>
      <c r="O33" s="569" t="s">
        <v>562</v>
      </c>
      <c r="P33" s="570" t="s">
        <v>562</v>
      </c>
      <c r="Q33" s="571" t="s">
        <v>562</v>
      </c>
      <c r="R33" s="609"/>
      <c r="S33" s="1360" t="s">
        <v>572</v>
      </c>
      <c r="T33" s="580"/>
      <c r="U33" s="580"/>
      <c r="V33" s="580"/>
      <c r="W33" s="580"/>
      <c r="X33" s="580"/>
    </row>
    <row r="34" spans="1:24" ht="30.75" thickBot="1">
      <c r="B34" s="626" t="s">
        <v>581</v>
      </c>
      <c r="C34" s="566" t="s">
        <v>566</v>
      </c>
      <c r="D34" s="586" t="s">
        <v>566</v>
      </c>
      <c r="E34" s="586" t="s">
        <v>580</v>
      </c>
      <c r="F34" s="586" t="s">
        <v>580</v>
      </c>
      <c r="G34" s="586" t="s">
        <v>580</v>
      </c>
      <c r="H34" s="586" t="s">
        <v>565</v>
      </c>
      <c r="I34" s="586" t="s">
        <v>557</v>
      </c>
      <c r="J34" s="587">
        <v>0.3</v>
      </c>
      <c r="K34" s="585">
        <v>0.12</v>
      </c>
      <c r="L34" s="569" t="s">
        <v>569</v>
      </c>
      <c r="M34" s="570" t="s">
        <v>571</v>
      </c>
      <c r="N34" s="570" t="s">
        <v>571</v>
      </c>
      <c r="O34" s="569" t="s">
        <v>562</v>
      </c>
      <c r="P34" s="570" t="s">
        <v>562</v>
      </c>
      <c r="Q34" s="571" t="s">
        <v>562</v>
      </c>
      <c r="R34" s="609"/>
      <c r="S34" s="1370"/>
      <c r="T34" s="580"/>
      <c r="U34" s="580"/>
      <c r="V34" s="580"/>
      <c r="W34" s="580"/>
      <c r="X34" s="580"/>
    </row>
    <row r="35" spans="1:24" ht="15.75" thickBot="1">
      <c r="A35" s="23"/>
      <c r="B35" s="577" t="s">
        <v>64</v>
      </c>
      <c r="C35" s="627"/>
      <c r="D35" s="628"/>
      <c r="E35" s="628"/>
      <c r="F35" s="628"/>
      <c r="G35" s="628"/>
      <c r="H35" s="628"/>
      <c r="I35" s="628"/>
      <c r="J35" s="629"/>
      <c r="K35" s="629"/>
      <c r="L35" s="630"/>
      <c r="M35" s="631"/>
      <c r="N35" s="631"/>
      <c r="O35" s="630"/>
      <c r="P35" s="631"/>
      <c r="Q35" s="632"/>
      <c r="R35" s="633"/>
      <c r="S35" s="634"/>
      <c r="T35" s="580"/>
      <c r="U35" s="580"/>
      <c r="V35" s="580"/>
      <c r="W35" s="580"/>
      <c r="X35" s="580"/>
    </row>
    <row r="36" spans="1:24">
      <c r="A36" s="23"/>
      <c r="B36" s="581" t="s">
        <v>582</v>
      </c>
      <c r="C36" s="635" t="s">
        <v>578</v>
      </c>
      <c r="D36" s="567" t="s">
        <v>578</v>
      </c>
      <c r="E36" s="567" t="s">
        <v>566</v>
      </c>
      <c r="F36" s="567" t="s">
        <v>566</v>
      </c>
      <c r="G36" s="567" t="s">
        <v>578</v>
      </c>
      <c r="H36" s="567" t="s">
        <v>583</v>
      </c>
      <c r="I36" s="567" t="s">
        <v>584</v>
      </c>
      <c r="J36" s="584">
        <v>0.5</v>
      </c>
      <c r="K36" s="584">
        <v>0.1</v>
      </c>
      <c r="L36" s="346"/>
      <c r="M36" s="347"/>
      <c r="N36" s="347"/>
      <c r="O36" s="574" t="s">
        <v>585</v>
      </c>
      <c r="P36" s="575" t="s">
        <v>585</v>
      </c>
      <c r="Q36" s="576" t="s">
        <v>585</v>
      </c>
      <c r="R36" s="352" t="s">
        <v>586</v>
      </c>
      <c r="S36" s="208" t="s">
        <v>587</v>
      </c>
      <c r="T36" s="580"/>
      <c r="U36" s="580"/>
      <c r="V36" s="580"/>
      <c r="W36" s="580"/>
      <c r="X36" s="580"/>
    </row>
    <row r="37" spans="1:24" ht="15.75" thickBot="1">
      <c r="B37" s="209" t="s">
        <v>588</v>
      </c>
      <c r="C37" s="589" t="s">
        <v>557</v>
      </c>
      <c r="D37" s="590" t="s">
        <v>557</v>
      </c>
      <c r="E37" s="590" t="s">
        <v>566</v>
      </c>
      <c r="F37" s="590" t="s">
        <v>565</v>
      </c>
      <c r="G37" s="590" t="s">
        <v>557</v>
      </c>
      <c r="H37" s="590" t="s">
        <v>556</v>
      </c>
      <c r="I37" s="590" t="s">
        <v>568</v>
      </c>
      <c r="J37" s="591">
        <v>0.4</v>
      </c>
      <c r="K37" s="591">
        <v>0.06</v>
      </c>
      <c r="L37" s="592" t="s">
        <v>589</v>
      </c>
      <c r="M37" s="593" t="s">
        <v>590</v>
      </c>
      <c r="N37" s="593" t="s">
        <v>591</v>
      </c>
      <c r="O37" s="592" t="s">
        <v>585</v>
      </c>
      <c r="P37" s="593" t="s">
        <v>585</v>
      </c>
      <c r="Q37" s="594" t="s">
        <v>585</v>
      </c>
      <c r="R37" s="636"/>
      <c r="S37" s="596" t="s">
        <v>587</v>
      </c>
      <c r="T37" s="595"/>
      <c r="U37" s="580"/>
      <c r="V37" s="580"/>
      <c r="W37" s="580"/>
      <c r="X37" s="580"/>
    </row>
    <row r="38" spans="1:24" ht="15.75" thickBot="1">
      <c r="B38" s="637" t="s">
        <v>592</v>
      </c>
      <c r="C38" s="638"/>
      <c r="D38" s="639"/>
      <c r="E38" s="639"/>
      <c r="F38" s="639"/>
      <c r="G38" s="639"/>
      <c r="H38" s="639"/>
      <c r="I38" s="639"/>
      <c r="J38" s="639"/>
      <c r="K38" s="639"/>
      <c r="L38" s="640"/>
      <c r="M38" s="641"/>
      <c r="N38" s="641"/>
      <c r="O38" s="640"/>
      <c r="P38" s="641"/>
      <c r="Q38" s="642"/>
      <c r="R38" s="643"/>
      <c r="S38" s="644"/>
      <c r="T38" s="595"/>
      <c r="U38" s="580"/>
      <c r="V38" s="580"/>
      <c r="W38" s="580"/>
      <c r="X38" s="580"/>
    </row>
    <row r="39" spans="1:24" ht="45">
      <c r="B39" s="362" t="s">
        <v>434</v>
      </c>
      <c r="C39" s="210"/>
      <c r="D39" s="211"/>
      <c r="E39" s="211"/>
      <c r="F39" s="211"/>
      <c r="G39" s="211"/>
      <c r="H39" s="211"/>
      <c r="I39" s="211"/>
      <c r="J39" s="211"/>
      <c r="K39" s="212">
        <v>1</v>
      </c>
      <c r="L39" s="574" t="s">
        <v>968</v>
      </c>
      <c r="M39" s="352" t="s">
        <v>593</v>
      </c>
      <c r="N39" s="351" t="s">
        <v>593</v>
      </c>
      <c r="O39" s="574" t="s">
        <v>967</v>
      </c>
      <c r="P39" s="352" t="s">
        <v>594</v>
      </c>
      <c r="Q39" s="351" t="s">
        <v>594</v>
      </c>
      <c r="R39" s="353" t="s">
        <v>595</v>
      </c>
      <c r="S39" s="208" t="s">
        <v>966</v>
      </c>
      <c r="T39" s="580"/>
      <c r="U39" s="580"/>
      <c r="V39" s="580"/>
      <c r="W39" s="580"/>
      <c r="X39" s="580"/>
    </row>
    <row r="40" spans="1:24" ht="15.75" thickBot="1">
      <c r="B40" s="362" t="s">
        <v>596</v>
      </c>
      <c r="C40" s="203"/>
      <c r="D40" s="213"/>
      <c r="E40" s="213"/>
      <c r="F40" s="213"/>
      <c r="G40" s="213"/>
      <c r="H40" s="213"/>
      <c r="I40" s="213"/>
      <c r="J40" s="213"/>
      <c r="K40" s="214">
        <v>1</v>
      </c>
      <c r="L40" s="348" t="s">
        <v>597</v>
      </c>
      <c r="M40" s="349" t="s">
        <v>597</v>
      </c>
      <c r="N40" s="349" t="s">
        <v>597</v>
      </c>
      <c r="O40" s="348" t="s">
        <v>594</v>
      </c>
      <c r="P40" s="349" t="s">
        <v>594</v>
      </c>
      <c r="Q40" s="349" t="s">
        <v>594</v>
      </c>
      <c r="R40" s="358" t="s">
        <v>598</v>
      </c>
      <c r="S40" s="215"/>
      <c r="T40" s="580"/>
      <c r="U40" s="580"/>
      <c r="V40" s="580"/>
      <c r="W40" s="580"/>
      <c r="X40" s="580"/>
    </row>
    <row r="41" spans="1:24" ht="15.75" thickBot="1">
      <c r="B41" s="363" t="s">
        <v>431</v>
      </c>
      <c r="C41" s="197"/>
      <c r="D41" s="206"/>
      <c r="E41" s="206"/>
      <c r="F41" s="206"/>
      <c r="G41" s="206"/>
      <c r="H41" s="206"/>
      <c r="I41" s="206"/>
      <c r="J41" s="206"/>
      <c r="K41" s="216"/>
      <c r="L41" s="645"/>
      <c r="M41" s="646"/>
      <c r="N41" s="647"/>
      <c r="O41" s="645"/>
      <c r="P41" s="646"/>
      <c r="Q41" s="647"/>
      <c r="R41" s="648"/>
      <c r="S41" s="198"/>
      <c r="T41" s="580"/>
      <c r="U41" s="580"/>
      <c r="V41" s="580"/>
      <c r="W41" s="580"/>
      <c r="X41" s="580"/>
    </row>
    <row r="42" spans="1:24" ht="30.75" thickBot="1">
      <c r="B42" s="364" t="s">
        <v>599</v>
      </c>
      <c r="C42" s="579"/>
      <c r="D42" s="213"/>
      <c r="E42" s="213"/>
      <c r="F42" s="213"/>
      <c r="G42" s="213"/>
      <c r="H42" s="213"/>
      <c r="I42" s="213"/>
      <c r="J42" s="213"/>
      <c r="K42" s="214">
        <v>1</v>
      </c>
      <c r="L42" s="354" t="s">
        <v>600</v>
      </c>
      <c r="M42" s="355" t="s">
        <v>601</v>
      </c>
      <c r="N42" s="356" t="s">
        <v>593</v>
      </c>
      <c r="O42" s="649"/>
      <c r="P42" s="650"/>
      <c r="Q42" s="651"/>
      <c r="R42" s="348" t="s">
        <v>602</v>
      </c>
      <c r="S42" s="588" t="s">
        <v>603</v>
      </c>
      <c r="T42" s="580"/>
      <c r="U42" s="580"/>
      <c r="V42" s="580"/>
      <c r="W42" s="580"/>
      <c r="X42" s="580"/>
    </row>
    <row r="43" spans="1:24" ht="15.75" thickBot="1">
      <c r="B43" s="363" t="s">
        <v>604</v>
      </c>
      <c r="C43" s="197"/>
      <c r="D43" s="206"/>
      <c r="E43" s="206"/>
      <c r="F43" s="206"/>
      <c r="G43" s="206"/>
      <c r="H43" s="206"/>
      <c r="I43" s="206"/>
      <c r="J43" s="206"/>
      <c r="K43" s="207"/>
      <c r="L43" s="619"/>
      <c r="M43" s="620"/>
      <c r="N43" s="621"/>
      <c r="O43" s="645"/>
      <c r="P43" s="646"/>
      <c r="Q43" s="647"/>
      <c r="R43" s="645"/>
      <c r="S43" s="652"/>
      <c r="T43" s="580"/>
      <c r="U43" s="580"/>
      <c r="V43" s="580"/>
      <c r="W43" s="580"/>
      <c r="X43" s="580"/>
    </row>
    <row r="44" spans="1:24">
      <c r="B44" s="364" t="s">
        <v>605</v>
      </c>
      <c r="C44" s="579"/>
      <c r="D44" s="213"/>
      <c r="E44" s="213"/>
      <c r="F44" s="213"/>
      <c r="G44" s="213"/>
      <c r="H44" s="213"/>
      <c r="I44" s="213"/>
      <c r="J44" s="213"/>
      <c r="K44" s="214">
        <v>1</v>
      </c>
      <c r="L44" s="574" t="s">
        <v>597</v>
      </c>
      <c r="M44" s="575" t="s">
        <v>597</v>
      </c>
      <c r="N44" s="576" t="s">
        <v>597</v>
      </c>
      <c r="O44" s="353" t="s">
        <v>594</v>
      </c>
      <c r="P44" s="352" t="s">
        <v>594</v>
      </c>
      <c r="Q44" s="352" t="s">
        <v>594</v>
      </c>
      <c r="R44" s="359" t="s">
        <v>606</v>
      </c>
      <c r="S44" s="1360" t="s">
        <v>965</v>
      </c>
      <c r="T44" s="204"/>
      <c r="U44" s="580"/>
      <c r="V44" s="580"/>
      <c r="W44" s="580"/>
      <c r="X44" s="580"/>
    </row>
    <row r="45" spans="1:24" ht="30">
      <c r="B45" s="364" t="s">
        <v>607</v>
      </c>
      <c r="C45" s="579"/>
      <c r="D45" s="213"/>
      <c r="E45" s="213"/>
      <c r="F45" s="213"/>
      <c r="G45" s="213"/>
      <c r="H45" s="213"/>
      <c r="I45" s="213"/>
      <c r="J45" s="213"/>
      <c r="K45" s="214">
        <v>1</v>
      </c>
      <c r="L45" s="569" t="s">
        <v>608</v>
      </c>
      <c r="M45" s="570" t="s">
        <v>609</v>
      </c>
      <c r="N45" s="350" t="s">
        <v>597</v>
      </c>
      <c r="O45" s="653"/>
      <c r="P45" s="654"/>
      <c r="Q45" s="654"/>
      <c r="R45" s="358" t="s">
        <v>610</v>
      </c>
      <c r="S45" s="1360"/>
      <c r="T45" s="580"/>
      <c r="U45" s="580"/>
      <c r="V45" s="580"/>
      <c r="W45" s="580"/>
      <c r="X45" s="580"/>
    </row>
    <row r="46" spans="1:24" ht="30">
      <c r="B46" s="364" t="s">
        <v>611</v>
      </c>
      <c r="C46" s="579"/>
      <c r="D46" s="213"/>
      <c r="E46" s="213"/>
      <c r="F46" s="213"/>
      <c r="G46" s="213"/>
      <c r="H46" s="213"/>
      <c r="I46" s="213"/>
      <c r="J46" s="213"/>
      <c r="K46" s="214">
        <v>1</v>
      </c>
      <c r="L46" s="569" t="s">
        <v>608</v>
      </c>
      <c r="M46" s="570" t="s">
        <v>609</v>
      </c>
      <c r="N46" s="350" t="s">
        <v>597</v>
      </c>
      <c r="O46" s="653"/>
      <c r="P46" s="654"/>
      <c r="Q46" s="654"/>
      <c r="R46" s="358" t="s">
        <v>612</v>
      </c>
      <c r="S46" s="1360"/>
      <c r="T46" s="580"/>
      <c r="U46" s="580"/>
      <c r="V46" s="580"/>
      <c r="W46" s="580"/>
      <c r="X46" s="580"/>
    </row>
    <row r="47" spans="1:24">
      <c r="B47" s="364" t="s">
        <v>963</v>
      </c>
      <c r="C47" s="579"/>
      <c r="D47" s="213"/>
      <c r="E47" s="213"/>
      <c r="F47" s="213"/>
      <c r="G47" s="213"/>
      <c r="H47" s="213"/>
      <c r="I47" s="213"/>
      <c r="J47" s="213"/>
      <c r="K47" s="214">
        <v>1</v>
      </c>
      <c r="L47" s="569" t="s">
        <v>597</v>
      </c>
      <c r="M47" s="570" t="s">
        <v>597</v>
      </c>
      <c r="N47" s="350" t="s">
        <v>597</v>
      </c>
      <c r="O47" s="653"/>
      <c r="P47" s="654"/>
      <c r="Q47" s="654"/>
      <c r="R47" s="358" t="s">
        <v>613</v>
      </c>
      <c r="S47" s="1360"/>
      <c r="T47" s="580"/>
      <c r="U47" s="580"/>
      <c r="V47" s="580"/>
      <c r="W47" s="580"/>
      <c r="X47" s="580"/>
    </row>
    <row r="48" spans="1:24" ht="15.75" thickBot="1">
      <c r="B48" s="365" t="s">
        <v>964</v>
      </c>
      <c r="C48" s="203"/>
      <c r="D48" s="202"/>
      <c r="E48" s="202"/>
      <c r="F48" s="202"/>
      <c r="G48" s="202"/>
      <c r="H48" s="202"/>
      <c r="I48" s="202"/>
      <c r="J48" s="202"/>
      <c r="K48" s="217">
        <v>1</v>
      </c>
      <c r="L48" s="592" t="s">
        <v>597</v>
      </c>
      <c r="M48" s="593" t="s">
        <v>597</v>
      </c>
      <c r="N48" s="594" t="s">
        <v>597</v>
      </c>
      <c r="O48" s="360" t="s">
        <v>594</v>
      </c>
      <c r="P48" s="357" t="s">
        <v>594</v>
      </c>
      <c r="Q48" s="357" t="s">
        <v>594</v>
      </c>
      <c r="R48" s="361" t="s">
        <v>614</v>
      </c>
      <c r="S48" s="1360"/>
      <c r="T48" s="580"/>
      <c r="U48" s="580"/>
      <c r="V48" s="580"/>
      <c r="W48" s="580"/>
      <c r="X48" s="580"/>
    </row>
    <row r="49" spans="2:24" ht="30.75" thickBot="1">
      <c r="B49" s="218" t="s">
        <v>615</v>
      </c>
      <c r="C49" s="219"/>
      <c r="D49" s="202"/>
      <c r="E49" s="202"/>
      <c r="F49" s="202"/>
      <c r="G49" s="202"/>
      <c r="H49" s="202"/>
      <c r="I49" s="202"/>
      <c r="J49" s="202"/>
      <c r="K49" s="217">
        <v>1</v>
      </c>
      <c r="L49" s="653"/>
      <c r="M49" s="593" t="s">
        <v>616</v>
      </c>
      <c r="N49" s="593" t="s">
        <v>616</v>
      </c>
      <c r="O49" s="653"/>
      <c r="P49" s="654"/>
      <c r="Q49" s="654"/>
      <c r="R49" s="655"/>
      <c r="S49" s="656" t="s">
        <v>617</v>
      </c>
      <c r="T49" s="580"/>
      <c r="U49" s="580"/>
      <c r="V49" s="580"/>
      <c r="W49" s="580"/>
      <c r="X49" s="580"/>
    </row>
    <row r="50" spans="2:24" ht="44.45" customHeight="1" thickBot="1">
      <c r="B50" s="220" t="s">
        <v>618</v>
      </c>
      <c r="C50" s="221" t="s">
        <v>619</v>
      </c>
      <c r="D50" s="222" t="s">
        <v>620</v>
      </c>
      <c r="E50" s="222" t="s">
        <v>621</v>
      </c>
      <c r="F50" s="222" t="s">
        <v>622</v>
      </c>
      <c r="G50" s="222" t="s">
        <v>622</v>
      </c>
      <c r="H50" s="222">
        <v>0</v>
      </c>
      <c r="I50" s="222">
        <v>0</v>
      </c>
      <c r="J50" s="223">
        <v>0.3</v>
      </c>
      <c r="K50" s="223">
        <v>1</v>
      </c>
      <c r="L50" s="354" t="s">
        <v>569</v>
      </c>
      <c r="M50" s="355" t="s">
        <v>571</v>
      </c>
      <c r="N50" s="355" t="s">
        <v>571</v>
      </c>
      <c r="O50" s="354" t="s">
        <v>562</v>
      </c>
      <c r="P50" s="355" t="s">
        <v>562</v>
      </c>
      <c r="Q50" s="356" t="s">
        <v>562</v>
      </c>
      <c r="R50" s="657"/>
      <c r="S50" s="224" t="s">
        <v>623</v>
      </c>
      <c r="T50" s="580"/>
      <c r="U50" s="580"/>
      <c r="V50" s="580"/>
      <c r="W50" s="580"/>
      <c r="X50" s="580"/>
    </row>
    <row r="51" spans="2:24">
      <c r="B51" s="225"/>
      <c r="C51" s="225"/>
      <c r="D51" s="225"/>
      <c r="E51" s="225"/>
      <c r="F51" s="225"/>
      <c r="G51" s="225"/>
      <c r="H51" s="225"/>
      <c r="I51" s="225"/>
      <c r="J51" s="225"/>
      <c r="K51" s="225"/>
      <c r="L51" s="225"/>
      <c r="M51" s="225"/>
      <c r="N51" s="225"/>
      <c r="O51" s="225"/>
      <c r="P51" s="225"/>
      <c r="Q51" s="225"/>
      <c r="R51" s="225"/>
      <c r="S51" s="225"/>
      <c r="T51" s="580"/>
      <c r="U51" s="580"/>
      <c r="V51" s="580"/>
      <c r="W51" s="580"/>
      <c r="X51" s="580"/>
    </row>
    <row r="52" spans="2:24">
      <c r="B52" s="225"/>
      <c r="C52" s="225"/>
      <c r="D52" s="225"/>
      <c r="E52" s="225"/>
      <c r="F52" s="225"/>
      <c r="G52" s="225"/>
      <c r="H52" s="225"/>
      <c r="I52" s="225"/>
      <c r="J52" s="225"/>
      <c r="K52" s="225"/>
      <c r="L52" s="225"/>
      <c r="M52" s="225"/>
      <c r="N52" s="225"/>
      <c r="O52" s="225"/>
      <c r="P52" s="225"/>
      <c r="Q52" s="225"/>
      <c r="R52" s="225"/>
      <c r="S52" s="225"/>
      <c r="T52" s="580"/>
      <c r="U52" s="580"/>
      <c r="V52" s="580"/>
      <c r="W52" s="580"/>
      <c r="X52" s="580"/>
    </row>
    <row r="53" spans="2:24">
      <c r="B53" s="580"/>
      <c r="C53" s="580"/>
      <c r="D53" s="580"/>
      <c r="E53" s="580"/>
      <c r="F53" s="580"/>
      <c r="G53" s="580"/>
      <c r="H53" s="580"/>
      <c r="I53" s="580"/>
      <c r="J53" s="580"/>
      <c r="K53" s="580"/>
      <c r="L53" s="580"/>
      <c r="M53" s="580"/>
      <c r="N53" s="580"/>
      <c r="O53" s="580"/>
      <c r="P53" s="580"/>
      <c r="Q53" s="580"/>
      <c r="R53" s="580"/>
      <c r="S53" s="580"/>
      <c r="T53" s="580"/>
      <c r="U53" s="580"/>
      <c r="V53" s="580"/>
      <c r="W53" s="580"/>
      <c r="X53" s="580"/>
    </row>
    <row r="54" spans="2:24" ht="21">
      <c r="B54" s="1368" t="s">
        <v>624</v>
      </c>
      <c r="C54" s="1368"/>
      <c r="D54" s="1368"/>
      <c r="E54" s="1368"/>
      <c r="F54" s="1368"/>
      <c r="G54" s="580"/>
      <c r="H54" s="580"/>
      <c r="I54" s="580"/>
      <c r="J54" s="580"/>
      <c r="K54" s="580"/>
      <c r="L54" s="580"/>
      <c r="M54" s="580"/>
      <c r="N54" s="580"/>
      <c r="O54" s="580"/>
      <c r="P54" s="580"/>
      <c r="Q54" s="580"/>
      <c r="R54" s="580"/>
      <c r="S54" s="580"/>
      <c r="T54" s="580"/>
      <c r="U54" s="580"/>
      <c r="V54" s="580"/>
      <c r="W54" s="580"/>
      <c r="X54" s="580"/>
    </row>
    <row r="55" spans="2:24">
      <c r="B55" s="185" t="s">
        <v>625</v>
      </c>
      <c r="C55" s="185" t="s">
        <v>626</v>
      </c>
      <c r="D55" s="185"/>
      <c r="E55" s="580"/>
      <c r="F55" s="580"/>
      <c r="G55" s="580"/>
      <c r="H55" s="580"/>
      <c r="I55" s="580"/>
      <c r="J55" s="580"/>
      <c r="K55" s="580"/>
      <c r="L55" s="580"/>
      <c r="M55" s="580"/>
      <c r="N55" s="580"/>
      <c r="O55" s="580"/>
      <c r="P55" s="580"/>
      <c r="Q55" s="580"/>
      <c r="R55" s="580"/>
      <c r="S55" s="580"/>
      <c r="T55" s="580"/>
      <c r="U55" s="580"/>
      <c r="V55" s="580"/>
      <c r="W55" s="580"/>
      <c r="X55" s="580"/>
    </row>
    <row r="56" spans="2:24">
      <c r="B56" s="185" t="s">
        <v>627</v>
      </c>
      <c r="C56" s="185" t="s">
        <v>628</v>
      </c>
      <c r="D56" s="185"/>
      <c r="E56" s="580"/>
      <c r="F56" s="580"/>
      <c r="G56" s="580"/>
      <c r="H56" s="580"/>
      <c r="I56" s="580"/>
      <c r="J56" s="580"/>
      <c r="K56" s="580"/>
      <c r="L56" s="580"/>
      <c r="M56" s="580"/>
      <c r="N56" s="580"/>
      <c r="O56" s="580"/>
      <c r="P56" s="580"/>
      <c r="Q56" s="580"/>
      <c r="R56" s="580"/>
      <c r="S56" s="580"/>
      <c r="T56" s="580"/>
      <c r="U56" s="580"/>
      <c r="V56" s="580"/>
      <c r="W56" s="580"/>
      <c r="X56" s="580"/>
    </row>
    <row r="57" spans="2:24">
      <c r="B57" s="185" t="s">
        <v>629</v>
      </c>
      <c r="C57" s="185" t="s">
        <v>630</v>
      </c>
      <c r="D57" s="185"/>
      <c r="E57" s="580"/>
      <c r="F57" s="580"/>
      <c r="G57" s="580"/>
      <c r="H57" s="580"/>
      <c r="I57" s="580"/>
      <c r="J57" s="580"/>
      <c r="K57" s="580"/>
      <c r="L57" s="580"/>
      <c r="M57" s="580"/>
      <c r="N57" s="580"/>
      <c r="O57" s="580"/>
      <c r="P57" s="580"/>
      <c r="Q57" s="580"/>
      <c r="R57" s="580"/>
      <c r="S57" s="580"/>
      <c r="T57" s="580"/>
      <c r="U57" s="580"/>
      <c r="V57" s="580"/>
      <c r="W57" s="580"/>
      <c r="X57" s="580"/>
    </row>
    <row r="58" spans="2:24">
      <c r="B58" s="185" t="s">
        <v>631</v>
      </c>
      <c r="C58" s="185" t="s">
        <v>632</v>
      </c>
      <c r="D58" s="185"/>
      <c r="E58" s="580"/>
      <c r="F58" s="580"/>
      <c r="G58" s="580"/>
      <c r="H58" s="580"/>
      <c r="I58" s="580"/>
      <c r="J58" s="580"/>
      <c r="K58" s="580"/>
      <c r="L58" s="580"/>
      <c r="M58" s="580"/>
      <c r="N58" s="580"/>
      <c r="O58" s="580"/>
      <c r="P58" s="580"/>
      <c r="Q58" s="580"/>
      <c r="R58" s="580"/>
      <c r="S58" s="580"/>
      <c r="T58" s="580"/>
      <c r="U58" s="580"/>
      <c r="V58" s="580"/>
      <c r="W58" s="580"/>
      <c r="X58" s="580"/>
    </row>
    <row r="59" spans="2:24">
      <c r="B59" s="185" t="s">
        <v>633</v>
      </c>
      <c r="C59" s="185" t="s">
        <v>634</v>
      </c>
      <c r="D59" s="185"/>
      <c r="E59" s="580"/>
      <c r="F59" s="580"/>
      <c r="G59" s="580"/>
      <c r="H59" s="580"/>
      <c r="I59" s="580"/>
      <c r="J59" s="580"/>
      <c r="K59" s="580"/>
      <c r="L59" s="580"/>
      <c r="M59" s="580"/>
      <c r="N59" s="580"/>
      <c r="O59" s="580"/>
      <c r="P59" s="580"/>
      <c r="Q59" s="580"/>
      <c r="R59" s="580"/>
      <c r="S59" s="580"/>
      <c r="T59" s="580"/>
      <c r="U59" s="580"/>
      <c r="V59" s="580"/>
      <c r="W59" s="580"/>
      <c r="X59" s="580"/>
    </row>
    <row r="60" spans="2:24">
      <c r="B60" s="185" t="s">
        <v>635</v>
      </c>
      <c r="C60" s="185" t="s">
        <v>636</v>
      </c>
      <c r="D60" s="185"/>
      <c r="E60" s="580"/>
      <c r="F60" s="580"/>
      <c r="G60" s="580"/>
      <c r="H60" s="580"/>
      <c r="I60" s="580"/>
      <c r="J60" s="580"/>
      <c r="K60" s="580"/>
      <c r="L60" s="580"/>
      <c r="M60" s="580"/>
      <c r="N60" s="580"/>
      <c r="O60" s="580"/>
      <c r="P60" s="580"/>
      <c r="Q60" s="580"/>
      <c r="R60" s="580"/>
      <c r="S60" s="580"/>
      <c r="T60" s="580"/>
      <c r="U60" s="580"/>
      <c r="V60" s="580"/>
      <c r="W60" s="580"/>
      <c r="X60" s="580"/>
    </row>
    <row r="61" spans="2:24">
      <c r="B61" s="185" t="s">
        <v>637</v>
      </c>
      <c r="C61" s="185" t="s">
        <v>638</v>
      </c>
      <c r="D61" s="185"/>
      <c r="E61" s="580"/>
      <c r="F61" s="580"/>
      <c r="G61" s="580"/>
      <c r="H61" s="580"/>
      <c r="I61" s="580"/>
      <c r="J61" s="580"/>
      <c r="K61" s="580"/>
      <c r="L61" s="580"/>
      <c r="M61" s="580"/>
      <c r="N61" s="580"/>
      <c r="O61" s="580"/>
      <c r="P61" s="580"/>
      <c r="Q61" s="580"/>
      <c r="R61" s="580"/>
      <c r="S61" s="580"/>
      <c r="T61" s="580"/>
      <c r="U61" s="580"/>
      <c r="V61" s="580"/>
      <c r="W61" s="580"/>
      <c r="X61" s="580"/>
    </row>
    <row r="62" spans="2:24">
      <c r="B62" s="185" t="s">
        <v>639</v>
      </c>
      <c r="C62" s="185" t="s">
        <v>640</v>
      </c>
      <c r="D62" s="185"/>
      <c r="E62" s="580"/>
      <c r="F62" s="580"/>
      <c r="G62" s="580"/>
      <c r="H62" s="580"/>
      <c r="I62" s="580"/>
      <c r="J62" s="580"/>
      <c r="K62" s="580"/>
      <c r="L62" s="580"/>
      <c r="M62" s="580"/>
      <c r="N62" s="580"/>
      <c r="O62" s="580"/>
      <c r="P62" s="580"/>
      <c r="Q62" s="580"/>
      <c r="R62" s="580"/>
      <c r="S62" s="580"/>
      <c r="T62" s="580"/>
      <c r="U62" s="580"/>
      <c r="V62" s="580"/>
      <c r="W62" s="580"/>
      <c r="X62" s="580"/>
    </row>
    <row r="63" spans="2:24">
      <c r="B63" s="185" t="s">
        <v>641</v>
      </c>
      <c r="C63" s="185" t="s">
        <v>642</v>
      </c>
      <c r="D63" s="185"/>
      <c r="E63" s="580"/>
      <c r="F63" s="580"/>
      <c r="G63" s="580"/>
      <c r="H63" s="580"/>
      <c r="I63" s="580"/>
      <c r="J63" s="580"/>
      <c r="K63" s="580"/>
      <c r="L63" s="580"/>
      <c r="M63" s="580"/>
      <c r="N63" s="580"/>
      <c r="O63" s="580"/>
      <c r="P63" s="580"/>
      <c r="Q63" s="580"/>
      <c r="R63" s="580"/>
      <c r="S63" s="580"/>
      <c r="T63" s="580"/>
      <c r="U63" s="580"/>
      <c r="V63" s="580"/>
      <c r="W63" s="580"/>
      <c r="X63" s="580"/>
    </row>
    <row r="65" spans="2:24" ht="21">
      <c r="B65" s="1368" t="s">
        <v>643</v>
      </c>
      <c r="C65" s="1368"/>
      <c r="D65" s="1368"/>
      <c r="E65" s="1368"/>
      <c r="F65" s="1368"/>
      <c r="G65" s="226"/>
      <c r="H65" s="226"/>
      <c r="I65" s="226"/>
      <c r="J65" s="226"/>
      <c r="K65" s="226"/>
      <c r="L65" s="226"/>
      <c r="M65" s="226"/>
      <c r="N65" s="226"/>
      <c r="O65" s="226"/>
      <c r="P65" s="226"/>
      <c r="Q65" s="226"/>
      <c r="R65" s="226"/>
      <c r="S65" s="226"/>
      <c r="T65" s="226"/>
      <c r="U65" s="226"/>
      <c r="V65" s="226"/>
      <c r="W65" s="226"/>
      <c r="X65" s="580"/>
    </row>
    <row r="66" spans="2:24">
      <c r="B66" s="227">
        <v>1</v>
      </c>
      <c r="C66" s="595" t="s">
        <v>644</v>
      </c>
      <c r="D66" s="595" t="s">
        <v>645</v>
      </c>
      <c r="E66" s="227"/>
      <c r="F66" s="227"/>
      <c r="G66" s="227"/>
      <c r="H66" s="227"/>
      <c r="I66" s="227"/>
      <c r="J66" s="227"/>
      <c r="K66" s="227"/>
      <c r="L66" s="227"/>
      <c r="M66" s="227"/>
      <c r="N66" s="54" t="s">
        <v>646</v>
      </c>
      <c r="O66" s="580"/>
      <c r="P66" s="580"/>
      <c r="Q66" s="580"/>
      <c r="R66" s="580"/>
      <c r="S66" s="580"/>
      <c r="T66" s="580"/>
      <c r="U66" s="580"/>
      <c r="V66" s="580"/>
      <c r="W66" s="580"/>
      <c r="X66" s="580"/>
    </row>
    <row r="67" spans="2:24">
      <c r="B67" s="227">
        <v>2</v>
      </c>
      <c r="C67" s="595" t="s">
        <v>647</v>
      </c>
      <c r="D67" s="595" t="s">
        <v>648</v>
      </c>
      <c r="E67" s="227"/>
      <c r="F67" s="227"/>
      <c r="G67" s="227"/>
      <c r="H67" s="227"/>
      <c r="I67" s="227"/>
      <c r="J67" s="227"/>
      <c r="K67" s="227"/>
      <c r="L67" s="227"/>
      <c r="M67" s="227"/>
      <c r="N67" s="54" t="s">
        <v>649</v>
      </c>
      <c r="O67" s="580"/>
      <c r="P67" s="580"/>
      <c r="Q67" s="580"/>
      <c r="R67" s="580"/>
      <c r="S67" s="580"/>
      <c r="T67" s="580"/>
      <c r="U67" s="580"/>
      <c r="V67" s="580"/>
      <c r="W67" s="580"/>
      <c r="X67" s="580"/>
    </row>
    <row r="68" spans="2:24">
      <c r="B68" s="227">
        <v>3</v>
      </c>
      <c r="C68" s="595" t="s">
        <v>650</v>
      </c>
      <c r="D68" s="595" t="s">
        <v>651</v>
      </c>
      <c r="E68" s="227"/>
      <c r="F68" s="227"/>
      <c r="G68" s="227"/>
      <c r="H68" s="227"/>
      <c r="I68" s="227"/>
      <c r="J68" s="227"/>
      <c r="K68" s="227"/>
      <c r="L68" s="227"/>
      <c r="M68" s="227"/>
      <c r="N68" s="658" t="s">
        <v>652</v>
      </c>
      <c r="O68" s="580"/>
      <c r="P68" s="580"/>
      <c r="Q68" s="580"/>
      <c r="R68" s="580"/>
      <c r="S68" s="580"/>
      <c r="T68" s="580"/>
      <c r="U68" s="580"/>
      <c r="V68" s="580"/>
      <c r="W68" s="580"/>
      <c r="X68" s="580"/>
    </row>
    <row r="69" spans="2:24">
      <c r="B69" s="227">
        <v>4</v>
      </c>
      <c r="C69" s="595" t="s">
        <v>653</v>
      </c>
      <c r="D69" s="595" t="s">
        <v>654</v>
      </c>
      <c r="E69" s="227"/>
      <c r="F69" s="227"/>
      <c r="G69" s="227"/>
      <c r="H69" s="227"/>
      <c r="I69" s="227"/>
      <c r="J69" s="227"/>
      <c r="K69" s="227"/>
      <c r="L69" s="227"/>
      <c r="M69" s="227"/>
      <c r="N69" s="54" t="s">
        <v>655</v>
      </c>
      <c r="O69" s="580"/>
      <c r="P69" s="580"/>
      <c r="Q69" s="580"/>
      <c r="R69" s="580"/>
      <c r="S69" s="580"/>
      <c r="T69" s="580"/>
      <c r="U69" s="580"/>
      <c r="V69" s="580"/>
      <c r="W69" s="580"/>
      <c r="X69" s="580"/>
    </row>
    <row r="70" spans="2:24">
      <c r="B70" s="227">
        <v>5</v>
      </c>
      <c r="C70" s="595" t="s">
        <v>656</v>
      </c>
      <c r="D70" s="595" t="s">
        <v>657</v>
      </c>
      <c r="E70" s="227"/>
      <c r="F70" s="227"/>
      <c r="G70" s="227"/>
      <c r="H70" s="227"/>
      <c r="I70" s="227"/>
      <c r="J70" s="227"/>
      <c r="K70" s="227"/>
      <c r="L70" s="227"/>
      <c r="M70" s="227"/>
      <c r="N70" s="54" t="s">
        <v>658</v>
      </c>
      <c r="O70" s="580"/>
      <c r="P70" s="580"/>
      <c r="Q70" s="580"/>
      <c r="R70" s="580"/>
      <c r="S70" s="580"/>
      <c r="T70" s="580"/>
      <c r="U70" s="580"/>
      <c r="V70" s="580"/>
      <c r="W70" s="580"/>
      <c r="X70" s="580"/>
    </row>
    <row r="71" spans="2:24">
      <c r="B71" s="227">
        <v>6</v>
      </c>
      <c r="C71" s="595" t="s">
        <v>659</v>
      </c>
      <c r="D71" s="1369" t="s">
        <v>660</v>
      </c>
      <c r="E71" s="1369"/>
      <c r="F71" s="1369"/>
      <c r="G71" s="1369"/>
      <c r="H71" s="1369"/>
      <c r="I71" s="1369"/>
      <c r="J71" s="1369"/>
      <c r="K71" s="1369"/>
      <c r="L71" s="1369"/>
      <c r="M71" s="1369"/>
      <c r="N71" s="54" t="s">
        <v>661</v>
      </c>
      <c r="O71" s="580"/>
      <c r="P71" s="580"/>
      <c r="Q71" s="580"/>
      <c r="R71" s="580"/>
      <c r="S71" s="580"/>
      <c r="T71" s="580"/>
      <c r="U71" s="580"/>
      <c r="V71" s="580"/>
      <c r="W71" s="580"/>
      <c r="X71" s="580"/>
    </row>
    <row r="72" spans="2:24">
      <c r="B72" s="227">
        <v>7</v>
      </c>
      <c r="C72" s="595" t="s">
        <v>662</v>
      </c>
      <c r="D72" s="1369" t="s">
        <v>663</v>
      </c>
      <c r="E72" s="1369"/>
      <c r="F72" s="1369"/>
      <c r="G72" s="1369"/>
      <c r="H72" s="1369"/>
      <c r="I72" s="1369"/>
      <c r="J72" s="1369"/>
      <c r="K72" s="1369"/>
      <c r="L72" s="1369"/>
      <c r="M72" s="1369"/>
      <c r="N72" s="54" t="s">
        <v>664</v>
      </c>
      <c r="O72" s="580"/>
      <c r="P72" s="580"/>
      <c r="Q72" s="580"/>
      <c r="R72" s="580"/>
      <c r="S72" s="580"/>
      <c r="T72" s="580"/>
      <c r="U72" s="580"/>
      <c r="V72" s="580"/>
      <c r="W72" s="580"/>
      <c r="X72" s="580"/>
    </row>
    <row r="73" spans="2:24">
      <c r="B73" s="227">
        <v>8</v>
      </c>
      <c r="C73" s="595" t="s">
        <v>665</v>
      </c>
      <c r="D73" s="595" t="s">
        <v>666</v>
      </c>
      <c r="E73" s="227"/>
      <c r="F73" s="227"/>
      <c r="G73" s="227"/>
      <c r="H73" s="227"/>
      <c r="I73" s="227"/>
      <c r="J73" s="227"/>
      <c r="K73" s="227"/>
      <c r="L73" s="227"/>
      <c r="M73" s="227"/>
      <c r="N73" s="54" t="s">
        <v>667</v>
      </c>
      <c r="O73" s="580"/>
      <c r="P73" s="580"/>
      <c r="Q73" s="580"/>
      <c r="R73" s="580"/>
      <c r="S73" s="580"/>
      <c r="T73" s="580"/>
      <c r="U73" s="580"/>
      <c r="V73" s="580"/>
      <c r="W73" s="580"/>
      <c r="X73" s="580"/>
    </row>
    <row r="74" spans="2:24">
      <c r="B74" s="227">
        <v>9</v>
      </c>
      <c r="C74" s="595" t="s">
        <v>668</v>
      </c>
      <c r="D74" s="595" t="s">
        <v>669</v>
      </c>
      <c r="E74" s="227"/>
      <c r="F74" s="227"/>
      <c r="G74" s="227"/>
      <c r="H74" s="227"/>
      <c r="I74" s="227"/>
      <c r="J74" s="227"/>
      <c r="K74" s="227"/>
      <c r="L74" s="227"/>
      <c r="M74" s="227"/>
      <c r="N74" s="54" t="s">
        <v>670</v>
      </c>
      <c r="O74" s="580"/>
      <c r="P74" s="580"/>
      <c r="Q74" s="580"/>
      <c r="R74" s="580"/>
      <c r="S74" s="580"/>
      <c r="T74" s="580"/>
      <c r="U74" s="580"/>
      <c r="V74" s="580"/>
      <c r="W74" s="580"/>
      <c r="X74" s="580"/>
    </row>
    <row r="75" spans="2:24">
      <c r="B75" s="227">
        <v>10</v>
      </c>
      <c r="C75" s="595" t="s">
        <v>671</v>
      </c>
      <c r="D75" s="595" t="s">
        <v>672</v>
      </c>
      <c r="E75" s="227"/>
      <c r="F75" s="227"/>
      <c r="G75" s="227"/>
      <c r="H75" s="227"/>
      <c r="I75" s="227"/>
      <c r="J75" s="227"/>
      <c r="K75" s="227"/>
      <c r="L75" s="227"/>
      <c r="M75" s="227"/>
      <c r="N75" s="54" t="s">
        <v>673</v>
      </c>
      <c r="O75" s="580"/>
      <c r="P75" s="580"/>
      <c r="Q75" s="580"/>
      <c r="R75" s="580"/>
      <c r="S75" s="580"/>
      <c r="T75" s="580"/>
      <c r="U75" s="580"/>
      <c r="V75" s="580"/>
      <c r="W75" s="580"/>
      <c r="X75" s="580"/>
    </row>
    <row r="76" spans="2:24">
      <c r="B76" s="227">
        <v>11</v>
      </c>
      <c r="C76" s="595" t="s">
        <v>674</v>
      </c>
      <c r="D76" s="595" t="s">
        <v>675</v>
      </c>
      <c r="E76" s="227"/>
      <c r="F76" s="227"/>
      <c r="G76" s="227"/>
      <c r="H76" s="580"/>
      <c r="I76" s="580"/>
      <c r="J76" s="580"/>
      <c r="K76" s="580"/>
      <c r="L76" s="580"/>
      <c r="M76" s="580"/>
      <c r="N76" s="54" t="s">
        <v>676</v>
      </c>
      <c r="O76" s="580"/>
      <c r="P76" s="580"/>
      <c r="Q76" s="580"/>
      <c r="R76" s="580"/>
      <c r="S76" s="580"/>
      <c r="T76" s="580"/>
      <c r="U76" s="580"/>
      <c r="V76" s="580"/>
      <c r="W76" s="580"/>
      <c r="X76" s="580"/>
    </row>
    <row r="77" spans="2:24">
      <c r="B77" s="227">
        <v>12</v>
      </c>
      <c r="C77" s="595" t="s">
        <v>677</v>
      </c>
      <c r="D77" s="595" t="s">
        <v>678</v>
      </c>
      <c r="E77" s="580"/>
      <c r="F77" s="580"/>
      <c r="G77" s="580"/>
      <c r="H77" s="580"/>
      <c r="I77" s="580"/>
      <c r="J77" s="580"/>
      <c r="K77" s="580"/>
      <c r="L77" s="580"/>
      <c r="M77" s="580"/>
      <c r="N77" s="54" t="s">
        <v>679</v>
      </c>
      <c r="O77" s="580"/>
      <c r="P77" s="580"/>
      <c r="Q77" s="580"/>
      <c r="R77" s="580"/>
      <c r="S77" s="580"/>
      <c r="T77" s="580"/>
      <c r="U77" s="580"/>
      <c r="V77" s="580"/>
      <c r="W77" s="580"/>
      <c r="X77" s="580"/>
    </row>
    <row r="78" spans="2:24">
      <c r="B78" s="227">
        <v>13</v>
      </c>
      <c r="C78" s="580" t="s">
        <v>680</v>
      </c>
      <c r="D78" s="580" t="s">
        <v>681</v>
      </c>
      <c r="E78" s="580"/>
      <c r="F78" s="580"/>
      <c r="G78" s="580"/>
      <c r="H78" s="580"/>
      <c r="I78" s="580"/>
      <c r="J78" s="580"/>
      <c r="K78" s="580"/>
      <c r="L78" s="580"/>
      <c r="M78" s="580"/>
      <c r="N78" s="54" t="s">
        <v>682</v>
      </c>
      <c r="O78" s="580"/>
      <c r="P78" s="580"/>
      <c r="Q78" s="580"/>
      <c r="R78" s="580"/>
      <c r="S78" s="580"/>
      <c r="T78" s="580"/>
      <c r="U78" s="580"/>
      <c r="V78" s="580"/>
      <c r="W78" s="580"/>
      <c r="X78" s="580"/>
    </row>
    <row r="79" spans="2:24" s="26" customFormat="1">
      <c r="B79" s="33">
        <v>14</v>
      </c>
      <c r="C79" s="366" t="s">
        <v>683</v>
      </c>
      <c r="D79" s="366" t="s">
        <v>969</v>
      </c>
      <c r="N79" s="976" t="s">
        <v>970</v>
      </c>
    </row>
  </sheetData>
  <mergeCells count="118">
    <mergeCell ref="B54:F54"/>
    <mergeCell ref="B65:F65"/>
    <mergeCell ref="D71:M71"/>
    <mergeCell ref="D72:M72"/>
    <mergeCell ref="U30:U31"/>
    <mergeCell ref="V30:V31"/>
    <mergeCell ref="W30:W31"/>
    <mergeCell ref="X30:X31"/>
    <mergeCell ref="S33:S34"/>
    <mergeCell ref="S44:S48"/>
    <mergeCell ref="N30:N31"/>
    <mergeCell ref="O30:O31"/>
    <mergeCell ref="P30:P31"/>
    <mergeCell ref="Q30:Q31"/>
    <mergeCell ref="R30:R31"/>
    <mergeCell ref="T30:T31"/>
    <mergeCell ref="H30:H31"/>
    <mergeCell ref="I30:I31"/>
    <mergeCell ref="J30:J31"/>
    <mergeCell ref="K30:K31"/>
    <mergeCell ref="L30:L31"/>
    <mergeCell ref="M30:M31"/>
    <mergeCell ref="T28:T29"/>
    <mergeCell ref="U28:U29"/>
    <mergeCell ref="V28:V29"/>
    <mergeCell ref="W28:W29"/>
    <mergeCell ref="X28:X29"/>
    <mergeCell ref="C30:C31"/>
    <mergeCell ref="D30:D31"/>
    <mergeCell ref="E30:E31"/>
    <mergeCell ref="F30:F31"/>
    <mergeCell ref="G30:G31"/>
    <mergeCell ref="I28:I29"/>
    <mergeCell ref="J28:J29"/>
    <mergeCell ref="K28:K29"/>
    <mergeCell ref="L28:L29"/>
    <mergeCell ref="M28:M29"/>
    <mergeCell ref="N28:N29"/>
    <mergeCell ref="U26:U27"/>
    <mergeCell ref="V26:V27"/>
    <mergeCell ref="W26:W27"/>
    <mergeCell ref="X26:X27"/>
    <mergeCell ref="C28:C29"/>
    <mergeCell ref="D28:D29"/>
    <mergeCell ref="E28:E29"/>
    <mergeCell ref="F28:F29"/>
    <mergeCell ref="G28:G29"/>
    <mergeCell ref="H28:H29"/>
    <mergeCell ref="O26:O27"/>
    <mergeCell ref="P26:P27"/>
    <mergeCell ref="Q26:Q27"/>
    <mergeCell ref="R26:R27"/>
    <mergeCell ref="S26:S31"/>
    <mergeCell ref="T26:T27"/>
    <mergeCell ref="O28:O29"/>
    <mergeCell ref="P28:P29"/>
    <mergeCell ref="Q28:Q29"/>
    <mergeCell ref="R28:R29"/>
    <mergeCell ref="I26:I27"/>
    <mergeCell ref="J26:J27"/>
    <mergeCell ref="K26:K27"/>
    <mergeCell ref="L26:L27"/>
    <mergeCell ref="M26:M27"/>
    <mergeCell ref="N26:N27"/>
    <mergeCell ref="U18:U20"/>
    <mergeCell ref="V18:V20"/>
    <mergeCell ref="W18:W20"/>
    <mergeCell ref="X18:X20"/>
    <mergeCell ref="C26:C27"/>
    <mergeCell ref="D26:D27"/>
    <mergeCell ref="E26:E27"/>
    <mergeCell ref="F26:F27"/>
    <mergeCell ref="G26:G27"/>
    <mergeCell ref="H26:H27"/>
    <mergeCell ref="N18:N20"/>
    <mergeCell ref="O18:O20"/>
    <mergeCell ref="P18:P20"/>
    <mergeCell ref="Q18:Q20"/>
    <mergeCell ref="R18:R20"/>
    <mergeCell ref="T18:T20"/>
    <mergeCell ref="H18:H20"/>
    <mergeCell ref="I18:I20"/>
    <mergeCell ref="J18:J20"/>
    <mergeCell ref="K18:K20"/>
    <mergeCell ref="L18:L20"/>
    <mergeCell ref="M18:M20"/>
    <mergeCell ref="W12:W16"/>
    <mergeCell ref="X12:X16"/>
    <mergeCell ref="H12:H16"/>
    <mergeCell ref="I12:I16"/>
    <mergeCell ref="J12:J16"/>
    <mergeCell ref="K12:K16"/>
    <mergeCell ref="L12:N16"/>
    <mergeCell ref="O12:Q16"/>
    <mergeCell ref="B18:B20"/>
    <mergeCell ref="C18:C20"/>
    <mergeCell ref="D18:D20"/>
    <mergeCell ref="E18:E20"/>
    <mergeCell ref="F18:F20"/>
    <mergeCell ref="G18:G20"/>
    <mergeCell ref="R12:R16"/>
    <mergeCell ref="T12:T16"/>
    <mergeCell ref="U12:U16"/>
    <mergeCell ref="B12:B16"/>
    <mergeCell ref="C12:C16"/>
    <mergeCell ref="D12:D16"/>
    <mergeCell ref="E12:E16"/>
    <mergeCell ref="F12:F16"/>
    <mergeCell ref="G12:G16"/>
    <mergeCell ref="C7:K7"/>
    <mergeCell ref="L7:N7"/>
    <mergeCell ref="O7:Q7"/>
    <mergeCell ref="R7:R8"/>
    <mergeCell ref="S7:S10"/>
    <mergeCell ref="E9:G9"/>
    <mergeCell ref="L9:N9"/>
    <mergeCell ref="O9:Q9"/>
    <mergeCell ref="V12:V16"/>
  </mergeCells>
  <hyperlinks>
    <hyperlink ref="N69" r:id="rId1" xr:uid="{00000000-0004-0000-1000-000000000000}"/>
    <hyperlink ref="N70" r:id="rId2" xr:uid="{00000000-0004-0000-1000-000001000000}"/>
    <hyperlink ref="N71" r:id="rId3" xr:uid="{00000000-0004-0000-1000-000002000000}"/>
    <hyperlink ref="N72" r:id="rId4" xr:uid="{00000000-0004-0000-1000-000003000000}"/>
    <hyperlink ref="N73" r:id="rId5" xr:uid="{00000000-0004-0000-1000-000004000000}"/>
    <hyperlink ref="N74" r:id="rId6" xr:uid="{00000000-0004-0000-1000-000005000000}"/>
    <hyperlink ref="N75" r:id="rId7" xr:uid="{00000000-0004-0000-1000-000006000000}"/>
    <hyperlink ref="N77" r:id="rId8" display="https://www.irena.org/publications/2020/Dec/Green-hydrogen-cost-reduction" xr:uid="{00000000-0004-0000-1000-000007000000}"/>
    <hyperlink ref="N78" r:id="rId9" display="https://www.cire.pl/pliki/2/2018/13___niewinski.pdf" xr:uid="{00000000-0004-0000-1000-000008000000}"/>
    <hyperlink ref="N67" r:id="rId10" location="sec3" xr:uid="{00000000-0004-0000-1000-00000A000000}"/>
    <hyperlink ref="N66" r:id="rId11" xr:uid="{00000000-0004-0000-1000-00000B000000}"/>
    <hyperlink ref="N76" r:id="rId12" xr:uid="{00000000-0004-0000-1000-00000C000000}"/>
    <hyperlink ref="N68" r:id="rId13" xr:uid="{00000000-0004-0000-1000-00000D000000}"/>
    <hyperlink ref="N79" r:id="rId14" xr:uid="{6614E1A7-806F-4BDC-9993-8CA9B9570285}"/>
  </hyperlinks>
  <pageMargins left="0.7" right="0.7" top="0.75" bottom="0.75" header="0.3" footer="0.3"/>
  <pageSetup paperSize="9" orientation="portrait" r:id="rId15"/>
  <drawing r:id="rId1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F0"/>
  </sheetPr>
  <dimension ref="B2:U36"/>
  <sheetViews>
    <sheetView showGridLines="0" topLeftCell="A4" zoomScale="85" zoomScaleNormal="85" workbookViewId="0">
      <selection activeCell="P21" sqref="P21"/>
    </sheetView>
  </sheetViews>
  <sheetFormatPr defaultColWidth="8.5703125" defaultRowHeight="15"/>
  <cols>
    <col min="1" max="1" width="2.5703125" customWidth="1"/>
    <col min="2" max="2" width="32.42578125" customWidth="1"/>
    <col min="3" max="3" width="20.42578125" customWidth="1"/>
    <col min="4" max="4" width="12.42578125" customWidth="1"/>
    <col min="5" max="6" width="11.42578125" customWidth="1"/>
    <col min="7" max="7" width="10.42578125" customWidth="1"/>
    <col min="8" max="8" width="9.42578125" customWidth="1"/>
    <col min="16" max="16" width="106.42578125" customWidth="1"/>
    <col min="22" max="22" width="76.5703125" customWidth="1"/>
    <col min="23" max="23" width="36.42578125" bestFit="1" customWidth="1"/>
  </cols>
  <sheetData>
    <row r="2" spans="2:16" ht="24" thickBot="1">
      <c r="B2" s="3" t="s">
        <v>684</v>
      </c>
      <c r="C2" s="3"/>
      <c r="D2" s="4"/>
    </row>
    <row r="3" spans="2:16">
      <c r="B3" s="1147" t="s">
        <v>1083</v>
      </c>
    </row>
    <row r="6" spans="2:16">
      <c r="B6" s="54"/>
    </row>
    <row r="7" spans="2:16" ht="19.5" thickBot="1">
      <c r="B7" s="61" t="s">
        <v>685</v>
      </c>
    </row>
    <row r="8" spans="2:16" ht="19.5" thickBot="1">
      <c r="B8" s="1"/>
      <c r="C8" s="9"/>
      <c r="D8" s="9"/>
      <c r="E8" s="9"/>
      <c r="F8" s="9"/>
      <c r="G8" s="9"/>
      <c r="H8" s="9"/>
      <c r="I8" s="9"/>
      <c r="J8" s="9"/>
      <c r="K8" s="9"/>
      <c r="L8" s="9"/>
      <c r="M8" s="9"/>
      <c r="N8" s="9"/>
      <c r="O8" s="9"/>
      <c r="P8" s="9"/>
    </row>
    <row r="9" spans="2:16" ht="15.75" thickBot="1">
      <c r="B9" s="112" t="s">
        <v>686</v>
      </c>
      <c r="C9" s="108"/>
      <c r="D9" s="111">
        <v>2023</v>
      </c>
      <c r="E9" s="109">
        <v>2024</v>
      </c>
      <c r="F9" s="110">
        <v>2025</v>
      </c>
      <c r="G9" s="110">
        <v>2026</v>
      </c>
      <c r="H9" s="110">
        <v>2027</v>
      </c>
      <c r="I9" s="110">
        <v>2028</v>
      </c>
      <c r="J9" s="110">
        <v>2029</v>
      </c>
      <c r="K9" s="110">
        <v>2030</v>
      </c>
      <c r="L9" s="110">
        <v>2031</v>
      </c>
      <c r="M9" s="110">
        <v>2032</v>
      </c>
      <c r="N9" s="110">
        <v>2033</v>
      </c>
      <c r="O9" s="151">
        <v>2034</v>
      </c>
      <c r="P9" s="149" t="s">
        <v>35</v>
      </c>
    </row>
    <row r="10" spans="2:16">
      <c r="B10" s="84" t="s">
        <v>687</v>
      </c>
      <c r="C10" s="85"/>
      <c r="D10" s="1376" t="s">
        <v>688</v>
      </c>
      <c r="E10" s="1377"/>
      <c r="F10" s="1377"/>
      <c r="G10" s="1377"/>
      <c r="H10" s="1377"/>
      <c r="I10" s="1377"/>
      <c r="J10" s="1377"/>
      <c r="K10" s="1377"/>
      <c r="L10" s="1377"/>
      <c r="M10" s="1377"/>
      <c r="N10" s="1377"/>
      <c r="O10" s="1378"/>
      <c r="P10" s="6"/>
    </row>
    <row r="11" spans="2:16" ht="30">
      <c r="B11" s="154" t="s">
        <v>689</v>
      </c>
      <c r="C11" s="155"/>
      <c r="D11" s="1379" t="s">
        <v>690</v>
      </c>
      <c r="E11" s="1380"/>
      <c r="F11" s="1380"/>
      <c r="G11" s="1380"/>
      <c r="H11" s="1380"/>
      <c r="I11" s="1380"/>
      <c r="J11" s="1380"/>
      <c r="K11" s="1380"/>
      <c r="L11" s="1380"/>
      <c r="M11" s="1380"/>
      <c r="N11" s="1380"/>
      <c r="O11" s="1381"/>
      <c r="P11" s="169" t="s">
        <v>691</v>
      </c>
    </row>
    <row r="12" spans="2:16" ht="71.849999999999994" customHeight="1">
      <c r="B12" s="152" t="s">
        <v>692</v>
      </c>
      <c r="C12" s="153"/>
      <c r="D12" s="1379" t="s">
        <v>693</v>
      </c>
      <c r="E12" s="1380"/>
      <c r="F12" s="1380"/>
      <c r="G12" s="1380"/>
      <c r="H12" s="1380"/>
      <c r="I12" s="1380"/>
      <c r="J12" s="1380"/>
      <c r="K12" s="1380"/>
      <c r="L12" s="1380"/>
      <c r="M12" s="1380"/>
      <c r="N12" s="1380"/>
      <c r="O12" s="1381"/>
      <c r="P12" s="156" t="s">
        <v>694</v>
      </c>
    </row>
    <row r="13" spans="2:16" ht="51.6" customHeight="1">
      <c r="B13" s="1382" t="s">
        <v>695</v>
      </c>
      <c r="C13" s="1383"/>
      <c r="D13" s="1379" t="s">
        <v>696</v>
      </c>
      <c r="E13" s="1384"/>
      <c r="F13" s="1385" t="s">
        <v>1094</v>
      </c>
      <c r="G13" s="1386"/>
      <c r="H13" s="1386"/>
      <c r="I13" s="1386"/>
      <c r="J13" s="1386"/>
      <c r="K13" s="1386"/>
      <c r="L13" s="1386"/>
      <c r="M13" s="1386"/>
      <c r="N13" s="1386"/>
      <c r="O13" s="1387"/>
      <c r="P13" s="168"/>
    </row>
    <row r="14" spans="2:16" ht="14.85" customHeight="1">
      <c r="B14" s="1393" t="s">
        <v>697</v>
      </c>
      <c r="C14" s="1394"/>
      <c r="D14" s="1403" t="s">
        <v>698</v>
      </c>
      <c r="E14" s="1404"/>
      <c r="F14" s="1404"/>
      <c r="G14" s="1404"/>
      <c r="H14" s="1404"/>
      <c r="I14" s="1404"/>
      <c r="J14" s="1404"/>
      <c r="K14" s="1404"/>
      <c r="L14" s="1404"/>
      <c r="M14" s="1404"/>
      <c r="N14" s="1404"/>
      <c r="O14" s="1405"/>
      <c r="P14" s="1395" t="s">
        <v>699</v>
      </c>
    </row>
    <row r="15" spans="2:16">
      <c r="B15" s="1393"/>
      <c r="C15" s="1394"/>
      <c r="D15" s="1406" t="s">
        <v>700</v>
      </c>
      <c r="E15" s="1407"/>
      <c r="F15" s="1407"/>
      <c r="G15" s="1407"/>
      <c r="H15" s="1407"/>
      <c r="I15" s="1407"/>
      <c r="J15" s="1407"/>
      <c r="K15" s="1407"/>
      <c r="L15" s="1407"/>
      <c r="M15" s="1407"/>
      <c r="N15" s="1407"/>
      <c r="O15" s="1408"/>
      <c r="P15" s="1396"/>
    </row>
    <row r="16" spans="2:16">
      <c r="B16" s="1393"/>
      <c r="C16" s="1394"/>
      <c r="D16" s="1409" t="s">
        <v>701</v>
      </c>
      <c r="E16" s="1410"/>
      <c r="F16" s="1410"/>
      <c r="G16" s="1410"/>
      <c r="H16" s="1410"/>
      <c r="I16" s="1410"/>
      <c r="J16" s="1410"/>
      <c r="K16" s="1410"/>
      <c r="L16" s="1410"/>
      <c r="M16" s="1410"/>
      <c r="N16" s="1410"/>
      <c r="O16" s="1411"/>
      <c r="P16" s="1397"/>
    </row>
    <row r="17" spans="2:21" ht="30.6" customHeight="1">
      <c r="B17" s="1382" t="s">
        <v>702</v>
      </c>
      <c r="C17" s="1383"/>
      <c r="D17" s="1379" t="s">
        <v>703</v>
      </c>
      <c r="E17" s="1380"/>
      <c r="F17" s="1380"/>
      <c r="G17" s="1380"/>
      <c r="H17" s="1380"/>
      <c r="I17" s="1380"/>
      <c r="J17" s="1380"/>
      <c r="K17" s="1380"/>
      <c r="L17" s="1380"/>
      <c r="M17" s="1380"/>
      <c r="N17" s="1380"/>
      <c r="O17" s="1381"/>
      <c r="P17" s="87" t="s">
        <v>704</v>
      </c>
    </row>
    <row r="18" spans="2:21" ht="31.35" customHeight="1">
      <c r="B18" s="1398" t="s">
        <v>705</v>
      </c>
      <c r="C18" s="1399"/>
      <c r="D18" s="1400" t="s">
        <v>706</v>
      </c>
      <c r="E18" s="1401"/>
      <c r="F18" s="1401"/>
      <c r="G18" s="1401"/>
      <c r="H18" s="1401"/>
      <c r="I18" s="1401"/>
      <c r="J18" s="1401"/>
      <c r="K18" s="1401"/>
      <c r="L18" s="1401"/>
      <c r="M18" s="1401"/>
      <c r="N18" s="1401"/>
      <c r="O18" s="1402"/>
      <c r="P18" s="6"/>
    </row>
    <row r="19" spans="2:21" ht="31.35" customHeight="1" thickBot="1">
      <c r="B19" s="1388" t="s">
        <v>707</v>
      </c>
      <c r="C19" s="1389"/>
      <c r="D19" s="1390" t="s">
        <v>1011</v>
      </c>
      <c r="E19" s="1391"/>
      <c r="F19" s="1391"/>
      <c r="G19" s="1391"/>
      <c r="H19" s="1391"/>
      <c r="I19" s="1391"/>
      <c r="J19" s="1391"/>
      <c r="K19" s="1391"/>
      <c r="L19" s="1391"/>
      <c r="M19" s="1391"/>
      <c r="N19" s="1391"/>
      <c r="O19" s="1392"/>
      <c r="P19" s="166" t="s">
        <v>708</v>
      </c>
    </row>
    <row r="20" spans="2:21" ht="31.35" customHeight="1">
      <c r="B20" s="160"/>
      <c r="C20" s="160"/>
      <c r="D20" s="160"/>
      <c r="E20" s="165"/>
      <c r="F20" s="74"/>
      <c r="G20" s="74"/>
      <c r="H20" s="74"/>
      <c r="I20" s="74"/>
      <c r="J20" s="74"/>
      <c r="K20" s="74"/>
      <c r="L20" s="74"/>
      <c r="M20" s="74"/>
      <c r="N20" s="74"/>
      <c r="O20" s="74"/>
      <c r="P20" s="74"/>
    </row>
    <row r="21" spans="2:21" ht="31.35" customHeight="1" thickBot="1">
      <c r="B21" s="61" t="s">
        <v>709</v>
      </c>
      <c r="C21" s="160"/>
      <c r="D21" s="165"/>
      <c r="E21" s="165"/>
      <c r="F21" s="74"/>
      <c r="G21" s="74"/>
      <c r="H21" s="74"/>
      <c r="I21" s="74"/>
      <c r="J21" s="74"/>
      <c r="K21" s="74"/>
      <c r="L21" s="74"/>
      <c r="M21" s="74"/>
      <c r="N21" s="74"/>
      <c r="O21" s="74"/>
      <c r="P21" s="74"/>
      <c r="U21" s="74"/>
    </row>
    <row r="22" spans="2:21" ht="13.35" customHeight="1" thickBot="1">
      <c r="B22" s="160"/>
      <c r="C22" s="160"/>
      <c r="D22" s="160"/>
      <c r="E22" s="165"/>
      <c r="F22" s="74"/>
      <c r="G22" s="74"/>
      <c r="H22" s="74"/>
      <c r="I22" s="74"/>
      <c r="J22" s="74"/>
      <c r="K22" s="74"/>
      <c r="L22" s="74"/>
      <c r="M22" s="74"/>
      <c r="N22" s="74"/>
      <c r="O22" s="74"/>
      <c r="P22" s="74"/>
      <c r="U22" s="74"/>
    </row>
    <row r="23" spans="2:21" ht="15.6" customHeight="1" thickBot="1">
      <c r="B23" s="112" t="s">
        <v>710</v>
      </c>
      <c r="C23" s="151"/>
      <c r="D23" s="150">
        <v>2023</v>
      </c>
      <c r="E23" s="164">
        <v>2024</v>
      </c>
      <c r="F23" s="163">
        <v>2025</v>
      </c>
      <c r="G23" s="163">
        <v>2026</v>
      </c>
      <c r="H23" s="163">
        <v>2027</v>
      </c>
      <c r="I23" s="163">
        <v>2028</v>
      </c>
      <c r="J23" s="163">
        <v>2029</v>
      </c>
      <c r="K23" s="163">
        <v>2030</v>
      </c>
      <c r="L23" s="163">
        <v>2031</v>
      </c>
      <c r="M23" s="163">
        <v>2032</v>
      </c>
      <c r="N23" s="163">
        <v>2033</v>
      </c>
      <c r="O23" s="150">
        <v>2034</v>
      </c>
      <c r="P23" s="149" t="s">
        <v>711</v>
      </c>
      <c r="S23" s="74"/>
      <c r="T23" s="74"/>
      <c r="U23" s="74"/>
    </row>
    <row r="24" spans="2:21" ht="15" customHeight="1">
      <c r="B24" s="160" t="s">
        <v>712</v>
      </c>
      <c r="C24" s="172" t="s">
        <v>713</v>
      </c>
      <c r="D24" s="170">
        <v>39.04</v>
      </c>
      <c r="E24" s="159">
        <v>49.36</v>
      </c>
      <c r="F24" s="159">
        <v>59.68</v>
      </c>
      <c r="G24" s="159">
        <v>70</v>
      </c>
      <c r="H24" s="159">
        <v>70</v>
      </c>
      <c r="I24" s="159">
        <v>70</v>
      </c>
      <c r="J24" s="159">
        <v>70</v>
      </c>
      <c r="K24" s="159">
        <v>70</v>
      </c>
      <c r="L24" s="159">
        <v>70</v>
      </c>
      <c r="M24" s="159">
        <v>70</v>
      </c>
      <c r="N24" s="159">
        <v>70</v>
      </c>
      <c r="O24" s="159">
        <v>70</v>
      </c>
      <c r="P24" s="156" t="s">
        <v>714</v>
      </c>
      <c r="Q24" s="74"/>
      <c r="R24" s="74"/>
      <c r="S24" s="74"/>
      <c r="T24" s="74"/>
      <c r="U24" s="74"/>
    </row>
    <row r="25" spans="2:21" ht="17.850000000000001" customHeight="1">
      <c r="B25" s="160" t="s">
        <v>715</v>
      </c>
      <c r="C25" s="167" t="s">
        <v>713</v>
      </c>
      <c r="D25" s="170">
        <v>70</v>
      </c>
      <c r="E25" s="159">
        <v>70</v>
      </c>
      <c r="F25" s="159">
        <v>70</v>
      </c>
      <c r="G25" s="159">
        <v>70</v>
      </c>
      <c r="H25" s="159">
        <v>70</v>
      </c>
      <c r="I25" s="159">
        <v>70</v>
      </c>
      <c r="J25" s="159">
        <v>70</v>
      </c>
      <c r="K25" s="159">
        <v>70</v>
      </c>
      <c r="L25" s="159">
        <v>70</v>
      </c>
      <c r="M25" s="159">
        <v>70</v>
      </c>
      <c r="N25" s="159">
        <v>70</v>
      </c>
      <c r="O25" s="159">
        <v>70</v>
      </c>
      <c r="P25" s="156" t="s">
        <v>716</v>
      </c>
      <c r="Q25" s="74"/>
      <c r="R25" s="74"/>
      <c r="S25" s="74"/>
      <c r="T25" s="74"/>
      <c r="U25" s="74"/>
    </row>
    <row r="26" spans="2:21" ht="14.85" customHeight="1">
      <c r="B26" s="160" t="s">
        <v>717</v>
      </c>
      <c r="C26" s="167" t="s">
        <v>713</v>
      </c>
      <c r="D26" s="170">
        <v>47.8</v>
      </c>
      <c r="E26" s="159">
        <v>55.2</v>
      </c>
      <c r="F26" s="159">
        <v>62.6</v>
      </c>
      <c r="G26" s="159">
        <v>70</v>
      </c>
      <c r="H26" s="159">
        <v>70</v>
      </c>
      <c r="I26" s="159">
        <v>70</v>
      </c>
      <c r="J26" s="159">
        <v>70</v>
      </c>
      <c r="K26" s="159">
        <v>70</v>
      </c>
      <c r="L26" s="159">
        <v>70</v>
      </c>
      <c r="M26" s="159">
        <v>70</v>
      </c>
      <c r="N26" s="159">
        <v>70</v>
      </c>
      <c r="O26" s="159">
        <v>70</v>
      </c>
      <c r="P26" s="156" t="s">
        <v>718</v>
      </c>
      <c r="Q26" s="74"/>
      <c r="R26" s="74"/>
      <c r="S26" s="74"/>
      <c r="T26" s="74"/>
      <c r="U26" s="74"/>
    </row>
    <row r="27" spans="2:21" ht="16.350000000000001" customHeight="1">
      <c r="B27" s="160" t="s">
        <v>719</v>
      </c>
      <c r="C27" s="167" t="s">
        <v>713</v>
      </c>
      <c r="D27" s="170">
        <v>40.78</v>
      </c>
      <c r="E27" s="159">
        <v>50.519999999999996</v>
      </c>
      <c r="F27" s="159">
        <v>60.260000000000005</v>
      </c>
      <c r="G27" s="159">
        <v>70</v>
      </c>
      <c r="H27" s="159">
        <v>70</v>
      </c>
      <c r="I27" s="159">
        <v>70</v>
      </c>
      <c r="J27" s="159">
        <v>70</v>
      </c>
      <c r="K27" s="159">
        <v>70</v>
      </c>
      <c r="L27" s="159">
        <v>70</v>
      </c>
      <c r="M27" s="159">
        <v>70</v>
      </c>
      <c r="N27" s="159">
        <v>70</v>
      </c>
      <c r="O27" s="159">
        <v>70</v>
      </c>
      <c r="P27" s="156" t="s">
        <v>720</v>
      </c>
      <c r="Q27" s="74"/>
      <c r="R27" s="74"/>
      <c r="S27" s="74"/>
      <c r="T27" s="74"/>
      <c r="U27" s="74"/>
    </row>
    <row r="28" spans="2:21" ht="19.350000000000001" customHeight="1">
      <c r="B28" s="160" t="s">
        <v>721</v>
      </c>
      <c r="C28" s="167" t="s">
        <v>713</v>
      </c>
      <c r="D28" s="170">
        <v>70</v>
      </c>
      <c r="E28" s="159">
        <v>70</v>
      </c>
      <c r="F28" s="159">
        <v>70</v>
      </c>
      <c r="G28" s="159">
        <v>70</v>
      </c>
      <c r="H28" s="159">
        <v>70</v>
      </c>
      <c r="I28" s="159">
        <v>70</v>
      </c>
      <c r="J28" s="159">
        <v>70</v>
      </c>
      <c r="K28" s="159">
        <v>70</v>
      </c>
      <c r="L28" s="159">
        <v>70</v>
      </c>
      <c r="M28" s="159">
        <v>70</v>
      </c>
      <c r="N28" s="162">
        <v>70</v>
      </c>
      <c r="O28" s="161">
        <v>70</v>
      </c>
      <c r="P28" s="86"/>
      <c r="Q28" s="74"/>
      <c r="R28" s="74"/>
      <c r="S28" s="74"/>
      <c r="T28" s="74"/>
      <c r="U28" s="74"/>
    </row>
    <row r="29" spans="2:21" ht="19.350000000000001" customHeight="1">
      <c r="B29" s="160" t="s">
        <v>722</v>
      </c>
      <c r="C29" s="167" t="s">
        <v>713</v>
      </c>
      <c r="D29" s="170">
        <v>70</v>
      </c>
      <c r="E29" s="159">
        <v>70</v>
      </c>
      <c r="F29" s="159">
        <v>70</v>
      </c>
      <c r="G29" s="159">
        <v>70</v>
      </c>
      <c r="H29" s="159">
        <v>70</v>
      </c>
      <c r="I29" s="159">
        <v>70</v>
      </c>
      <c r="J29" s="159">
        <v>70</v>
      </c>
      <c r="K29" s="159">
        <v>70</v>
      </c>
      <c r="L29" s="159">
        <v>70</v>
      </c>
      <c r="M29" s="159">
        <v>70</v>
      </c>
      <c r="N29" s="162">
        <v>70</v>
      </c>
      <c r="O29" s="161">
        <v>70</v>
      </c>
      <c r="P29" s="86"/>
      <c r="Q29" s="74"/>
      <c r="R29" s="74"/>
      <c r="S29" s="74"/>
      <c r="T29" s="74"/>
      <c r="U29" s="74"/>
    </row>
    <row r="30" spans="2:21" ht="17.850000000000001" customHeight="1">
      <c r="B30" s="160" t="s">
        <v>723</v>
      </c>
      <c r="C30" s="167" t="s">
        <v>713</v>
      </c>
      <c r="D30" s="170">
        <v>70</v>
      </c>
      <c r="E30" s="159">
        <v>70</v>
      </c>
      <c r="F30" s="159">
        <v>70</v>
      </c>
      <c r="G30" s="159">
        <v>70</v>
      </c>
      <c r="H30" s="159">
        <v>70</v>
      </c>
      <c r="I30" s="159">
        <v>70</v>
      </c>
      <c r="J30" s="159">
        <v>70</v>
      </c>
      <c r="K30" s="159">
        <v>70</v>
      </c>
      <c r="L30" s="159">
        <v>70</v>
      </c>
      <c r="M30" s="159">
        <v>70</v>
      </c>
      <c r="N30" s="159">
        <v>70</v>
      </c>
      <c r="O30" s="159">
        <v>70</v>
      </c>
      <c r="P30" s="156" t="s">
        <v>724</v>
      </c>
      <c r="Q30" s="74"/>
      <c r="R30" s="74"/>
      <c r="S30" s="74"/>
      <c r="T30" s="74"/>
      <c r="U30" s="74"/>
    </row>
    <row r="31" spans="2:21" ht="17.850000000000001" customHeight="1">
      <c r="B31" s="160" t="s">
        <v>725</v>
      </c>
      <c r="C31" s="167" t="s">
        <v>713</v>
      </c>
      <c r="D31" s="170">
        <v>47.8</v>
      </c>
      <c r="E31" s="159">
        <v>55.2</v>
      </c>
      <c r="F31" s="159">
        <v>62.6</v>
      </c>
      <c r="G31" s="159">
        <v>70</v>
      </c>
      <c r="H31" s="159">
        <v>70</v>
      </c>
      <c r="I31" s="159">
        <v>70</v>
      </c>
      <c r="J31" s="159">
        <v>70</v>
      </c>
      <c r="K31" s="159">
        <v>70</v>
      </c>
      <c r="L31" s="159">
        <v>70</v>
      </c>
      <c r="M31" s="159">
        <v>70</v>
      </c>
      <c r="N31" s="159">
        <v>70</v>
      </c>
      <c r="O31" s="159">
        <v>70</v>
      </c>
      <c r="P31" s="156" t="s">
        <v>726</v>
      </c>
      <c r="Q31" s="74"/>
      <c r="R31" s="74"/>
      <c r="S31" s="74"/>
      <c r="T31" s="74"/>
      <c r="U31" s="74"/>
    </row>
    <row r="32" spans="2:21" ht="17.850000000000001" customHeight="1">
      <c r="B32" s="160" t="s">
        <v>727</v>
      </c>
      <c r="C32" s="167" t="s">
        <v>713</v>
      </c>
      <c r="D32" s="170">
        <v>70</v>
      </c>
      <c r="E32" s="159">
        <v>70</v>
      </c>
      <c r="F32" s="159">
        <v>70</v>
      </c>
      <c r="G32" s="159">
        <v>70</v>
      </c>
      <c r="H32" s="159">
        <v>70</v>
      </c>
      <c r="I32" s="159">
        <v>70</v>
      </c>
      <c r="J32" s="159">
        <v>70</v>
      </c>
      <c r="K32" s="159">
        <v>70</v>
      </c>
      <c r="L32" s="159">
        <v>70</v>
      </c>
      <c r="M32" s="159">
        <v>70</v>
      </c>
      <c r="N32" s="159">
        <v>70</v>
      </c>
      <c r="O32" s="159">
        <v>70</v>
      </c>
      <c r="P32" s="156" t="s">
        <v>728</v>
      </c>
      <c r="Q32" s="74"/>
      <c r="R32" s="74"/>
      <c r="S32" s="74"/>
      <c r="T32" s="74"/>
      <c r="U32" s="74"/>
    </row>
    <row r="33" spans="2:21" ht="17.850000000000001" customHeight="1">
      <c r="B33" s="160" t="s">
        <v>729</v>
      </c>
      <c r="C33" s="167" t="s">
        <v>713</v>
      </c>
      <c r="D33" s="170">
        <v>70</v>
      </c>
      <c r="E33" s="159">
        <v>70</v>
      </c>
      <c r="F33" s="159">
        <v>70</v>
      </c>
      <c r="G33" s="159">
        <v>70</v>
      </c>
      <c r="H33" s="159">
        <v>70</v>
      </c>
      <c r="I33" s="159">
        <v>70</v>
      </c>
      <c r="J33" s="159">
        <v>70</v>
      </c>
      <c r="K33" s="159">
        <v>70</v>
      </c>
      <c r="L33" s="159">
        <v>70</v>
      </c>
      <c r="M33" s="159">
        <v>70</v>
      </c>
      <c r="N33" s="159">
        <v>70</v>
      </c>
      <c r="O33" s="159">
        <v>70</v>
      </c>
      <c r="P33" s="156" t="s">
        <v>730</v>
      </c>
      <c r="Q33" s="74"/>
      <c r="R33" s="74"/>
      <c r="S33" s="74"/>
      <c r="T33" s="74"/>
      <c r="U33" s="74"/>
    </row>
    <row r="34" spans="2:21" ht="17.850000000000001" customHeight="1">
      <c r="B34" s="160" t="s">
        <v>731</v>
      </c>
      <c r="C34" s="167" t="s">
        <v>732</v>
      </c>
      <c r="D34" s="170">
        <v>49.6</v>
      </c>
      <c r="E34" s="159">
        <v>56.4</v>
      </c>
      <c r="F34" s="159">
        <v>63.2</v>
      </c>
      <c r="G34" s="159">
        <v>70</v>
      </c>
      <c r="H34" s="159">
        <v>70</v>
      </c>
      <c r="I34" s="159">
        <v>70</v>
      </c>
      <c r="J34" s="159">
        <v>70</v>
      </c>
      <c r="K34" s="159">
        <v>70</v>
      </c>
      <c r="L34" s="159">
        <v>70</v>
      </c>
      <c r="M34" s="159">
        <v>70</v>
      </c>
      <c r="N34" s="159">
        <v>70</v>
      </c>
      <c r="O34" s="159">
        <v>70</v>
      </c>
      <c r="P34" s="156" t="s">
        <v>733</v>
      </c>
      <c r="Q34" s="74"/>
      <c r="R34" s="74"/>
      <c r="S34" s="74"/>
      <c r="T34" s="74"/>
      <c r="U34" s="74"/>
    </row>
    <row r="35" spans="2:21" ht="17.850000000000001" customHeight="1" thickBot="1">
      <c r="B35" s="158" t="s">
        <v>734</v>
      </c>
      <c r="C35" s="173" t="s">
        <v>732</v>
      </c>
      <c r="D35" s="171">
        <v>70</v>
      </c>
      <c r="E35" s="157">
        <v>70</v>
      </c>
      <c r="F35" s="157">
        <v>70</v>
      </c>
      <c r="G35" s="157">
        <v>70</v>
      </c>
      <c r="H35" s="157">
        <v>70</v>
      </c>
      <c r="I35" s="157">
        <v>70</v>
      </c>
      <c r="J35" s="157">
        <v>70</v>
      </c>
      <c r="K35" s="157">
        <v>70</v>
      </c>
      <c r="L35" s="157">
        <v>70</v>
      </c>
      <c r="M35" s="157">
        <v>70</v>
      </c>
      <c r="N35" s="157">
        <v>70</v>
      </c>
      <c r="O35" s="157">
        <v>70</v>
      </c>
      <c r="P35" s="166" t="s">
        <v>735</v>
      </c>
      <c r="Q35" s="74"/>
      <c r="R35" s="74"/>
      <c r="S35" s="74"/>
      <c r="T35" s="74"/>
      <c r="U35" s="74"/>
    </row>
    <row r="36" spans="2:21">
      <c r="B36" s="75"/>
      <c r="C36" s="38"/>
      <c r="D36" s="38"/>
      <c r="E36" s="74"/>
      <c r="F36" s="74"/>
    </row>
  </sheetData>
  <mergeCells count="17">
    <mergeCell ref="B19:C19"/>
    <mergeCell ref="D19:O19"/>
    <mergeCell ref="B14:C16"/>
    <mergeCell ref="P14:P16"/>
    <mergeCell ref="B17:C17"/>
    <mergeCell ref="D17:O17"/>
    <mergeCell ref="B18:C18"/>
    <mergeCell ref="D18:O18"/>
    <mergeCell ref="D14:O14"/>
    <mergeCell ref="D15:O15"/>
    <mergeCell ref="D16:O16"/>
    <mergeCell ref="D10:O10"/>
    <mergeCell ref="D11:O11"/>
    <mergeCell ref="D12:O12"/>
    <mergeCell ref="B13:C13"/>
    <mergeCell ref="D13:E13"/>
    <mergeCell ref="F13:O13"/>
  </mergeCells>
  <conditionalFormatting sqref="D24:O24">
    <cfRule type="colorScale" priority="5">
      <colorScale>
        <cfvo type="min"/>
        <cfvo type="percentile" val="50"/>
        <cfvo type="max"/>
        <color rgb="FFF8696B"/>
        <color rgb="FFFFEB84"/>
        <color rgb="FF63BE7B"/>
      </colorScale>
    </cfRule>
  </conditionalFormatting>
  <conditionalFormatting sqref="D26:O26">
    <cfRule type="colorScale" priority="4">
      <colorScale>
        <cfvo type="min"/>
        <cfvo type="percentile" val="50"/>
        <cfvo type="max"/>
        <color rgb="FFF8696B"/>
        <color rgb="FFFFEB84"/>
        <color rgb="FF63BE7B"/>
      </colorScale>
    </cfRule>
  </conditionalFormatting>
  <conditionalFormatting sqref="D27:O34">
    <cfRule type="colorScale" priority="3">
      <colorScale>
        <cfvo type="min"/>
        <cfvo type="percentile" val="50"/>
        <cfvo type="max"/>
        <color rgb="FFF8696B"/>
        <color rgb="FFFFEB84"/>
        <color rgb="FF63BE7B"/>
      </colorScale>
    </cfRule>
  </conditionalFormatting>
  <conditionalFormatting sqref="D25:O25">
    <cfRule type="colorScale" priority="2">
      <colorScale>
        <cfvo type="min"/>
        <cfvo type="percentile" val="50"/>
        <cfvo type="max"/>
        <color rgb="FFF8696B"/>
        <color rgb="FFFFEB84"/>
        <color rgb="FF63BE7B"/>
      </colorScale>
    </cfRule>
  </conditionalFormatting>
  <conditionalFormatting sqref="D35:O35">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0000"/>
  </sheetPr>
  <dimension ref="B2:BB86"/>
  <sheetViews>
    <sheetView showGridLines="0" topLeftCell="A7" zoomScale="80" zoomScaleNormal="80" workbookViewId="0"/>
  </sheetViews>
  <sheetFormatPr defaultColWidth="8.5703125" defaultRowHeight="15"/>
  <cols>
    <col min="1" max="1" width="2.5703125" customWidth="1"/>
    <col min="2" max="2" width="32.42578125" customWidth="1"/>
    <col min="3" max="3" width="16.5703125" customWidth="1"/>
    <col min="4" max="4" width="10.42578125" customWidth="1"/>
    <col min="5" max="16" width="10" customWidth="1"/>
  </cols>
  <sheetData>
    <row r="2" spans="2:54" ht="24" thickBot="1">
      <c r="B2" s="3" t="s">
        <v>15</v>
      </c>
      <c r="C2" s="3"/>
    </row>
    <row r="3" spans="2:54">
      <c r="B3" s="1147" t="s">
        <v>1082</v>
      </c>
    </row>
    <row r="5" spans="2:54">
      <c r="B5" s="696" t="s">
        <v>1081</v>
      </c>
    </row>
    <row r="6" spans="2:54" s="956" customFormat="1">
      <c r="B6" s="696" t="s">
        <v>1092</v>
      </c>
    </row>
    <row r="8" spans="2:54" s="260" customFormat="1" ht="21">
      <c r="B8" s="261" t="s">
        <v>721</v>
      </c>
      <c r="C8" s="269"/>
      <c r="D8" s="269"/>
      <c r="E8" s="269"/>
      <c r="F8" s="269"/>
      <c r="G8" s="269"/>
      <c r="H8" s="269"/>
      <c r="I8" s="269"/>
      <c r="J8" s="269"/>
      <c r="K8" s="269"/>
      <c r="L8" s="269"/>
      <c r="M8" s="269"/>
      <c r="N8" s="269"/>
      <c r="O8" s="269"/>
      <c r="P8" s="269"/>
      <c r="Q8" s="266"/>
      <c r="R8" s="266"/>
      <c r="S8" s="266"/>
      <c r="T8" s="266"/>
      <c r="U8" s="266"/>
      <c r="V8" s="266"/>
      <c r="W8" s="267"/>
      <c r="X8" s="267"/>
      <c r="Y8" s="267"/>
      <c r="Z8" s="267"/>
      <c r="AA8" s="267"/>
      <c r="AB8" s="267"/>
      <c r="AC8" s="267"/>
      <c r="AD8" s="267"/>
      <c r="AE8" s="267"/>
      <c r="AF8" s="268"/>
      <c r="AG8" s="268"/>
      <c r="AH8" s="268"/>
      <c r="AI8" s="268"/>
      <c r="AJ8" s="268"/>
      <c r="AK8" s="268"/>
      <c r="AL8" s="268"/>
      <c r="AM8" s="268"/>
      <c r="AN8" s="268"/>
      <c r="AO8" s="268"/>
      <c r="AP8" s="268"/>
      <c r="AQ8" s="268"/>
      <c r="AR8" s="268"/>
      <c r="AS8" s="268"/>
      <c r="AT8" s="268"/>
      <c r="AU8" s="268"/>
      <c r="AV8" s="268"/>
      <c r="AW8" s="268"/>
      <c r="AX8" s="268"/>
      <c r="AY8" s="268"/>
      <c r="AZ8" s="268"/>
      <c r="BA8" s="268"/>
    </row>
    <row r="9" spans="2:54" ht="15.75" thickBot="1"/>
    <row r="10" spans="2:54" ht="15.75" thickBot="1">
      <c r="C10" s="297" t="s">
        <v>504</v>
      </c>
      <c r="D10" s="341" t="s">
        <v>736</v>
      </c>
      <c r="E10" s="298">
        <v>2023</v>
      </c>
      <c r="F10" s="298">
        <v>2024</v>
      </c>
      <c r="G10" s="298">
        <v>2025</v>
      </c>
      <c r="H10" s="298">
        <v>2026</v>
      </c>
      <c r="I10" s="298">
        <v>2027</v>
      </c>
      <c r="J10" s="298">
        <v>2028</v>
      </c>
      <c r="K10" s="298">
        <v>2029</v>
      </c>
      <c r="L10" s="298">
        <v>2030</v>
      </c>
      <c r="M10" s="298">
        <v>2031</v>
      </c>
      <c r="N10" s="298">
        <v>2032</v>
      </c>
      <c r="O10" s="298">
        <v>2033</v>
      </c>
      <c r="P10" s="299">
        <v>2034</v>
      </c>
      <c r="R10" s="838" t="s">
        <v>737</v>
      </c>
    </row>
    <row r="11" spans="2:54">
      <c r="C11" s="340" t="s">
        <v>738</v>
      </c>
      <c r="D11" s="342" t="s">
        <v>739</v>
      </c>
      <c r="E11" s="1149">
        <v>467</v>
      </c>
      <c r="F11" s="1149">
        <v>473</v>
      </c>
      <c r="G11" s="1149">
        <v>480</v>
      </c>
      <c r="H11" s="1149">
        <v>489</v>
      </c>
      <c r="I11" s="1149">
        <v>497</v>
      </c>
      <c r="J11" s="1149">
        <v>506</v>
      </c>
      <c r="K11" s="1149">
        <v>516</v>
      </c>
      <c r="L11" s="1149">
        <v>525</v>
      </c>
      <c r="M11" s="1149">
        <v>538</v>
      </c>
      <c r="N11" s="1149">
        <v>547</v>
      </c>
      <c r="O11" s="1149">
        <v>557</v>
      </c>
      <c r="P11" s="1150">
        <v>566</v>
      </c>
      <c r="R11" t="s">
        <v>746</v>
      </c>
      <c r="AK11" s="956"/>
      <c r="AL11" s="956"/>
      <c r="AM11" s="956"/>
      <c r="AN11" s="956"/>
      <c r="AO11" s="956"/>
      <c r="AP11" s="956"/>
      <c r="AQ11" s="956"/>
      <c r="AR11" s="956"/>
      <c r="AS11" s="956"/>
      <c r="AT11" s="956"/>
      <c r="AU11" s="956"/>
      <c r="AV11" s="956"/>
      <c r="AW11" s="956"/>
      <c r="AX11" s="956"/>
      <c r="AY11" s="956"/>
      <c r="AZ11" s="956"/>
      <c r="BA11" s="956"/>
      <c r="BB11" s="956"/>
    </row>
    <row r="12" spans="2:54">
      <c r="C12" s="6" t="s">
        <v>740</v>
      </c>
      <c r="D12" s="343" t="s">
        <v>741</v>
      </c>
      <c r="E12" s="139">
        <v>22</v>
      </c>
      <c r="F12" s="139">
        <v>24</v>
      </c>
      <c r="G12" s="139">
        <v>25</v>
      </c>
      <c r="H12" s="139">
        <v>25</v>
      </c>
      <c r="I12" s="139">
        <v>26</v>
      </c>
      <c r="J12" s="139">
        <v>27</v>
      </c>
      <c r="K12" s="139">
        <v>27</v>
      </c>
      <c r="L12" s="139">
        <v>28</v>
      </c>
      <c r="M12" s="139">
        <v>28</v>
      </c>
      <c r="N12" s="139">
        <v>29</v>
      </c>
      <c r="O12" s="139">
        <v>30</v>
      </c>
      <c r="P12" s="1151">
        <v>30</v>
      </c>
      <c r="R12" t="s">
        <v>742</v>
      </c>
      <c r="AJ12" s="956"/>
      <c r="AK12" s="956"/>
      <c r="AL12" s="956"/>
      <c r="AM12" s="956"/>
      <c r="AN12" s="956"/>
      <c r="AO12" s="956"/>
      <c r="AP12" s="956"/>
      <c r="AQ12" s="956"/>
      <c r="AR12" s="956"/>
      <c r="AS12" s="956"/>
      <c r="AT12" s="956"/>
      <c r="AU12" s="956"/>
      <c r="AV12" s="956"/>
      <c r="AW12" s="956"/>
      <c r="AX12" s="956"/>
      <c r="AY12" s="956"/>
      <c r="AZ12" s="956"/>
      <c r="BA12" s="956"/>
      <c r="BB12" s="956"/>
    </row>
    <row r="13" spans="2:54">
      <c r="C13" s="6" t="s">
        <v>743</v>
      </c>
      <c r="D13" s="343" t="s">
        <v>741</v>
      </c>
      <c r="E13" s="381">
        <v>1.5</v>
      </c>
      <c r="F13" s="381">
        <v>1.9</v>
      </c>
      <c r="G13" s="381">
        <v>2.2000000000000002</v>
      </c>
      <c r="H13" s="381">
        <v>2.6</v>
      </c>
      <c r="I13" s="381">
        <v>2.9</v>
      </c>
      <c r="J13" s="381">
        <v>3.3</v>
      </c>
      <c r="K13" s="381">
        <v>3.6</v>
      </c>
      <c r="L13" s="381">
        <v>4</v>
      </c>
      <c r="M13" s="381">
        <v>6.8</v>
      </c>
      <c r="N13" s="381">
        <v>9.6</v>
      </c>
      <c r="O13" s="381">
        <v>12.4</v>
      </c>
      <c r="P13" s="1152">
        <v>15.2</v>
      </c>
      <c r="R13" t="s">
        <v>1040</v>
      </c>
      <c r="AJ13" s="956"/>
      <c r="AK13" s="956"/>
      <c r="AL13" s="956"/>
      <c r="AM13" s="956"/>
      <c r="AN13" s="956"/>
      <c r="AO13" s="956"/>
      <c r="AP13" s="956"/>
      <c r="AQ13" s="956"/>
      <c r="AR13" s="956"/>
      <c r="AS13" s="956"/>
      <c r="AT13" s="956"/>
      <c r="AU13" s="956"/>
      <c r="AV13" s="956"/>
      <c r="AW13" s="956"/>
      <c r="AX13" s="956"/>
      <c r="AY13" s="956"/>
      <c r="AZ13" s="956"/>
      <c r="BA13" s="956"/>
      <c r="BB13" s="956"/>
    </row>
    <row r="14" spans="2:54">
      <c r="C14" s="6" t="s">
        <v>744</v>
      </c>
      <c r="D14" s="343" t="s">
        <v>741</v>
      </c>
      <c r="E14" s="139">
        <v>19</v>
      </c>
      <c r="F14" s="139">
        <v>21</v>
      </c>
      <c r="G14" s="139">
        <v>24</v>
      </c>
      <c r="H14" s="139">
        <v>29</v>
      </c>
      <c r="I14" s="139">
        <v>34</v>
      </c>
      <c r="J14" s="139">
        <v>40</v>
      </c>
      <c r="K14" s="139">
        <v>43</v>
      </c>
      <c r="L14" s="139">
        <v>47</v>
      </c>
      <c r="M14" s="139">
        <v>51</v>
      </c>
      <c r="N14" s="139">
        <v>55</v>
      </c>
      <c r="O14" s="139">
        <v>59</v>
      </c>
      <c r="P14" s="1151">
        <v>63</v>
      </c>
      <c r="R14" t="s">
        <v>976</v>
      </c>
      <c r="AJ14" s="956"/>
      <c r="AK14" s="956"/>
      <c r="AL14" s="956"/>
      <c r="AM14" s="956"/>
      <c r="AN14" s="956"/>
      <c r="AO14" s="956"/>
      <c r="AP14" s="956"/>
      <c r="AQ14" s="956"/>
      <c r="AR14" s="956"/>
      <c r="AS14" s="956"/>
      <c r="AT14" s="956"/>
      <c r="AU14" s="956"/>
      <c r="AV14" s="956"/>
      <c r="AW14" s="956"/>
      <c r="AX14" s="956"/>
      <c r="AY14" s="956"/>
      <c r="AZ14" s="956"/>
      <c r="BA14" s="956"/>
      <c r="BB14" s="956"/>
    </row>
    <row r="15" spans="2:54">
      <c r="C15" s="6" t="s">
        <v>745</v>
      </c>
      <c r="D15" s="343" t="s">
        <v>741</v>
      </c>
      <c r="E15" s="381">
        <v>1.1000000000000001</v>
      </c>
      <c r="F15" s="381">
        <v>1.1000000000000001</v>
      </c>
      <c r="G15" s="381">
        <v>1.1000000000000001</v>
      </c>
      <c r="H15" s="381">
        <v>1.1000000000000001</v>
      </c>
      <c r="I15" s="381">
        <v>0</v>
      </c>
      <c r="J15" s="381">
        <v>0</v>
      </c>
      <c r="K15" s="381">
        <v>0</v>
      </c>
      <c r="L15" s="381">
        <v>0</v>
      </c>
      <c r="M15" s="381">
        <v>0</v>
      </c>
      <c r="N15" s="381">
        <v>0</v>
      </c>
      <c r="O15" s="381">
        <v>0</v>
      </c>
      <c r="P15" s="1152">
        <v>0</v>
      </c>
      <c r="R15" t="s">
        <v>977</v>
      </c>
      <c r="AJ15" s="956"/>
      <c r="AK15" s="956"/>
      <c r="AL15" s="956"/>
      <c r="AM15" s="956"/>
      <c r="AN15" s="956"/>
      <c r="AO15" s="956"/>
      <c r="AP15" s="956"/>
      <c r="AQ15" s="956"/>
      <c r="AR15" s="956"/>
      <c r="AS15" s="956"/>
      <c r="AT15" s="956"/>
      <c r="AU15" s="956"/>
      <c r="AV15" s="956"/>
      <c r="AW15" s="956"/>
      <c r="AX15" s="956"/>
      <c r="AY15" s="956"/>
      <c r="AZ15" s="956"/>
      <c r="BA15" s="956"/>
      <c r="BB15" s="956"/>
    </row>
    <row r="16" spans="2:54" ht="15.75" thickBot="1">
      <c r="C16" s="7" t="s">
        <v>75</v>
      </c>
      <c r="D16" s="344" t="s">
        <v>741</v>
      </c>
      <c r="E16" s="1153">
        <v>61</v>
      </c>
      <c r="F16" s="1153">
        <v>63</v>
      </c>
      <c r="G16" s="1153">
        <v>63</v>
      </c>
      <c r="H16" s="1153">
        <v>63</v>
      </c>
      <c r="I16" s="1153">
        <v>63</v>
      </c>
      <c r="J16" s="1153">
        <v>63</v>
      </c>
      <c r="K16" s="1153">
        <v>63</v>
      </c>
      <c r="L16" s="1153">
        <v>63</v>
      </c>
      <c r="M16" s="1153">
        <v>63</v>
      </c>
      <c r="N16" s="1153">
        <v>63</v>
      </c>
      <c r="O16" s="1153">
        <v>63</v>
      </c>
      <c r="P16" s="1154">
        <v>63</v>
      </c>
      <c r="AJ16" s="956"/>
      <c r="AK16" s="956"/>
      <c r="AL16" s="956"/>
      <c r="AM16" s="956"/>
      <c r="AN16" s="956"/>
      <c r="AO16" s="956"/>
      <c r="AP16" s="956"/>
      <c r="AQ16" s="956"/>
      <c r="AR16" s="956"/>
      <c r="AS16" s="956"/>
      <c r="AT16" s="956"/>
      <c r="AU16" s="956"/>
      <c r="AV16" s="956"/>
      <c r="AW16" s="956"/>
      <c r="AX16" s="956"/>
      <c r="AY16" s="956"/>
      <c r="AZ16" s="956"/>
      <c r="BA16" s="956"/>
      <c r="BB16" s="956"/>
    </row>
    <row r="17" spans="2:53">
      <c r="E17" s="1135"/>
      <c r="F17" s="1135"/>
      <c r="G17" s="1135"/>
      <c r="H17" s="1135"/>
      <c r="I17" s="1135"/>
      <c r="J17" s="1135"/>
      <c r="K17" s="1135"/>
      <c r="L17" s="1135"/>
      <c r="M17" s="1135"/>
      <c r="N17" s="1135"/>
      <c r="O17" s="1135"/>
      <c r="P17" s="1135"/>
    </row>
    <row r="18" spans="2:53" s="260" customFormat="1" ht="21">
      <c r="B18" s="261" t="s">
        <v>719</v>
      </c>
      <c r="C18" s="269"/>
      <c r="D18" s="269"/>
      <c r="E18" s="1155"/>
      <c r="F18" s="1155"/>
      <c r="G18" s="1155"/>
      <c r="H18" s="1155"/>
      <c r="I18" s="1155"/>
      <c r="J18" s="1155"/>
      <c r="K18" s="1155"/>
      <c r="L18" s="1155"/>
      <c r="M18" s="1155"/>
      <c r="N18" s="1155"/>
      <c r="O18" s="1155"/>
      <c r="P18" s="1155"/>
      <c r="Q18" s="266"/>
      <c r="R18" s="266"/>
      <c r="S18" s="266"/>
      <c r="T18" s="266"/>
      <c r="U18" s="266"/>
      <c r="V18" s="266"/>
      <c r="W18" s="267"/>
      <c r="X18" s="267"/>
      <c r="Y18" s="267"/>
      <c r="Z18" s="267"/>
      <c r="AA18" s="267"/>
      <c r="AB18" s="267"/>
      <c r="AC18" s="267"/>
      <c r="AD18" s="267"/>
      <c r="AE18" s="267"/>
      <c r="AF18" s="268"/>
      <c r="AG18" s="268"/>
      <c r="AH18" s="268"/>
      <c r="AI18" s="268"/>
      <c r="AJ18" s="268"/>
      <c r="AK18" s="268"/>
      <c r="AL18" s="268"/>
      <c r="AM18" s="268"/>
      <c r="AN18" s="268"/>
      <c r="AO18" s="268"/>
      <c r="AP18" s="268"/>
      <c r="AQ18" s="268"/>
      <c r="AR18" s="268"/>
      <c r="AS18" s="268"/>
      <c r="AT18" s="268"/>
      <c r="AU18" s="268"/>
      <c r="AV18" s="268"/>
      <c r="AW18" s="268"/>
      <c r="AX18" s="268"/>
      <c r="AY18" s="268"/>
      <c r="AZ18" s="268"/>
      <c r="BA18" s="268"/>
    </row>
    <row r="19" spans="2:53" ht="15.75" thickBot="1">
      <c r="E19" s="1135"/>
      <c r="F19" s="1135"/>
      <c r="G19" s="1135"/>
      <c r="H19" s="1135"/>
      <c r="I19" s="1135"/>
      <c r="J19" s="1135"/>
      <c r="K19" s="1135"/>
      <c r="L19" s="1135"/>
      <c r="M19" s="1135"/>
      <c r="N19" s="1135"/>
      <c r="O19" s="1135"/>
      <c r="P19" s="1135"/>
    </row>
    <row r="20" spans="2:53" ht="15.75" thickBot="1">
      <c r="C20" s="297" t="s">
        <v>504</v>
      </c>
      <c r="D20" s="341" t="s">
        <v>736</v>
      </c>
      <c r="E20" s="298">
        <v>2023</v>
      </c>
      <c r="F20" s="298">
        <v>2024</v>
      </c>
      <c r="G20" s="298">
        <v>2025</v>
      </c>
      <c r="H20" s="298">
        <v>2026</v>
      </c>
      <c r="I20" s="298">
        <v>2027</v>
      </c>
      <c r="J20" s="298">
        <v>2028</v>
      </c>
      <c r="K20" s="298">
        <v>2029</v>
      </c>
      <c r="L20" s="298">
        <v>2030</v>
      </c>
      <c r="M20" s="298">
        <v>2031</v>
      </c>
      <c r="N20" s="298">
        <v>2032</v>
      </c>
      <c r="O20" s="298">
        <v>2033</v>
      </c>
      <c r="P20" s="299">
        <v>2034</v>
      </c>
      <c r="R20" s="838" t="s">
        <v>737</v>
      </c>
    </row>
    <row r="21" spans="2:53">
      <c r="C21" s="340" t="s">
        <v>738</v>
      </c>
      <c r="D21" s="342" t="s">
        <v>739</v>
      </c>
      <c r="E21" s="1149">
        <v>533</v>
      </c>
      <c r="F21" s="1149">
        <v>554</v>
      </c>
      <c r="G21" s="1149">
        <v>574</v>
      </c>
      <c r="H21" s="1149">
        <v>589</v>
      </c>
      <c r="I21" s="1149">
        <v>604</v>
      </c>
      <c r="J21" s="1149">
        <v>619</v>
      </c>
      <c r="K21" s="1149">
        <v>634</v>
      </c>
      <c r="L21" s="1149">
        <v>649</v>
      </c>
      <c r="M21" s="1149">
        <v>683</v>
      </c>
      <c r="N21" s="1149">
        <v>716</v>
      </c>
      <c r="O21" s="1149">
        <v>749</v>
      </c>
      <c r="P21" s="1150">
        <v>783</v>
      </c>
      <c r="R21" t="s">
        <v>746</v>
      </c>
      <c r="Y21" s="63"/>
      <c r="Z21" s="63"/>
      <c r="AA21" s="63"/>
      <c r="AB21" s="63"/>
      <c r="AC21" s="63"/>
      <c r="AD21" s="63"/>
      <c r="AE21" s="63"/>
      <c r="AF21" s="63"/>
      <c r="AG21" s="63"/>
      <c r="AH21" s="63"/>
      <c r="AI21" s="63"/>
      <c r="AJ21" s="956"/>
      <c r="AK21" s="956"/>
      <c r="AL21" s="956"/>
      <c r="AM21" s="956"/>
      <c r="AN21" s="956"/>
      <c r="AO21" s="956"/>
      <c r="AP21" s="956"/>
      <c r="AQ21" s="956"/>
      <c r="AR21" s="956"/>
      <c r="AS21" s="956"/>
      <c r="AT21" s="956"/>
      <c r="AU21" s="956"/>
    </row>
    <row r="22" spans="2:53">
      <c r="C22" s="6" t="s">
        <v>740</v>
      </c>
      <c r="D22" s="343" t="s">
        <v>741</v>
      </c>
      <c r="E22" s="139">
        <v>63</v>
      </c>
      <c r="F22" s="139">
        <v>69</v>
      </c>
      <c r="G22" s="139">
        <v>77</v>
      </c>
      <c r="H22" s="139">
        <v>84</v>
      </c>
      <c r="I22" s="139">
        <v>92</v>
      </c>
      <c r="J22" s="139">
        <v>99</v>
      </c>
      <c r="K22" s="139">
        <v>107</v>
      </c>
      <c r="L22" s="139">
        <v>115</v>
      </c>
      <c r="M22" s="139">
        <v>121</v>
      </c>
      <c r="N22" s="139">
        <v>127</v>
      </c>
      <c r="O22" s="139">
        <v>134</v>
      </c>
      <c r="P22" s="1151">
        <v>140</v>
      </c>
      <c r="R22" t="s">
        <v>747</v>
      </c>
      <c r="Y22" s="63"/>
      <c r="Z22" s="63"/>
      <c r="AA22" s="63"/>
      <c r="AB22" s="63"/>
      <c r="AC22" s="63"/>
      <c r="AD22" s="63"/>
      <c r="AE22" s="63"/>
      <c r="AF22" s="63"/>
      <c r="AG22" s="63"/>
      <c r="AH22" s="63"/>
      <c r="AI22" s="63"/>
      <c r="AJ22" s="956"/>
      <c r="AK22" s="956"/>
      <c r="AL22" s="956"/>
      <c r="AM22" s="956"/>
      <c r="AN22" s="956"/>
      <c r="AO22" s="956"/>
      <c r="AP22" s="956"/>
      <c r="AQ22" s="956"/>
      <c r="AR22" s="956"/>
      <c r="AS22" s="956"/>
      <c r="AT22" s="956"/>
      <c r="AU22" s="956"/>
    </row>
    <row r="23" spans="2:53" ht="15.6" customHeight="1">
      <c r="C23" s="6" t="s">
        <v>743</v>
      </c>
      <c r="D23" s="343" t="s">
        <v>741</v>
      </c>
      <c r="E23" s="381">
        <v>9</v>
      </c>
      <c r="F23" s="381">
        <v>9.9</v>
      </c>
      <c r="G23" s="381">
        <v>10.8</v>
      </c>
      <c r="H23" s="381">
        <v>11.8</v>
      </c>
      <c r="I23" s="381">
        <v>12.7</v>
      </c>
      <c r="J23" s="381">
        <v>14.5</v>
      </c>
      <c r="K23" s="139">
        <v>20</v>
      </c>
      <c r="L23" s="139">
        <v>30</v>
      </c>
      <c r="M23" s="139">
        <v>34</v>
      </c>
      <c r="N23" s="139">
        <v>38</v>
      </c>
      <c r="O23" s="139">
        <v>42</v>
      </c>
      <c r="P23" s="1151">
        <v>44</v>
      </c>
      <c r="R23" s="1136" t="s">
        <v>1036</v>
      </c>
      <c r="Y23" s="63"/>
      <c r="Z23" s="63"/>
      <c r="AA23" s="63"/>
      <c r="AB23" s="63"/>
      <c r="AC23" s="63"/>
      <c r="AD23" s="63"/>
      <c r="AE23" s="63"/>
      <c r="AF23" s="63"/>
      <c r="AG23" s="63"/>
      <c r="AH23" s="63"/>
      <c r="AI23" s="63"/>
      <c r="AJ23" s="956"/>
      <c r="AK23" s="956"/>
      <c r="AL23" s="956"/>
      <c r="AM23" s="956"/>
      <c r="AN23" s="956"/>
      <c r="AO23" s="956"/>
      <c r="AP23" s="956"/>
      <c r="AQ23" s="956"/>
      <c r="AR23" s="956"/>
      <c r="AS23" s="956"/>
      <c r="AT23" s="956"/>
      <c r="AU23" s="956"/>
    </row>
    <row r="24" spans="2:53">
      <c r="C24" s="6" t="s">
        <v>744</v>
      </c>
      <c r="D24" s="343" t="s">
        <v>741</v>
      </c>
      <c r="E24" s="139">
        <v>77</v>
      </c>
      <c r="F24" s="139">
        <v>88</v>
      </c>
      <c r="G24" s="139">
        <v>108</v>
      </c>
      <c r="H24" s="139">
        <v>128</v>
      </c>
      <c r="I24" s="139">
        <v>150</v>
      </c>
      <c r="J24" s="139">
        <v>172</v>
      </c>
      <c r="K24" s="139">
        <v>194</v>
      </c>
      <c r="L24" s="139">
        <v>215</v>
      </c>
      <c r="M24" s="139">
        <v>234</v>
      </c>
      <c r="N24" s="139">
        <v>252</v>
      </c>
      <c r="O24" s="139">
        <v>271</v>
      </c>
      <c r="P24" s="1151">
        <v>290</v>
      </c>
      <c r="R24" s="956" t="s">
        <v>960</v>
      </c>
      <c r="Y24" s="63"/>
      <c r="Z24" s="63"/>
      <c r="AA24" s="63"/>
      <c r="AB24" s="63"/>
      <c r="AC24" s="63"/>
      <c r="AD24" s="63"/>
      <c r="AE24" s="63"/>
      <c r="AF24" s="63"/>
      <c r="AG24" s="63"/>
      <c r="AH24" s="63"/>
      <c r="AI24" s="63"/>
      <c r="AJ24" s="956"/>
      <c r="AK24" s="956"/>
      <c r="AL24" s="956"/>
      <c r="AM24" s="956"/>
      <c r="AN24" s="956"/>
      <c r="AO24" s="956"/>
      <c r="AP24" s="956"/>
      <c r="AQ24" s="956"/>
      <c r="AR24" s="956"/>
      <c r="AS24" s="956"/>
      <c r="AT24" s="956"/>
      <c r="AU24" s="956"/>
    </row>
    <row r="25" spans="2:53">
      <c r="C25" s="6" t="s">
        <v>745</v>
      </c>
      <c r="D25" s="343" t="s">
        <v>741</v>
      </c>
      <c r="E25" s="139">
        <v>37</v>
      </c>
      <c r="F25" s="139">
        <v>28</v>
      </c>
      <c r="G25" s="139">
        <v>25</v>
      </c>
      <c r="H25" s="381">
        <v>18.899999999999999</v>
      </c>
      <c r="I25" s="381">
        <v>13.6</v>
      </c>
      <c r="J25" s="381">
        <v>7.4</v>
      </c>
      <c r="K25" s="381">
        <v>0</v>
      </c>
      <c r="L25" s="381">
        <v>0</v>
      </c>
      <c r="M25" s="381">
        <v>0</v>
      </c>
      <c r="N25" s="381">
        <v>0</v>
      </c>
      <c r="O25" s="381">
        <v>0</v>
      </c>
      <c r="P25" s="1152">
        <v>0</v>
      </c>
      <c r="Y25" s="63"/>
      <c r="Z25" s="63"/>
      <c r="AA25" s="63"/>
      <c r="AB25" s="63"/>
      <c r="AC25" s="63"/>
      <c r="AD25" s="63"/>
      <c r="AE25" s="63"/>
      <c r="AF25" s="63"/>
      <c r="AG25" s="63"/>
      <c r="AH25" s="63"/>
      <c r="AI25" s="63"/>
      <c r="AJ25" s="956"/>
      <c r="AK25" s="956"/>
      <c r="AL25" s="956"/>
      <c r="AM25" s="956"/>
      <c r="AN25" s="956"/>
      <c r="AO25" s="956"/>
      <c r="AP25" s="956"/>
      <c r="AQ25" s="956"/>
      <c r="AR25" s="956"/>
      <c r="AS25" s="956"/>
      <c r="AT25" s="956"/>
      <c r="AU25" s="956"/>
    </row>
    <row r="26" spans="2:53" ht="15.75" thickBot="1">
      <c r="C26" s="7" t="s">
        <v>75</v>
      </c>
      <c r="D26" s="344" t="s">
        <v>741</v>
      </c>
      <c r="E26" s="1156">
        <v>0</v>
      </c>
      <c r="F26" s="1156">
        <v>0</v>
      </c>
      <c r="G26" s="1156">
        <v>0</v>
      </c>
      <c r="H26" s="1156">
        <v>0</v>
      </c>
      <c r="I26" s="1156">
        <v>0</v>
      </c>
      <c r="J26" s="1156">
        <v>0</v>
      </c>
      <c r="K26" s="1156">
        <v>0</v>
      </c>
      <c r="L26" s="1156">
        <v>0</v>
      </c>
      <c r="M26" s="1156">
        <v>0</v>
      </c>
      <c r="N26" s="1156">
        <v>0</v>
      </c>
      <c r="O26" s="1156">
        <v>0</v>
      </c>
      <c r="P26" s="1157">
        <v>0</v>
      </c>
      <c r="Y26" s="63"/>
      <c r="Z26" s="63"/>
      <c r="AA26" s="63"/>
      <c r="AB26" s="63"/>
      <c r="AC26" s="63"/>
      <c r="AD26" s="63"/>
      <c r="AE26" s="63"/>
      <c r="AF26" s="63"/>
      <c r="AG26" s="63"/>
      <c r="AH26" s="63"/>
      <c r="AI26" s="63"/>
      <c r="AJ26" s="956"/>
      <c r="AK26" s="956"/>
      <c r="AL26" s="956"/>
      <c r="AM26" s="956"/>
      <c r="AN26" s="956"/>
      <c r="AO26" s="956"/>
      <c r="AP26" s="956"/>
      <c r="AQ26" s="956"/>
      <c r="AR26" s="956"/>
      <c r="AS26" s="956"/>
      <c r="AT26" s="956"/>
      <c r="AU26" s="956"/>
    </row>
    <row r="27" spans="2:53">
      <c r="E27" s="1135"/>
      <c r="F27" s="1135"/>
      <c r="G27" s="1135"/>
      <c r="H27" s="1135"/>
      <c r="I27" s="1135"/>
      <c r="J27" s="1135"/>
      <c r="K27" s="1135"/>
      <c r="L27" s="1135"/>
      <c r="M27" s="1135"/>
      <c r="N27" s="1135"/>
      <c r="O27" s="1135"/>
      <c r="P27" s="1135"/>
    </row>
    <row r="28" spans="2:53" s="260" customFormat="1" ht="21">
      <c r="B28" s="261" t="s">
        <v>717</v>
      </c>
      <c r="C28" s="269"/>
      <c r="D28" s="269"/>
      <c r="E28" s="1155"/>
      <c r="F28" s="1155"/>
      <c r="G28" s="1155"/>
      <c r="H28" s="1155"/>
      <c r="I28" s="1155"/>
      <c r="J28" s="1155"/>
      <c r="K28" s="1155"/>
      <c r="L28" s="1155"/>
      <c r="M28" s="1155"/>
      <c r="N28" s="1155"/>
      <c r="O28" s="1155"/>
      <c r="P28" s="1155"/>
      <c r="Q28" s="266"/>
      <c r="R28" s="266"/>
      <c r="S28" s="266"/>
      <c r="T28" s="266"/>
      <c r="U28" s="266"/>
      <c r="V28" s="266"/>
      <c r="W28" s="267"/>
      <c r="X28" s="267"/>
      <c r="Y28" s="267"/>
      <c r="Z28" s="267"/>
      <c r="AA28" s="267"/>
      <c r="AB28" s="267"/>
      <c r="AC28" s="267"/>
      <c r="AD28" s="267"/>
      <c r="AE28" s="267"/>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row>
    <row r="29" spans="2:53" ht="15.75" thickBot="1">
      <c r="E29" s="1135"/>
      <c r="F29" s="1135"/>
      <c r="G29" s="1135"/>
      <c r="H29" s="1135"/>
      <c r="I29" s="1135"/>
      <c r="J29" s="1135"/>
      <c r="K29" s="1135"/>
      <c r="L29" s="1135"/>
      <c r="M29" s="1135"/>
      <c r="N29" s="1135"/>
      <c r="O29" s="1135"/>
      <c r="P29" s="1135"/>
    </row>
    <row r="30" spans="2:53" ht="15.75" thickBot="1">
      <c r="C30" s="297" t="s">
        <v>504</v>
      </c>
      <c r="D30" s="341" t="s">
        <v>736</v>
      </c>
      <c r="E30" s="298">
        <v>2023</v>
      </c>
      <c r="F30" s="298">
        <v>2024</v>
      </c>
      <c r="G30" s="298">
        <v>2025</v>
      </c>
      <c r="H30" s="298">
        <v>2026</v>
      </c>
      <c r="I30" s="298">
        <v>2027</v>
      </c>
      <c r="J30" s="298">
        <v>2028</v>
      </c>
      <c r="K30" s="298">
        <v>2029</v>
      </c>
      <c r="L30" s="298">
        <v>2030</v>
      </c>
      <c r="M30" s="298">
        <v>2031</v>
      </c>
      <c r="N30" s="298">
        <v>2032</v>
      </c>
      <c r="O30" s="298">
        <v>2033</v>
      </c>
      <c r="P30" s="299">
        <v>2034</v>
      </c>
      <c r="R30" s="838" t="s">
        <v>737</v>
      </c>
    </row>
    <row r="31" spans="2:53">
      <c r="C31" s="340" t="s">
        <v>738</v>
      </c>
      <c r="D31" s="342" t="s">
        <v>739</v>
      </c>
      <c r="E31" s="1149">
        <v>116</v>
      </c>
      <c r="F31" s="1149">
        <v>120</v>
      </c>
      <c r="G31" s="1149">
        <v>124</v>
      </c>
      <c r="H31" s="1149">
        <v>130</v>
      </c>
      <c r="I31" s="1149">
        <v>135</v>
      </c>
      <c r="J31" s="1149">
        <v>141</v>
      </c>
      <c r="K31" s="1149">
        <v>148</v>
      </c>
      <c r="L31" s="1149">
        <v>155</v>
      </c>
      <c r="M31" s="1149">
        <v>163</v>
      </c>
      <c r="N31" s="1149">
        <v>171</v>
      </c>
      <c r="O31" s="1149">
        <v>179</v>
      </c>
      <c r="P31" s="1150">
        <v>187</v>
      </c>
      <c r="R31" t="s">
        <v>956</v>
      </c>
      <c r="Y31" s="63"/>
      <c r="Z31" s="63"/>
      <c r="AA31" s="63"/>
      <c r="AB31" s="63"/>
      <c r="AC31" s="63"/>
      <c r="AD31" s="63"/>
      <c r="AE31" s="63"/>
      <c r="AF31" s="63"/>
      <c r="AG31" s="63"/>
      <c r="AH31" s="63"/>
      <c r="AI31" s="63"/>
      <c r="AJ31" s="956"/>
      <c r="AK31" s="956"/>
      <c r="AL31" s="956"/>
      <c r="AM31" s="956"/>
      <c r="AN31" s="956"/>
      <c r="AO31" s="956"/>
      <c r="AP31" s="956"/>
      <c r="AQ31" s="956"/>
      <c r="AR31" s="956"/>
      <c r="AS31" s="956"/>
      <c r="AT31" s="956"/>
      <c r="AU31" s="956"/>
    </row>
    <row r="32" spans="2:53">
      <c r="C32" s="6" t="s">
        <v>740</v>
      </c>
      <c r="D32" s="343" t="s">
        <v>741</v>
      </c>
      <c r="E32" s="381">
        <v>7.5</v>
      </c>
      <c r="F32" s="381">
        <v>8.6999999999999993</v>
      </c>
      <c r="G32" s="381">
        <v>9.9</v>
      </c>
      <c r="H32" s="381">
        <v>10.3</v>
      </c>
      <c r="I32" s="381">
        <v>10.7</v>
      </c>
      <c r="J32" s="381">
        <v>11.2</v>
      </c>
      <c r="K32" s="381">
        <v>11.6</v>
      </c>
      <c r="L32" s="381">
        <v>12</v>
      </c>
      <c r="M32" s="381">
        <v>12.4</v>
      </c>
      <c r="N32" s="381">
        <v>12.8</v>
      </c>
      <c r="O32" s="381">
        <v>13.1</v>
      </c>
      <c r="P32" s="1152">
        <v>13.5</v>
      </c>
      <c r="R32" t="s">
        <v>748</v>
      </c>
      <c r="Y32" s="63"/>
      <c r="Z32" s="63"/>
      <c r="AA32" s="63"/>
      <c r="AB32" s="63"/>
      <c r="AC32" s="63"/>
      <c r="AD32" s="63"/>
      <c r="AE32" s="63"/>
      <c r="AF32" s="63"/>
      <c r="AG32" s="63"/>
      <c r="AH32" s="63"/>
      <c r="AI32" s="63"/>
      <c r="AJ32" s="956"/>
      <c r="AK32" s="956"/>
      <c r="AL32" s="956"/>
      <c r="AM32" s="956"/>
      <c r="AN32" s="956"/>
      <c r="AO32" s="956"/>
      <c r="AP32" s="956"/>
      <c r="AQ32" s="956"/>
      <c r="AR32" s="956"/>
      <c r="AS32" s="956"/>
      <c r="AT32" s="956"/>
      <c r="AU32" s="956"/>
    </row>
    <row r="33" spans="2:53">
      <c r="C33" s="6" t="s">
        <v>743</v>
      </c>
      <c r="D33" s="343" t="s">
        <v>741</v>
      </c>
      <c r="E33" s="381">
        <v>3.9</v>
      </c>
      <c r="F33" s="381">
        <v>6.1</v>
      </c>
      <c r="G33" s="381">
        <v>6.1</v>
      </c>
      <c r="H33" s="381">
        <v>6.1</v>
      </c>
      <c r="I33" s="381">
        <v>8.1</v>
      </c>
      <c r="J33" s="381">
        <v>12.1</v>
      </c>
      <c r="K33" s="381">
        <v>17.5</v>
      </c>
      <c r="L33" s="139">
        <v>24</v>
      </c>
      <c r="M33" s="139">
        <v>25</v>
      </c>
      <c r="N33" s="139">
        <v>26</v>
      </c>
      <c r="O33" s="139">
        <v>27</v>
      </c>
      <c r="P33" s="1151">
        <v>28</v>
      </c>
      <c r="R33" t="s">
        <v>749</v>
      </c>
      <c r="Y33" s="63"/>
      <c r="Z33" s="63"/>
      <c r="AA33" s="63"/>
      <c r="AB33" s="63"/>
      <c r="AC33" s="63"/>
      <c r="AD33" s="63"/>
      <c r="AE33" s="63"/>
      <c r="AF33" s="63"/>
      <c r="AG33" s="63"/>
      <c r="AH33" s="63"/>
      <c r="AI33" s="63"/>
      <c r="AJ33" s="956"/>
      <c r="AK33" s="956"/>
      <c r="AL33" s="956"/>
      <c r="AM33" s="956"/>
      <c r="AN33" s="956"/>
      <c r="AO33" s="956"/>
      <c r="AP33" s="956"/>
      <c r="AQ33" s="956"/>
      <c r="AR33" s="956"/>
      <c r="AS33" s="956"/>
      <c r="AT33" s="956"/>
      <c r="AU33" s="956"/>
    </row>
    <row r="34" spans="2:53">
      <c r="C34" s="6" t="s">
        <v>744</v>
      </c>
      <c r="D34" s="343" t="s">
        <v>741</v>
      </c>
      <c r="E34" s="139">
        <v>24</v>
      </c>
      <c r="F34" s="139">
        <v>29</v>
      </c>
      <c r="G34" s="139">
        <v>34</v>
      </c>
      <c r="H34" s="139">
        <v>37</v>
      </c>
      <c r="I34" s="139">
        <v>40</v>
      </c>
      <c r="J34" s="139">
        <v>43</v>
      </c>
      <c r="K34" s="139">
        <v>46</v>
      </c>
      <c r="L34" s="139">
        <v>49</v>
      </c>
      <c r="M34" s="139">
        <v>52</v>
      </c>
      <c r="N34" s="139">
        <v>55</v>
      </c>
      <c r="O34" s="139">
        <v>58</v>
      </c>
      <c r="P34" s="1151">
        <v>61</v>
      </c>
      <c r="R34" t="s">
        <v>750</v>
      </c>
      <c r="Y34" s="63"/>
      <c r="Z34" s="63"/>
      <c r="AA34" s="63"/>
      <c r="AB34" s="63"/>
      <c r="AC34" s="63"/>
      <c r="AD34" s="63"/>
      <c r="AE34" s="63"/>
      <c r="AF34" s="63"/>
      <c r="AG34" s="63"/>
      <c r="AH34" s="63"/>
      <c r="AI34" s="63"/>
      <c r="AJ34" s="956"/>
      <c r="AK34" s="956"/>
      <c r="AL34" s="956"/>
      <c r="AM34" s="956"/>
      <c r="AN34" s="956"/>
      <c r="AO34" s="956"/>
      <c r="AP34" s="956"/>
      <c r="AQ34" s="956"/>
      <c r="AR34" s="956"/>
      <c r="AS34" s="956"/>
      <c r="AT34" s="956"/>
      <c r="AU34" s="956"/>
    </row>
    <row r="35" spans="2:53">
      <c r="C35" s="6" t="s">
        <v>959</v>
      </c>
      <c r="D35" s="343" t="s">
        <v>741</v>
      </c>
      <c r="E35" s="381">
        <v>3</v>
      </c>
      <c r="F35" s="381">
        <v>2.7</v>
      </c>
      <c r="G35" s="381">
        <v>2.7</v>
      </c>
      <c r="H35" s="381">
        <v>2.7</v>
      </c>
      <c r="I35" s="381">
        <v>2.7</v>
      </c>
      <c r="J35" s="381">
        <v>2.7</v>
      </c>
      <c r="K35" s="381">
        <v>0</v>
      </c>
      <c r="L35" s="381">
        <v>0</v>
      </c>
      <c r="M35" s="381">
        <v>0</v>
      </c>
      <c r="N35" s="381">
        <v>0</v>
      </c>
      <c r="O35" s="381">
        <v>0</v>
      </c>
      <c r="P35" s="1152">
        <v>0</v>
      </c>
      <c r="R35" t="s">
        <v>751</v>
      </c>
      <c r="Y35" s="63"/>
      <c r="Z35" s="63"/>
      <c r="AA35" s="63"/>
      <c r="AB35" s="63"/>
      <c r="AC35" s="63"/>
      <c r="AD35" s="63"/>
      <c r="AE35" s="63"/>
      <c r="AF35" s="63"/>
      <c r="AG35" s="63"/>
      <c r="AH35" s="63"/>
      <c r="AI35" s="63"/>
      <c r="AJ35" s="956"/>
      <c r="AK35" s="956"/>
      <c r="AL35" s="956"/>
      <c r="AM35" s="956"/>
      <c r="AN35" s="956"/>
      <c r="AO35" s="956"/>
      <c r="AP35" s="956"/>
      <c r="AQ35" s="956"/>
      <c r="AR35" s="956"/>
      <c r="AS35" s="956"/>
      <c r="AT35" s="956"/>
      <c r="AU35" s="956"/>
    </row>
    <row r="36" spans="2:53" ht="15.75" thickBot="1">
      <c r="C36" s="7" t="s">
        <v>75</v>
      </c>
      <c r="D36" s="344" t="s">
        <v>741</v>
      </c>
      <c r="E36" s="1156">
        <v>0.5</v>
      </c>
      <c r="F36" s="1156">
        <v>0.5</v>
      </c>
      <c r="G36" s="1156">
        <v>0.5</v>
      </c>
      <c r="H36" s="1156">
        <v>0.5</v>
      </c>
      <c r="I36" s="1156">
        <v>0.5</v>
      </c>
      <c r="J36" s="1156">
        <v>0.5</v>
      </c>
      <c r="K36" s="1156">
        <v>0.5</v>
      </c>
      <c r="L36" s="1156">
        <v>0.5</v>
      </c>
      <c r="M36" s="1156">
        <v>0.5</v>
      </c>
      <c r="N36" s="1156">
        <v>0.5</v>
      </c>
      <c r="O36" s="1156">
        <v>0.5</v>
      </c>
      <c r="P36" s="1157">
        <v>0</v>
      </c>
      <c r="R36" s="963" t="s">
        <v>1025</v>
      </c>
      <c r="Y36" s="63"/>
      <c r="Z36" s="63"/>
      <c r="AA36" s="63"/>
      <c r="AB36" s="63"/>
      <c r="AC36" s="63"/>
      <c r="AD36" s="63"/>
      <c r="AE36" s="63"/>
      <c r="AF36" s="63"/>
      <c r="AG36" s="63"/>
      <c r="AH36" s="63"/>
      <c r="AI36" s="63"/>
      <c r="AJ36" s="956"/>
      <c r="AK36" s="956"/>
      <c r="AL36" s="956"/>
      <c r="AM36" s="956"/>
      <c r="AN36" s="956"/>
      <c r="AO36" s="956"/>
      <c r="AP36" s="956"/>
      <c r="AQ36" s="956"/>
      <c r="AR36" s="956"/>
      <c r="AS36" s="956"/>
      <c r="AT36" s="956"/>
      <c r="AU36" s="956"/>
    </row>
    <row r="37" spans="2:53">
      <c r="E37" s="1135"/>
      <c r="F37" s="1135"/>
      <c r="G37" s="1135"/>
      <c r="H37" s="1135"/>
      <c r="I37" s="1135"/>
      <c r="J37" s="1135"/>
      <c r="K37" s="1135"/>
      <c r="L37" s="1135"/>
      <c r="M37" s="1135"/>
      <c r="N37" s="1135"/>
      <c r="O37" s="1135"/>
      <c r="P37" s="1135"/>
    </row>
    <row r="38" spans="2:53" s="260" customFormat="1" ht="21">
      <c r="B38" s="261" t="s">
        <v>1095</v>
      </c>
      <c r="C38" s="269"/>
      <c r="D38" s="269"/>
      <c r="E38" s="1155"/>
      <c r="F38" s="1155"/>
      <c r="G38" s="1155"/>
      <c r="H38" s="1155"/>
      <c r="I38" s="1155"/>
      <c r="J38" s="1155"/>
      <c r="K38" s="1155"/>
      <c r="L38" s="1155"/>
      <c r="M38" s="1155"/>
      <c r="N38" s="1155"/>
      <c r="O38" s="1155"/>
      <c r="P38" s="1155"/>
      <c r="Q38" s="266"/>
      <c r="R38" s="266"/>
      <c r="S38" s="266"/>
      <c r="T38" s="266"/>
      <c r="U38" s="266"/>
      <c r="V38" s="266"/>
      <c r="W38" s="267"/>
      <c r="X38" s="267"/>
      <c r="Y38" s="267"/>
      <c r="Z38" s="267"/>
      <c r="AA38" s="267"/>
      <c r="AB38" s="267"/>
      <c r="AC38" s="267"/>
      <c r="AD38" s="267"/>
      <c r="AE38" s="267"/>
      <c r="AF38" s="268"/>
      <c r="AG38" s="268"/>
      <c r="AH38" s="268"/>
      <c r="AI38" s="268"/>
      <c r="AJ38" s="268"/>
      <c r="AK38" s="268"/>
      <c r="AL38" s="268"/>
      <c r="AM38" s="268"/>
      <c r="AN38" s="268"/>
      <c r="AO38" s="268"/>
      <c r="AP38" s="268"/>
      <c r="AQ38" s="268"/>
      <c r="AR38" s="268"/>
      <c r="AS38" s="268"/>
      <c r="AT38" s="268"/>
      <c r="AU38" s="268"/>
      <c r="AV38" s="268"/>
      <c r="AW38" s="268"/>
      <c r="AX38" s="268"/>
      <c r="AY38" s="268"/>
      <c r="AZ38" s="268"/>
      <c r="BA38" s="268"/>
    </row>
    <row r="39" spans="2:53" ht="15.75" thickBot="1">
      <c r="E39" s="1135"/>
      <c r="F39" s="1135"/>
      <c r="G39" s="1135"/>
      <c r="H39" s="1135"/>
      <c r="I39" s="1135"/>
      <c r="J39" s="1135"/>
      <c r="K39" s="1135"/>
      <c r="L39" s="1135"/>
      <c r="M39" s="1135"/>
      <c r="N39" s="1135"/>
      <c r="O39" s="1135"/>
      <c r="P39" s="1135"/>
    </row>
    <row r="40" spans="2:53" ht="15.75" thickBot="1">
      <c r="C40" s="297" t="s">
        <v>504</v>
      </c>
      <c r="D40" s="341" t="s">
        <v>736</v>
      </c>
      <c r="E40" s="298">
        <v>2023</v>
      </c>
      <c r="F40" s="298">
        <v>2024</v>
      </c>
      <c r="G40" s="298">
        <v>2025</v>
      </c>
      <c r="H40" s="298">
        <v>2026</v>
      </c>
      <c r="I40" s="298">
        <v>2027</v>
      </c>
      <c r="J40" s="298">
        <v>2028</v>
      </c>
      <c r="K40" s="298">
        <v>2029</v>
      </c>
      <c r="L40" s="298">
        <v>2030</v>
      </c>
      <c r="M40" s="298">
        <v>2031</v>
      </c>
      <c r="N40" s="298">
        <v>2032</v>
      </c>
      <c r="O40" s="298">
        <v>2033</v>
      </c>
      <c r="P40" s="299">
        <v>2034</v>
      </c>
      <c r="R40" s="838" t="s">
        <v>737</v>
      </c>
    </row>
    <row r="41" spans="2:53">
      <c r="C41" s="340" t="s">
        <v>738</v>
      </c>
      <c r="D41" s="342" t="s">
        <v>739</v>
      </c>
      <c r="E41" s="1158">
        <v>290</v>
      </c>
      <c r="F41" s="1149">
        <v>293</v>
      </c>
      <c r="G41" s="1149">
        <v>295</v>
      </c>
      <c r="H41" s="1149">
        <v>298</v>
      </c>
      <c r="I41" s="1149">
        <v>304</v>
      </c>
      <c r="J41" s="1149">
        <v>316</v>
      </c>
      <c r="K41" s="1149">
        <v>329</v>
      </c>
      <c r="L41" s="1149">
        <v>342</v>
      </c>
      <c r="M41" s="1149">
        <v>361</v>
      </c>
      <c r="N41" s="1149">
        <v>381</v>
      </c>
      <c r="O41" s="1149">
        <v>404</v>
      </c>
      <c r="P41" s="1150">
        <v>426</v>
      </c>
      <c r="R41" t="s">
        <v>746</v>
      </c>
      <c r="Y41" s="63"/>
      <c r="Z41" s="63"/>
      <c r="AA41" s="63"/>
      <c r="AB41" s="63"/>
      <c r="AC41" s="63"/>
      <c r="AD41" s="63"/>
      <c r="AE41" s="63"/>
      <c r="AF41" s="63"/>
      <c r="AG41" s="63"/>
      <c r="AH41" s="63"/>
      <c r="AI41" s="63"/>
      <c r="AJ41" s="956"/>
      <c r="AK41" s="956"/>
      <c r="AL41" s="956"/>
      <c r="AM41" s="956"/>
      <c r="AN41" s="956"/>
      <c r="AO41" s="956"/>
      <c r="AP41" s="956"/>
      <c r="AQ41" s="956"/>
      <c r="AR41" s="956"/>
      <c r="AS41" s="956"/>
      <c r="AT41" s="956"/>
      <c r="AU41" s="956"/>
    </row>
    <row r="42" spans="2:53">
      <c r="C42" s="6" t="s">
        <v>740</v>
      </c>
      <c r="D42" s="343" t="s">
        <v>741</v>
      </c>
      <c r="E42" s="1159">
        <v>15.1</v>
      </c>
      <c r="F42" s="777">
        <v>18</v>
      </c>
      <c r="G42" s="777">
        <v>19.899999999999999</v>
      </c>
      <c r="H42" s="775">
        <v>22</v>
      </c>
      <c r="I42" s="775">
        <v>25</v>
      </c>
      <c r="J42" s="775">
        <v>27</v>
      </c>
      <c r="K42" s="775">
        <v>29</v>
      </c>
      <c r="L42" s="775">
        <v>30</v>
      </c>
      <c r="M42" s="775">
        <v>31</v>
      </c>
      <c r="N42" s="775">
        <v>32</v>
      </c>
      <c r="O42" s="775">
        <v>33</v>
      </c>
      <c r="P42" s="1151">
        <v>35</v>
      </c>
      <c r="R42" t="s">
        <v>752</v>
      </c>
      <c r="Y42" s="63"/>
      <c r="Z42" s="63"/>
      <c r="AA42" s="63"/>
      <c r="AB42" s="63"/>
      <c r="AC42" s="63"/>
      <c r="AD42" s="63"/>
      <c r="AE42" s="63"/>
      <c r="AF42" s="63"/>
      <c r="AG42" s="63"/>
      <c r="AH42" s="63"/>
      <c r="AI42" s="63"/>
      <c r="AJ42" s="956"/>
      <c r="AK42" s="956"/>
      <c r="AL42" s="956"/>
      <c r="AM42" s="956"/>
      <c r="AN42" s="956"/>
      <c r="AO42" s="956"/>
      <c r="AP42" s="956"/>
      <c r="AQ42" s="956"/>
      <c r="AR42" s="956"/>
      <c r="AS42" s="956"/>
      <c r="AT42" s="956"/>
      <c r="AU42" s="956"/>
    </row>
    <row r="43" spans="2:53">
      <c r="C43" s="6" t="s">
        <v>743</v>
      </c>
      <c r="D43" s="343" t="s">
        <v>741</v>
      </c>
      <c r="E43" s="1159">
        <v>16.600000000000001</v>
      </c>
      <c r="F43" s="775">
        <v>21</v>
      </c>
      <c r="G43" s="775">
        <v>23</v>
      </c>
      <c r="H43" s="775">
        <v>28</v>
      </c>
      <c r="I43" s="775">
        <v>30</v>
      </c>
      <c r="J43" s="775">
        <v>36</v>
      </c>
      <c r="K43" s="775">
        <v>45</v>
      </c>
      <c r="L43" s="775">
        <v>52</v>
      </c>
      <c r="M43" s="775">
        <v>57</v>
      </c>
      <c r="N43" s="775">
        <v>60</v>
      </c>
      <c r="O43" s="775">
        <v>71</v>
      </c>
      <c r="P43" s="1151">
        <v>74</v>
      </c>
      <c r="R43" t="s">
        <v>753</v>
      </c>
      <c r="Y43" s="63"/>
      <c r="Z43" s="63"/>
      <c r="AA43" s="63"/>
      <c r="AB43" s="63"/>
      <c r="AC43" s="63"/>
      <c r="AD43" s="63"/>
      <c r="AE43" s="63"/>
      <c r="AF43" s="63"/>
      <c r="AG43" s="63"/>
      <c r="AH43" s="63"/>
      <c r="AI43" s="63"/>
      <c r="AJ43" s="956"/>
      <c r="AK43" s="956"/>
      <c r="AL43" s="956"/>
      <c r="AM43" s="956"/>
      <c r="AN43" s="956"/>
      <c r="AO43" s="956"/>
      <c r="AP43" s="956"/>
      <c r="AQ43" s="956"/>
      <c r="AR43" s="956"/>
      <c r="AS43" s="956"/>
      <c r="AT43" s="956"/>
      <c r="AU43" s="956"/>
    </row>
    <row r="44" spans="2:53">
      <c r="C44" s="6" t="s">
        <v>744</v>
      </c>
      <c r="D44" s="343" t="s">
        <v>741</v>
      </c>
      <c r="E44" s="1159">
        <v>16.399999999999999</v>
      </c>
      <c r="F44" s="777">
        <v>18.7</v>
      </c>
      <c r="G44" s="775">
        <v>21</v>
      </c>
      <c r="H44" s="775">
        <v>23</v>
      </c>
      <c r="I44" s="775">
        <v>26</v>
      </c>
      <c r="J44" s="775">
        <v>29</v>
      </c>
      <c r="K44" s="775">
        <v>31</v>
      </c>
      <c r="L44" s="775">
        <v>34</v>
      </c>
      <c r="M44" s="775">
        <v>38</v>
      </c>
      <c r="N44" s="775">
        <v>40</v>
      </c>
      <c r="O44" s="775">
        <v>45</v>
      </c>
      <c r="P44" s="1151">
        <v>47</v>
      </c>
      <c r="R44" s="956" t="s">
        <v>1041</v>
      </c>
      <c r="Y44" s="63"/>
      <c r="Z44" s="63"/>
      <c r="AA44" s="63"/>
      <c r="AB44" s="63"/>
      <c r="AC44" s="63"/>
      <c r="AD44" s="63"/>
      <c r="AE44" s="63"/>
      <c r="AF44" s="63"/>
      <c r="AG44" s="63"/>
      <c r="AH44" s="63"/>
      <c r="AI44" s="63"/>
      <c r="AJ44" s="956"/>
      <c r="AK44" s="956"/>
      <c r="AL44" s="956"/>
      <c r="AM44" s="956"/>
      <c r="AN44" s="956"/>
      <c r="AO44" s="956"/>
      <c r="AP44" s="956"/>
      <c r="AQ44" s="956"/>
      <c r="AR44" s="956"/>
      <c r="AS44" s="956"/>
      <c r="AT44" s="956"/>
      <c r="AU44" s="956"/>
    </row>
    <row r="45" spans="2:53">
      <c r="C45" s="6" t="s">
        <v>745</v>
      </c>
      <c r="D45" s="343" t="s">
        <v>741</v>
      </c>
      <c r="E45" s="1159">
        <v>1.5</v>
      </c>
      <c r="F45" s="777">
        <v>0</v>
      </c>
      <c r="G45" s="777">
        <v>0</v>
      </c>
      <c r="H45" s="777">
        <v>0</v>
      </c>
      <c r="I45" s="777">
        <v>0</v>
      </c>
      <c r="J45" s="777">
        <v>0</v>
      </c>
      <c r="K45" s="777">
        <v>0</v>
      </c>
      <c r="L45" s="777">
        <v>0</v>
      </c>
      <c r="M45" s="777">
        <v>0</v>
      </c>
      <c r="N45" s="777">
        <v>0</v>
      </c>
      <c r="O45" s="777">
        <v>0</v>
      </c>
      <c r="P45" s="1152">
        <v>0</v>
      </c>
      <c r="Y45" s="63"/>
      <c r="Z45" s="63"/>
      <c r="AA45" s="63"/>
      <c r="AB45" s="63"/>
      <c r="AC45" s="63"/>
      <c r="AD45" s="63"/>
      <c r="AE45" s="63"/>
      <c r="AF45" s="63"/>
      <c r="AG45" s="63"/>
      <c r="AH45" s="63"/>
      <c r="AI45" s="63"/>
      <c r="AJ45" s="956"/>
      <c r="AK45" s="956"/>
      <c r="AL45" s="956"/>
      <c r="AM45" s="956"/>
      <c r="AN45" s="956"/>
      <c r="AO45" s="956"/>
      <c r="AP45" s="956"/>
      <c r="AQ45" s="956"/>
      <c r="AR45" s="956"/>
      <c r="AS45" s="956"/>
      <c r="AT45" s="956"/>
      <c r="AU45" s="956"/>
    </row>
    <row r="46" spans="2:53" ht="15.75" thickBot="1">
      <c r="C46" s="7" t="s">
        <v>75</v>
      </c>
      <c r="D46" s="344" t="s">
        <v>741</v>
      </c>
      <c r="E46" s="1160">
        <v>6</v>
      </c>
      <c r="F46" s="1156">
        <v>6</v>
      </c>
      <c r="G46" s="1156">
        <v>6</v>
      </c>
      <c r="H46" s="1156">
        <v>3.6</v>
      </c>
      <c r="I46" s="1156">
        <v>6.8</v>
      </c>
      <c r="J46" s="1156">
        <v>4.4000000000000004</v>
      </c>
      <c r="K46" s="1156">
        <v>4.4000000000000004</v>
      </c>
      <c r="L46" s="1156">
        <v>4.4000000000000004</v>
      </c>
      <c r="M46" s="1156">
        <v>4.4000000000000004</v>
      </c>
      <c r="N46" s="1156">
        <v>4.4000000000000004</v>
      </c>
      <c r="O46" s="1156">
        <v>7.6</v>
      </c>
      <c r="P46" s="1157">
        <v>7.6</v>
      </c>
      <c r="Y46" s="63"/>
      <c r="Z46" s="63"/>
      <c r="AA46" s="63"/>
      <c r="AB46" s="63"/>
      <c r="AC46" s="63"/>
      <c r="AD46" s="63"/>
      <c r="AE46" s="63"/>
      <c r="AF46" s="63"/>
      <c r="AG46" s="63"/>
      <c r="AH46" s="63"/>
      <c r="AI46" s="63"/>
      <c r="AJ46" s="956"/>
      <c r="AK46" s="956"/>
      <c r="AL46" s="956"/>
      <c r="AM46" s="956"/>
      <c r="AN46" s="956"/>
      <c r="AO46" s="956"/>
      <c r="AP46" s="956"/>
      <c r="AQ46" s="956"/>
      <c r="AR46" s="956"/>
      <c r="AS46" s="956"/>
      <c r="AT46" s="956"/>
      <c r="AU46" s="956"/>
    </row>
    <row r="47" spans="2:53">
      <c r="E47" s="1135"/>
      <c r="F47" s="1135"/>
      <c r="G47" s="1135"/>
      <c r="H47" s="1135"/>
      <c r="I47" s="1135"/>
      <c r="J47" s="1135"/>
      <c r="K47" s="1135"/>
      <c r="L47" s="1135"/>
      <c r="M47" s="1135"/>
      <c r="N47" s="1135"/>
      <c r="O47" s="1135"/>
      <c r="P47" s="1135"/>
    </row>
    <row r="48" spans="2:53" s="260" customFormat="1" ht="21">
      <c r="B48" s="261" t="s">
        <v>754</v>
      </c>
      <c r="C48" s="269"/>
      <c r="D48" s="269"/>
      <c r="E48" s="1155"/>
      <c r="F48" s="1155"/>
      <c r="G48" s="1155"/>
      <c r="H48" s="1155"/>
      <c r="I48" s="1155"/>
      <c r="J48" s="1155"/>
      <c r="K48" s="1155"/>
      <c r="L48" s="1155"/>
      <c r="M48" s="1155"/>
      <c r="N48" s="1155"/>
      <c r="O48" s="1155"/>
      <c r="P48" s="1155"/>
      <c r="Q48" s="266"/>
      <c r="R48" s="266"/>
      <c r="S48" s="266"/>
      <c r="T48" s="266"/>
      <c r="U48" s="266"/>
      <c r="V48" s="266"/>
      <c r="W48" s="267"/>
      <c r="X48" s="267"/>
      <c r="Y48" s="267"/>
      <c r="Z48" s="267"/>
      <c r="AA48" s="267"/>
      <c r="AB48" s="267"/>
      <c r="AC48" s="267"/>
      <c r="AD48" s="267"/>
      <c r="AE48" s="267"/>
      <c r="AF48" s="268"/>
      <c r="AG48" s="268"/>
      <c r="AH48" s="268"/>
      <c r="AI48" s="268"/>
      <c r="AJ48" s="268"/>
      <c r="AK48" s="268"/>
      <c r="AL48" s="268"/>
      <c r="AM48" s="268"/>
      <c r="AN48" s="268"/>
      <c r="AO48" s="268"/>
      <c r="AP48" s="268"/>
      <c r="AQ48" s="268"/>
      <c r="AR48" s="268"/>
      <c r="AS48" s="268"/>
      <c r="AT48" s="268"/>
      <c r="AU48" s="268"/>
      <c r="AV48" s="268"/>
      <c r="AW48" s="268"/>
      <c r="AX48" s="268"/>
      <c r="AY48" s="268"/>
      <c r="AZ48" s="268"/>
      <c r="BA48" s="268"/>
    </row>
    <row r="49" spans="2:53" ht="15.75" thickBot="1">
      <c r="E49" s="1135"/>
      <c r="F49" s="1135"/>
      <c r="G49" s="1135"/>
      <c r="H49" s="1135"/>
      <c r="I49" s="1135"/>
      <c r="J49" s="1135"/>
      <c r="K49" s="1135"/>
      <c r="L49" s="1135"/>
      <c r="M49" s="1135"/>
      <c r="N49" s="1135"/>
      <c r="O49" s="1135"/>
      <c r="P49" s="1135"/>
    </row>
    <row r="50" spans="2:53" ht="15.75" thickBot="1">
      <c r="C50" s="297" t="s">
        <v>504</v>
      </c>
      <c r="D50" s="341" t="s">
        <v>736</v>
      </c>
      <c r="E50" s="298">
        <v>2023</v>
      </c>
      <c r="F50" s="298">
        <v>2024</v>
      </c>
      <c r="G50" s="298">
        <v>2025</v>
      </c>
      <c r="H50" s="298">
        <v>2026</v>
      </c>
      <c r="I50" s="298">
        <v>2027</v>
      </c>
      <c r="J50" s="298">
        <v>2028</v>
      </c>
      <c r="K50" s="298">
        <v>2029</v>
      </c>
      <c r="L50" s="298">
        <v>2030</v>
      </c>
      <c r="M50" s="298">
        <v>2031</v>
      </c>
      <c r="N50" s="298">
        <v>2032</v>
      </c>
      <c r="O50" s="298">
        <v>2033</v>
      </c>
      <c r="P50" s="299">
        <v>2034</v>
      </c>
      <c r="R50" s="838" t="s">
        <v>737</v>
      </c>
    </row>
    <row r="51" spans="2:53">
      <c r="C51" s="340" t="s">
        <v>738</v>
      </c>
      <c r="D51" s="342" t="s">
        <v>739</v>
      </c>
      <c r="E51" s="1149">
        <v>243</v>
      </c>
      <c r="F51" s="1149">
        <v>251</v>
      </c>
      <c r="G51" s="1149">
        <v>259</v>
      </c>
      <c r="H51" s="1149">
        <v>260</v>
      </c>
      <c r="I51" s="1149">
        <v>260</v>
      </c>
      <c r="J51" s="1149">
        <v>261</v>
      </c>
      <c r="K51" s="1149">
        <v>262</v>
      </c>
      <c r="L51" s="1149">
        <v>263</v>
      </c>
      <c r="M51" s="1149">
        <v>265</v>
      </c>
      <c r="N51" s="1149">
        <v>265</v>
      </c>
      <c r="O51" s="1149">
        <v>266</v>
      </c>
      <c r="P51" s="1150">
        <v>267</v>
      </c>
      <c r="R51" t="s">
        <v>746</v>
      </c>
      <c r="Y51" s="63"/>
      <c r="Z51" s="63"/>
      <c r="AA51" s="63"/>
      <c r="AB51" s="63"/>
      <c r="AC51" s="63"/>
      <c r="AD51" s="63"/>
      <c r="AE51" s="63"/>
      <c r="AF51" s="63"/>
      <c r="AG51" s="63"/>
      <c r="AH51" s="63"/>
      <c r="AI51" s="63"/>
      <c r="AJ51" s="956"/>
      <c r="AK51" s="956"/>
      <c r="AL51" s="956"/>
      <c r="AM51" s="956"/>
      <c r="AN51" s="956"/>
      <c r="AO51" s="956"/>
      <c r="AP51" s="956"/>
      <c r="AQ51" s="956"/>
      <c r="AR51" s="956"/>
      <c r="AS51" s="956"/>
      <c r="AT51" s="956"/>
      <c r="AU51" s="956"/>
    </row>
    <row r="52" spans="2:53">
      <c r="C52" s="6" t="s">
        <v>740</v>
      </c>
      <c r="D52" s="343" t="s">
        <v>741</v>
      </c>
      <c r="E52" s="139">
        <v>31</v>
      </c>
      <c r="F52" s="139">
        <v>34</v>
      </c>
      <c r="G52" s="139">
        <v>37</v>
      </c>
      <c r="H52" s="139">
        <v>40</v>
      </c>
      <c r="I52" s="139">
        <v>43</v>
      </c>
      <c r="J52" s="139">
        <v>45</v>
      </c>
      <c r="K52" s="139">
        <v>48</v>
      </c>
      <c r="L52" s="139">
        <v>50</v>
      </c>
      <c r="M52" s="139">
        <v>51</v>
      </c>
      <c r="N52" s="139">
        <v>53</v>
      </c>
      <c r="O52" s="139">
        <v>54</v>
      </c>
      <c r="P52" s="1151">
        <v>56</v>
      </c>
      <c r="R52" t="s">
        <v>1010</v>
      </c>
      <c r="Y52" s="63"/>
      <c r="Z52" s="63"/>
      <c r="AA52" s="63"/>
      <c r="AB52" s="63"/>
      <c r="AC52" s="63"/>
      <c r="AD52" s="63"/>
      <c r="AE52" s="63"/>
      <c r="AF52" s="63"/>
      <c r="AG52" s="63"/>
      <c r="AH52" s="63"/>
      <c r="AI52" s="63"/>
      <c r="AJ52" s="956"/>
      <c r="AK52" s="956"/>
      <c r="AL52" s="956"/>
      <c r="AM52" s="956"/>
      <c r="AN52" s="956"/>
      <c r="AO52" s="956"/>
      <c r="AP52" s="956"/>
      <c r="AQ52" s="956"/>
      <c r="AR52" s="956"/>
      <c r="AS52" s="956"/>
      <c r="AT52" s="956"/>
      <c r="AU52" s="956"/>
    </row>
    <row r="53" spans="2:53">
      <c r="C53" s="6" t="s">
        <v>743</v>
      </c>
      <c r="D53" s="343" t="s">
        <v>741</v>
      </c>
      <c r="E53" s="381">
        <v>0</v>
      </c>
      <c r="F53" s="381">
        <v>0</v>
      </c>
      <c r="G53" s="381">
        <v>0</v>
      </c>
      <c r="H53" s="381">
        <v>0</v>
      </c>
      <c r="I53" s="381">
        <v>0</v>
      </c>
      <c r="J53" s="381">
        <v>0</v>
      </c>
      <c r="K53" s="381">
        <v>2</v>
      </c>
      <c r="L53" s="381">
        <v>2</v>
      </c>
      <c r="M53" s="381">
        <v>2</v>
      </c>
      <c r="N53" s="381">
        <v>3</v>
      </c>
      <c r="O53" s="381">
        <v>3</v>
      </c>
      <c r="P53" s="1152">
        <v>3</v>
      </c>
      <c r="S53" t="s">
        <v>755</v>
      </c>
      <c r="Y53" s="63"/>
      <c r="Z53" s="63"/>
      <c r="AA53" s="63"/>
      <c r="AB53" s="63"/>
      <c r="AC53" s="63"/>
      <c r="AD53" s="63"/>
      <c r="AE53" s="63"/>
      <c r="AF53" s="63"/>
      <c r="AG53" s="63"/>
      <c r="AH53" s="63"/>
      <c r="AI53" s="63"/>
      <c r="AJ53" s="956"/>
      <c r="AK53" s="956"/>
      <c r="AL53" s="956"/>
      <c r="AM53" s="956"/>
      <c r="AN53" s="956"/>
      <c r="AO53" s="956"/>
      <c r="AP53" s="956"/>
      <c r="AQ53" s="956"/>
      <c r="AR53" s="956"/>
      <c r="AS53" s="956"/>
      <c r="AT53" s="956"/>
      <c r="AU53" s="956"/>
    </row>
    <row r="54" spans="2:53">
      <c r="C54" s="6" t="s">
        <v>744</v>
      </c>
      <c r="D54" s="343" t="s">
        <v>741</v>
      </c>
      <c r="E54" s="139">
        <v>23</v>
      </c>
      <c r="F54" s="139">
        <v>29</v>
      </c>
      <c r="G54" s="139">
        <v>34</v>
      </c>
      <c r="H54" s="139">
        <v>39</v>
      </c>
      <c r="I54" s="139">
        <v>44</v>
      </c>
      <c r="J54" s="139">
        <v>50</v>
      </c>
      <c r="K54" s="139">
        <v>55</v>
      </c>
      <c r="L54" s="139">
        <v>60</v>
      </c>
      <c r="M54" s="139">
        <v>65</v>
      </c>
      <c r="N54" s="139">
        <v>71</v>
      </c>
      <c r="O54" s="139">
        <v>76</v>
      </c>
      <c r="P54" s="1151">
        <v>81</v>
      </c>
      <c r="S54" t="s">
        <v>756</v>
      </c>
      <c r="Y54" s="63"/>
      <c r="Z54" s="63"/>
      <c r="AA54" s="63"/>
      <c r="AB54" s="63"/>
      <c r="AC54" s="63"/>
      <c r="AD54" s="63"/>
      <c r="AE54" s="63"/>
      <c r="AF54" s="63"/>
      <c r="AG54" s="63"/>
      <c r="AH54" s="63"/>
      <c r="AI54" s="63"/>
      <c r="AJ54" s="956"/>
      <c r="AK54" s="956"/>
      <c r="AL54" s="956"/>
      <c r="AM54" s="956"/>
      <c r="AN54" s="956"/>
      <c r="AO54" s="956"/>
      <c r="AP54" s="956"/>
      <c r="AQ54" s="956"/>
      <c r="AR54" s="956"/>
      <c r="AS54" s="956"/>
      <c r="AT54" s="956"/>
      <c r="AU54" s="956"/>
    </row>
    <row r="55" spans="2:53">
      <c r="C55" s="6" t="s">
        <v>745</v>
      </c>
      <c r="D55" s="343" t="s">
        <v>741</v>
      </c>
      <c r="E55" s="381">
        <v>0.5</v>
      </c>
      <c r="F55" s="381">
        <v>0.5</v>
      </c>
      <c r="G55" s="381">
        <v>0</v>
      </c>
      <c r="H55" s="381">
        <v>0</v>
      </c>
      <c r="I55" s="381">
        <v>0</v>
      </c>
      <c r="J55" s="381">
        <v>0</v>
      </c>
      <c r="K55" s="381">
        <v>0</v>
      </c>
      <c r="L55" s="381">
        <v>0</v>
      </c>
      <c r="M55" s="381">
        <v>0</v>
      </c>
      <c r="N55" s="381">
        <v>0</v>
      </c>
      <c r="O55" s="381">
        <v>0</v>
      </c>
      <c r="P55" s="1152">
        <v>0</v>
      </c>
      <c r="S55" t="s">
        <v>757</v>
      </c>
      <c r="Y55" s="63"/>
      <c r="Z55" s="63"/>
      <c r="AA55" s="63"/>
      <c r="AB55" s="63"/>
      <c r="AC55" s="63"/>
      <c r="AD55" s="63"/>
      <c r="AE55" s="63"/>
      <c r="AF55" s="63"/>
      <c r="AG55" s="63"/>
      <c r="AH55" s="63"/>
      <c r="AI55" s="63"/>
      <c r="AJ55" s="956"/>
      <c r="AK55" s="956"/>
      <c r="AL55" s="956"/>
      <c r="AM55" s="956"/>
      <c r="AN55" s="956"/>
      <c r="AO55" s="956"/>
      <c r="AP55" s="956"/>
      <c r="AQ55" s="956"/>
      <c r="AR55" s="956"/>
      <c r="AS55" s="956"/>
      <c r="AT55" s="956"/>
      <c r="AU55" s="956"/>
    </row>
    <row r="56" spans="2:53" ht="15.75" thickBot="1">
      <c r="C56" s="7" t="s">
        <v>75</v>
      </c>
      <c r="D56" s="344" t="s">
        <v>741</v>
      </c>
      <c r="E56" s="1156">
        <v>7.1</v>
      </c>
      <c r="F56" s="1156">
        <v>7.1</v>
      </c>
      <c r="G56" s="1156">
        <v>7.1</v>
      </c>
      <c r="H56" s="1156">
        <v>7.1</v>
      </c>
      <c r="I56" s="1156">
        <v>6.1</v>
      </c>
      <c r="J56" s="1156">
        <v>5.0999999999999996</v>
      </c>
      <c r="K56" s="1156">
        <v>3</v>
      </c>
      <c r="L56" s="1156">
        <v>2.1</v>
      </c>
      <c r="M56" s="1156">
        <v>2.1</v>
      </c>
      <c r="N56" s="1156">
        <v>2.1</v>
      </c>
      <c r="O56" s="1156">
        <v>1</v>
      </c>
      <c r="P56" s="1157">
        <v>0</v>
      </c>
      <c r="S56" t="s">
        <v>758</v>
      </c>
      <c r="Y56" s="63"/>
      <c r="Z56" s="63"/>
      <c r="AA56" s="63"/>
      <c r="AB56" s="63"/>
      <c r="AC56" s="63"/>
      <c r="AD56" s="63"/>
      <c r="AE56" s="63"/>
      <c r="AF56" s="63"/>
      <c r="AG56" s="63"/>
      <c r="AH56" s="63"/>
      <c r="AI56" s="63"/>
      <c r="AJ56" s="956"/>
      <c r="AK56" s="956"/>
      <c r="AL56" s="956"/>
      <c r="AM56" s="956"/>
      <c r="AN56" s="956"/>
      <c r="AO56" s="956"/>
      <c r="AP56" s="956"/>
      <c r="AQ56" s="956"/>
      <c r="AR56" s="956"/>
      <c r="AS56" s="956"/>
      <c r="AT56" s="956"/>
      <c r="AU56" s="956"/>
    </row>
    <row r="57" spans="2:53">
      <c r="E57" s="381"/>
      <c r="F57" s="381"/>
      <c r="G57" s="381"/>
      <c r="H57" s="381"/>
      <c r="I57" s="381"/>
      <c r="J57" s="381"/>
      <c r="K57" s="381"/>
      <c r="L57" s="381"/>
      <c r="M57" s="381"/>
      <c r="N57" s="381"/>
      <c r="O57" s="381"/>
      <c r="P57" s="381"/>
    </row>
    <row r="58" spans="2:53" s="260" customFormat="1" ht="21">
      <c r="B58" s="261" t="s">
        <v>759</v>
      </c>
      <c r="C58" s="269"/>
      <c r="D58" s="269"/>
      <c r="E58" s="1155"/>
      <c r="F58" s="1155"/>
      <c r="G58" s="1155"/>
      <c r="H58" s="1155"/>
      <c r="I58" s="1155"/>
      <c r="J58" s="1155"/>
      <c r="K58" s="1155"/>
      <c r="L58" s="1155"/>
      <c r="M58" s="1155"/>
      <c r="N58" s="1155"/>
      <c r="O58" s="1155"/>
      <c r="P58" s="1155"/>
      <c r="Q58" s="266"/>
      <c r="R58" s="266"/>
      <c r="S58" s="266"/>
      <c r="T58" s="266"/>
      <c r="U58" s="266"/>
      <c r="V58" s="266"/>
      <c r="W58" s="267"/>
      <c r="X58" s="267"/>
      <c r="Y58" s="267"/>
      <c r="Z58" s="267"/>
      <c r="AA58" s="267"/>
      <c r="AB58" s="267"/>
      <c r="AC58" s="267"/>
      <c r="AD58" s="267"/>
      <c r="AE58" s="267"/>
      <c r="AF58" s="268"/>
      <c r="AG58" s="268"/>
      <c r="AH58" s="268"/>
      <c r="AI58" s="268"/>
      <c r="AJ58" s="268"/>
      <c r="AK58" s="268"/>
      <c r="AL58" s="268"/>
      <c r="AM58" s="268"/>
      <c r="AN58" s="268"/>
      <c r="AO58" s="268"/>
      <c r="AP58" s="268"/>
      <c r="AQ58" s="268"/>
      <c r="AR58" s="268"/>
      <c r="AS58" s="268"/>
      <c r="AT58" s="268"/>
      <c r="AU58" s="268"/>
      <c r="AV58" s="268"/>
      <c r="AW58" s="268"/>
      <c r="AX58" s="268"/>
      <c r="AY58" s="268"/>
      <c r="AZ58" s="268"/>
      <c r="BA58" s="268"/>
    </row>
    <row r="59" spans="2:53" ht="15.75" thickBot="1">
      <c r="E59" s="1135"/>
      <c r="F59" s="1135"/>
      <c r="G59" s="1135"/>
      <c r="H59" s="1135"/>
      <c r="I59" s="1135"/>
      <c r="J59" s="1135"/>
      <c r="K59" s="1135"/>
      <c r="L59" s="1135"/>
      <c r="M59" s="1135"/>
      <c r="N59" s="1135"/>
      <c r="O59" s="1135"/>
      <c r="P59" s="1135"/>
    </row>
    <row r="60" spans="2:53" ht="15.75" thickBot="1">
      <c r="C60" s="297" t="s">
        <v>504</v>
      </c>
      <c r="D60" s="341" t="s">
        <v>736</v>
      </c>
      <c r="E60" s="298">
        <v>2023</v>
      </c>
      <c r="F60" s="298">
        <v>2024</v>
      </c>
      <c r="G60" s="298">
        <v>2025</v>
      </c>
      <c r="H60" s="298">
        <v>2026</v>
      </c>
      <c r="I60" s="298">
        <v>2027</v>
      </c>
      <c r="J60" s="298">
        <v>2028</v>
      </c>
      <c r="K60" s="298">
        <v>2029</v>
      </c>
      <c r="L60" s="298">
        <v>2030</v>
      </c>
      <c r="M60" s="298">
        <v>2031</v>
      </c>
      <c r="N60" s="298">
        <v>2032</v>
      </c>
      <c r="O60" s="298">
        <v>2033</v>
      </c>
      <c r="P60" s="299">
        <v>2034</v>
      </c>
      <c r="R60" s="838" t="s">
        <v>737</v>
      </c>
    </row>
    <row r="61" spans="2:53">
      <c r="C61" s="340" t="s">
        <v>738</v>
      </c>
      <c r="D61" s="342" t="s">
        <v>739</v>
      </c>
      <c r="E61" s="1149">
        <v>321</v>
      </c>
      <c r="F61" s="1149">
        <v>325</v>
      </c>
      <c r="G61" s="1149">
        <v>329</v>
      </c>
      <c r="H61" s="1149">
        <v>332</v>
      </c>
      <c r="I61" s="1149">
        <v>335</v>
      </c>
      <c r="J61" s="1149">
        <v>342</v>
      </c>
      <c r="K61" s="1149">
        <v>350</v>
      </c>
      <c r="L61" s="1149">
        <v>355</v>
      </c>
      <c r="M61" s="1149">
        <v>360</v>
      </c>
      <c r="N61" s="1149">
        <v>364</v>
      </c>
      <c r="O61" s="1149">
        <v>369</v>
      </c>
      <c r="P61" s="1150">
        <v>373</v>
      </c>
      <c r="R61" t="s">
        <v>746</v>
      </c>
      <c r="Y61" s="63"/>
      <c r="Z61" s="63"/>
      <c r="AA61" s="63"/>
      <c r="AB61" s="63"/>
      <c r="AC61" s="63"/>
      <c r="AD61" s="63"/>
      <c r="AE61" s="63"/>
      <c r="AF61" s="63"/>
      <c r="AG61" s="63"/>
      <c r="AH61" s="63"/>
      <c r="AI61" s="63"/>
      <c r="AJ61" s="956"/>
      <c r="AK61" s="956"/>
      <c r="AL61" s="956"/>
      <c r="AM61" s="956"/>
      <c r="AN61" s="956"/>
      <c r="AO61" s="956"/>
      <c r="AP61" s="956"/>
      <c r="AQ61" s="956"/>
      <c r="AR61" s="956"/>
      <c r="AS61" s="956"/>
      <c r="AT61" s="956"/>
      <c r="AU61" s="956"/>
    </row>
    <row r="62" spans="2:53">
      <c r="C62" s="6" t="s">
        <v>740</v>
      </c>
      <c r="D62" s="343" t="s">
        <v>741</v>
      </c>
      <c r="E62" s="381">
        <v>11.9</v>
      </c>
      <c r="F62" s="381">
        <v>12.9</v>
      </c>
      <c r="G62" s="381">
        <v>13.8</v>
      </c>
      <c r="H62" s="381">
        <v>14.8</v>
      </c>
      <c r="I62" s="381">
        <v>15.7</v>
      </c>
      <c r="J62" s="381">
        <v>16.600000000000001</v>
      </c>
      <c r="K62" s="381">
        <v>17.600000000000001</v>
      </c>
      <c r="L62" s="381">
        <v>18.5</v>
      </c>
      <c r="M62" s="381">
        <v>19.399999999999999</v>
      </c>
      <c r="N62" s="139">
        <v>20</v>
      </c>
      <c r="O62" s="139">
        <v>21</v>
      </c>
      <c r="P62" s="1151">
        <v>22</v>
      </c>
      <c r="R62" t="s">
        <v>760</v>
      </c>
      <c r="Y62" s="63"/>
      <c r="Z62" s="63"/>
      <c r="AA62" s="63"/>
      <c r="AB62" s="63"/>
      <c r="AC62" s="63"/>
      <c r="AD62" s="63"/>
      <c r="AE62" s="63"/>
      <c r="AF62" s="63"/>
      <c r="AG62" s="63"/>
      <c r="AH62" s="63"/>
      <c r="AI62" s="63"/>
      <c r="AJ62" s="956"/>
      <c r="AK62" s="956"/>
      <c r="AL62" s="956"/>
      <c r="AM62" s="956"/>
      <c r="AN62" s="956"/>
      <c r="AO62" s="956"/>
      <c r="AP62" s="956"/>
      <c r="AQ62" s="956"/>
      <c r="AR62" s="956"/>
      <c r="AS62" s="956"/>
      <c r="AT62" s="956"/>
      <c r="AU62" s="956"/>
    </row>
    <row r="63" spans="2:53">
      <c r="C63" s="6" t="s">
        <v>743</v>
      </c>
      <c r="D63" s="343" t="s">
        <v>741</v>
      </c>
      <c r="E63" s="381">
        <v>1</v>
      </c>
      <c r="F63" s="381">
        <v>2.2000000000000002</v>
      </c>
      <c r="G63" s="381">
        <v>3.2</v>
      </c>
      <c r="H63" s="381">
        <v>4.2</v>
      </c>
      <c r="I63" s="381">
        <v>5.3</v>
      </c>
      <c r="J63" s="381">
        <v>6.4</v>
      </c>
      <c r="K63" s="381">
        <v>7.4</v>
      </c>
      <c r="L63" s="381">
        <v>8.5</v>
      </c>
      <c r="M63" s="381">
        <v>9.6</v>
      </c>
      <c r="N63" s="381">
        <v>10.6</v>
      </c>
      <c r="O63" s="381">
        <v>11.7</v>
      </c>
      <c r="P63" s="1152">
        <v>12.7</v>
      </c>
      <c r="R63" t="s">
        <v>957</v>
      </c>
      <c r="Y63" s="63"/>
      <c r="Z63" s="63"/>
      <c r="AA63" s="63"/>
      <c r="AB63" s="63"/>
      <c r="AC63" s="63"/>
      <c r="AD63" s="63"/>
      <c r="AE63" s="63"/>
      <c r="AF63" s="63"/>
      <c r="AG63" s="63"/>
      <c r="AH63" s="63"/>
      <c r="AI63" s="63"/>
      <c r="AJ63" s="956"/>
      <c r="AK63" s="956"/>
      <c r="AL63" s="956"/>
      <c r="AM63" s="956"/>
      <c r="AN63" s="956"/>
      <c r="AO63" s="956"/>
      <c r="AP63" s="956"/>
      <c r="AQ63" s="956"/>
      <c r="AR63" s="956"/>
      <c r="AS63" s="956"/>
      <c r="AT63" s="956"/>
      <c r="AU63" s="956"/>
    </row>
    <row r="64" spans="2:53">
      <c r="C64" s="6" t="s">
        <v>744</v>
      </c>
      <c r="D64" s="343" t="s">
        <v>741</v>
      </c>
      <c r="E64" s="139">
        <v>30</v>
      </c>
      <c r="F64" s="139">
        <v>37</v>
      </c>
      <c r="G64" s="139">
        <v>43</v>
      </c>
      <c r="H64" s="139">
        <v>49</v>
      </c>
      <c r="I64" s="139">
        <v>56</v>
      </c>
      <c r="J64" s="139">
        <v>62</v>
      </c>
      <c r="K64" s="139">
        <v>68</v>
      </c>
      <c r="L64" s="139">
        <v>75</v>
      </c>
      <c r="M64" s="139">
        <v>81</v>
      </c>
      <c r="N64" s="139">
        <v>87</v>
      </c>
      <c r="O64" s="139">
        <v>93</v>
      </c>
      <c r="P64" s="1151">
        <v>100</v>
      </c>
      <c r="R64" t="s">
        <v>958</v>
      </c>
      <c r="Y64" s="63"/>
      <c r="Z64" s="63"/>
      <c r="AA64" s="63"/>
      <c r="AB64" s="63"/>
      <c r="AC64" s="63"/>
      <c r="AD64" s="63"/>
      <c r="AE64" s="63"/>
      <c r="AF64" s="63"/>
      <c r="AG64" s="63"/>
      <c r="AH64" s="63"/>
      <c r="AI64" s="63"/>
      <c r="AJ64" s="956"/>
      <c r="AK64" s="956"/>
      <c r="AL64" s="956"/>
      <c r="AM64" s="956"/>
      <c r="AN64" s="956"/>
      <c r="AO64" s="956"/>
      <c r="AP64" s="956"/>
      <c r="AQ64" s="956"/>
      <c r="AR64" s="956"/>
      <c r="AS64" s="956"/>
      <c r="AT64" s="956"/>
      <c r="AU64" s="956"/>
    </row>
    <row r="65" spans="2:53">
      <c r="C65" s="6" t="s">
        <v>745</v>
      </c>
      <c r="D65" s="343" t="s">
        <v>741</v>
      </c>
      <c r="E65" s="381">
        <v>1.7</v>
      </c>
      <c r="F65" s="381">
        <v>0.5</v>
      </c>
      <c r="G65" s="381">
        <v>0.5</v>
      </c>
      <c r="H65" s="381">
        <v>0.5</v>
      </c>
      <c r="I65" s="381">
        <v>0</v>
      </c>
      <c r="J65" s="381">
        <v>0</v>
      </c>
      <c r="K65" s="381">
        <v>0</v>
      </c>
      <c r="L65" s="381">
        <v>0</v>
      </c>
      <c r="M65" s="381">
        <v>0</v>
      </c>
      <c r="N65" s="381">
        <v>0</v>
      </c>
      <c r="O65" s="381">
        <v>0</v>
      </c>
      <c r="P65" s="1152">
        <v>0</v>
      </c>
      <c r="R65" s="963"/>
      <c r="Y65" s="63"/>
      <c r="Z65" s="63"/>
      <c r="AA65" s="63"/>
      <c r="AB65" s="63"/>
      <c r="AC65" s="63"/>
      <c r="AD65" s="63"/>
      <c r="AE65" s="63"/>
      <c r="AF65" s="63"/>
      <c r="AG65" s="63"/>
      <c r="AH65" s="63"/>
      <c r="AI65" s="63"/>
      <c r="AJ65" s="956"/>
      <c r="AK65" s="956"/>
      <c r="AL65" s="956"/>
      <c r="AM65" s="956"/>
      <c r="AN65" s="956"/>
      <c r="AO65" s="956"/>
      <c r="AP65" s="956"/>
      <c r="AQ65" s="956"/>
      <c r="AR65" s="956"/>
      <c r="AS65" s="956"/>
      <c r="AT65" s="956"/>
      <c r="AU65" s="956"/>
    </row>
    <row r="66" spans="2:53" ht="15.75" thickBot="1">
      <c r="C66" s="7" t="s">
        <v>75</v>
      </c>
      <c r="D66" s="344" t="s">
        <v>741</v>
      </c>
      <c r="E66" s="1156">
        <v>0</v>
      </c>
      <c r="F66" s="1156">
        <v>0</v>
      </c>
      <c r="G66" s="1156">
        <v>0</v>
      </c>
      <c r="H66" s="1156">
        <v>0</v>
      </c>
      <c r="I66" s="1156">
        <v>0</v>
      </c>
      <c r="J66" s="1156">
        <v>0</v>
      </c>
      <c r="K66" s="1156">
        <v>0</v>
      </c>
      <c r="L66" s="1156">
        <v>0</v>
      </c>
      <c r="M66" s="1156">
        <v>0</v>
      </c>
      <c r="N66" s="1156">
        <v>0</v>
      </c>
      <c r="O66" s="1156">
        <v>0</v>
      </c>
      <c r="P66" s="1157">
        <v>0</v>
      </c>
      <c r="Y66" s="63"/>
      <c r="Z66" s="63"/>
      <c r="AA66" s="63"/>
      <c r="AB66" s="63"/>
      <c r="AC66" s="63"/>
      <c r="AD66" s="63"/>
      <c r="AE66" s="63"/>
      <c r="AF66" s="63"/>
      <c r="AG66" s="63"/>
      <c r="AH66" s="63"/>
      <c r="AI66" s="63"/>
      <c r="AJ66" s="956"/>
      <c r="AK66" s="956"/>
      <c r="AL66" s="956"/>
      <c r="AM66" s="956"/>
      <c r="AN66" s="956"/>
      <c r="AO66" s="956"/>
      <c r="AP66" s="956"/>
      <c r="AQ66" s="956"/>
      <c r="AR66" s="956"/>
      <c r="AS66" s="956"/>
      <c r="AT66" s="956"/>
      <c r="AU66" s="956"/>
    </row>
    <row r="67" spans="2:53">
      <c r="E67" s="1135"/>
      <c r="F67" s="1135"/>
      <c r="G67" s="1135"/>
      <c r="H67" s="1135"/>
      <c r="I67" s="1135"/>
      <c r="J67" s="1135"/>
      <c r="K67" s="1135"/>
      <c r="L67" s="1135"/>
      <c r="M67" s="1135"/>
      <c r="N67" s="1135"/>
      <c r="O67" s="1135"/>
      <c r="P67" s="1135"/>
    </row>
    <row r="68" spans="2:53" s="260" customFormat="1" ht="21">
      <c r="B68" s="261" t="s">
        <v>731</v>
      </c>
      <c r="C68" s="269"/>
      <c r="D68" s="269"/>
      <c r="E68" s="1155"/>
      <c r="F68" s="1155"/>
      <c r="G68" s="1155"/>
      <c r="H68" s="1155"/>
      <c r="I68" s="1155"/>
      <c r="J68" s="1155"/>
      <c r="K68" s="1155"/>
      <c r="L68" s="1155"/>
      <c r="M68" s="1155"/>
      <c r="N68" s="1155"/>
      <c r="O68" s="1155"/>
      <c r="P68" s="1155"/>
      <c r="Q68" s="266"/>
      <c r="R68" s="266"/>
      <c r="S68" s="266"/>
      <c r="T68" s="266"/>
      <c r="U68" s="266"/>
      <c r="V68" s="266"/>
      <c r="W68" s="267"/>
      <c r="X68" s="267"/>
      <c r="Y68" s="267"/>
      <c r="Z68" s="267"/>
      <c r="AA68" s="267"/>
      <c r="AB68" s="267"/>
      <c r="AC68" s="267"/>
      <c r="AD68" s="267"/>
      <c r="AE68" s="267"/>
      <c r="AF68" s="268"/>
      <c r="AG68" s="268"/>
      <c r="AH68" s="268"/>
      <c r="AI68" s="268"/>
      <c r="AJ68" s="268"/>
      <c r="AK68" s="268"/>
      <c r="AL68" s="268"/>
      <c r="AM68" s="268"/>
      <c r="AN68" s="268"/>
      <c r="AO68" s="268"/>
      <c r="AP68" s="268"/>
      <c r="AQ68" s="268"/>
      <c r="AR68" s="268"/>
      <c r="AS68" s="268"/>
      <c r="AT68" s="268"/>
      <c r="AU68" s="268"/>
      <c r="AV68" s="268"/>
      <c r="AW68" s="268"/>
      <c r="AX68" s="268"/>
      <c r="AY68" s="268"/>
      <c r="AZ68" s="268"/>
      <c r="BA68" s="268"/>
    </row>
    <row r="69" spans="2:53" ht="15.75" thickBot="1">
      <c r="E69" s="1135"/>
      <c r="F69" s="1135"/>
      <c r="G69" s="1135"/>
      <c r="H69" s="1135"/>
      <c r="I69" s="1135"/>
      <c r="J69" s="1135"/>
      <c r="K69" s="1135"/>
      <c r="L69" s="1135"/>
      <c r="M69" s="1135"/>
      <c r="N69" s="1135"/>
      <c r="O69" s="1135"/>
      <c r="P69" s="1135"/>
    </row>
    <row r="70" spans="2:53" ht="15.75" thickBot="1">
      <c r="C70" s="297" t="s">
        <v>504</v>
      </c>
      <c r="D70" s="341" t="s">
        <v>736</v>
      </c>
      <c r="E70" s="298">
        <v>2023</v>
      </c>
      <c r="F70" s="298">
        <v>2024</v>
      </c>
      <c r="G70" s="298">
        <v>2025</v>
      </c>
      <c r="H70" s="298">
        <v>2026</v>
      </c>
      <c r="I70" s="298">
        <v>2027</v>
      </c>
      <c r="J70" s="298">
        <v>2028</v>
      </c>
      <c r="K70" s="298">
        <v>2029</v>
      </c>
      <c r="L70" s="298">
        <v>2030</v>
      </c>
      <c r="M70" s="298">
        <v>2031</v>
      </c>
      <c r="N70" s="298">
        <v>2032</v>
      </c>
      <c r="O70" s="298">
        <v>2033</v>
      </c>
      <c r="P70" s="299">
        <v>2034</v>
      </c>
      <c r="R70" s="838" t="s">
        <v>737</v>
      </c>
    </row>
    <row r="71" spans="2:53">
      <c r="C71" s="340" t="s">
        <v>738</v>
      </c>
      <c r="D71" s="342" t="s">
        <v>739</v>
      </c>
      <c r="E71" s="1149">
        <v>164</v>
      </c>
      <c r="F71" s="1149">
        <v>165</v>
      </c>
      <c r="G71" s="1149">
        <v>167</v>
      </c>
      <c r="H71" s="1149">
        <v>171</v>
      </c>
      <c r="I71" s="1149">
        <v>174</v>
      </c>
      <c r="J71" s="1149">
        <v>178</v>
      </c>
      <c r="K71" s="1149">
        <v>181</v>
      </c>
      <c r="L71" s="1149">
        <v>185</v>
      </c>
      <c r="M71" s="1149">
        <v>188</v>
      </c>
      <c r="N71" s="1149">
        <v>192</v>
      </c>
      <c r="O71" s="1149">
        <v>195</v>
      </c>
      <c r="P71" s="1150">
        <v>199</v>
      </c>
      <c r="R71" t="s">
        <v>746</v>
      </c>
      <c r="Y71" s="63"/>
      <c r="Z71" s="63"/>
      <c r="AA71" s="63"/>
      <c r="AB71" s="63"/>
      <c r="AC71" s="63"/>
      <c r="AD71" s="63"/>
      <c r="AE71" s="63"/>
      <c r="AF71" s="63"/>
      <c r="AG71" s="63"/>
      <c r="AH71" s="63"/>
      <c r="AI71" s="63"/>
      <c r="AJ71" s="956"/>
      <c r="AK71" s="956"/>
      <c r="AL71" s="956"/>
      <c r="AM71" s="956"/>
      <c r="AN71" s="956"/>
      <c r="AO71" s="956"/>
      <c r="AP71" s="956"/>
      <c r="AQ71" s="956"/>
      <c r="AR71" s="956"/>
      <c r="AS71" s="956"/>
      <c r="AT71" s="956"/>
      <c r="AU71" s="956"/>
    </row>
    <row r="72" spans="2:53">
      <c r="C72" s="6" t="s">
        <v>740</v>
      </c>
      <c r="D72" s="343" t="s">
        <v>741</v>
      </c>
      <c r="E72" s="381">
        <v>10.9</v>
      </c>
      <c r="F72" s="381">
        <v>11.06</v>
      </c>
      <c r="G72" s="381">
        <v>11.06</v>
      </c>
      <c r="H72" s="381">
        <v>11.200000000000001</v>
      </c>
      <c r="I72" s="381">
        <v>11.34</v>
      </c>
      <c r="J72" s="381">
        <v>11.48</v>
      </c>
      <c r="K72" s="381">
        <v>11.620000000000001</v>
      </c>
      <c r="L72" s="381">
        <v>11.760000000000002</v>
      </c>
      <c r="M72" s="381">
        <v>11.900000000000002</v>
      </c>
      <c r="N72" s="381">
        <v>12.040000000000003</v>
      </c>
      <c r="O72" s="381">
        <v>12.180000000000003</v>
      </c>
      <c r="P72" s="1152">
        <v>12.320000000000004</v>
      </c>
      <c r="R72" t="s">
        <v>761</v>
      </c>
      <c r="Y72" s="63"/>
      <c r="Z72" s="63"/>
      <c r="AA72" s="63"/>
      <c r="AB72" s="63"/>
      <c r="AC72" s="63"/>
      <c r="AD72" s="63"/>
      <c r="AE72" s="63"/>
      <c r="AF72" s="63"/>
      <c r="AG72" s="63"/>
      <c r="AH72" s="63"/>
      <c r="AI72" s="63"/>
      <c r="AJ72" s="956"/>
      <c r="AK72" s="956"/>
      <c r="AL72" s="956"/>
      <c r="AM72" s="956"/>
      <c r="AN72" s="956"/>
      <c r="AO72" s="956"/>
      <c r="AP72" s="956"/>
      <c r="AQ72" s="956"/>
      <c r="AR72" s="956"/>
      <c r="AS72" s="956"/>
      <c r="AT72" s="956"/>
      <c r="AU72" s="956"/>
    </row>
    <row r="73" spans="2:53">
      <c r="C73" s="6" t="s">
        <v>743</v>
      </c>
      <c r="D73" s="343" t="s">
        <v>741</v>
      </c>
      <c r="E73" s="381">
        <v>0</v>
      </c>
      <c r="F73" s="381">
        <v>0</v>
      </c>
      <c r="G73" s="381">
        <v>0.6</v>
      </c>
      <c r="H73" s="381">
        <v>3.71</v>
      </c>
      <c r="I73" s="381">
        <v>5.93</v>
      </c>
      <c r="J73" s="381">
        <v>5.93</v>
      </c>
      <c r="K73" s="381">
        <v>5.93</v>
      </c>
      <c r="L73" s="381">
        <v>6.4</v>
      </c>
      <c r="M73" s="381">
        <v>6.9</v>
      </c>
      <c r="N73" s="381">
        <v>7.3</v>
      </c>
      <c r="O73" s="381">
        <v>7.8</v>
      </c>
      <c r="P73" s="1152">
        <v>8.1999999999999993</v>
      </c>
      <c r="R73" t="s">
        <v>1042</v>
      </c>
      <c r="Y73" s="63"/>
      <c r="Z73" s="63"/>
      <c r="AA73" s="63"/>
      <c r="AB73" s="63"/>
      <c r="AC73" s="63"/>
      <c r="AD73" s="63"/>
      <c r="AE73" s="63"/>
      <c r="AF73" s="63"/>
      <c r="AG73" s="63"/>
      <c r="AH73" s="63"/>
      <c r="AI73" s="63"/>
      <c r="AJ73" s="956"/>
      <c r="AK73" s="956"/>
      <c r="AL73" s="956"/>
      <c r="AM73" s="956"/>
      <c r="AN73" s="956"/>
      <c r="AO73" s="956"/>
      <c r="AP73" s="956"/>
      <c r="AQ73" s="956"/>
      <c r="AR73" s="956"/>
      <c r="AS73" s="956"/>
      <c r="AT73" s="956"/>
      <c r="AU73" s="956"/>
    </row>
    <row r="74" spans="2:53">
      <c r="C74" s="6" t="s">
        <v>744</v>
      </c>
      <c r="D74" s="343" t="s">
        <v>741</v>
      </c>
      <c r="E74" s="381">
        <v>14.666666666666666</v>
      </c>
      <c r="F74" s="381">
        <v>17.333333333333332</v>
      </c>
      <c r="G74" s="139">
        <v>20</v>
      </c>
      <c r="H74" s="139">
        <v>22</v>
      </c>
      <c r="I74" s="139">
        <v>23</v>
      </c>
      <c r="J74" s="139">
        <v>25</v>
      </c>
      <c r="K74" s="139">
        <v>27</v>
      </c>
      <c r="L74" s="139">
        <v>29</v>
      </c>
      <c r="M74" s="139">
        <v>30</v>
      </c>
      <c r="N74" s="139">
        <v>32</v>
      </c>
      <c r="O74" s="139">
        <v>34</v>
      </c>
      <c r="P74" s="1151">
        <v>35</v>
      </c>
      <c r="Y74" s="63"/>
      <c r="Z74" s="63"/>
      <c r="AA74" s="63"/>
      <c r="AB74" s="63"/>
      <c r="AC74" s="63"/>
      <c r="AD74" s="63"/>
      <c r="AE74" s="63"/>
      <c r="AF74" s="63"/>
      <c r="AG74" s="63"/>
      <c r="AH74" s="63"/>
      <c r="AI74" s="63"/>
      <c r="AJ74" s="956"/>
      <c r="AK74" s="956"/>
      <c r="AL74" s="956"/>
      <c r="AM74" s="956"/>
      <c r="AN74" s="956"/>
      <c r="AO74" s="956"/>
      <c r="AP74" s="956"/>
      <c r="AQ74" s="956"/>
      <c r="AR74" s="956"/>
      <c r="AS74" s="956"/>
      <c r="AT74" s="956"/>
      <c r="AU74" s="956"/>
    </row>
    <row r="75" spans="2:53">
      <c r="C75" s="6" t="s">
        <v>745</v>
      </c>
      <c r="D75" s="343" t="s">
        <v>741</v>
      </c>
      <c r="E75" s="139">
        <v>22</v>
      </c>
      <c r="F75" s="139">
        <v>21</v>
      </c>
      <c r="G75" s="139">
        <v>21</v>
      </c>
      <c r="H75" s="139">
        <v>21</v>
      </c>
      <c r="I75" s="139">
        <v>21</v>
      </c>
      <c r="J75" s="139">
        <v>20</v>
      </c>
      <c r="K75" s="139">
        <v>20</v>
      </c>
      <c r="L75" s="381">
        <v>16</v>
      </c>
      <c r="M75" s="381">
        <v>15.6</v>
      </c>
      <c r="N75" s="381">
        <v>14.5</v>
      </c>
      <c r="O75" s="381">
        <v>13.8</v>
      </c>
      <c r="P75" s="1152">
        <v>11.6</v>
      </c>
      <c r="Y75" s="63"/>
      <c r="Z75" s="63"/>
      <c r="AA75" s="63"/>
      <c r="AB75" s="63"/>
      <c r="AC75" s="63"/>
      <c r="AD75" s="63"/>
      <c r="AE75" s="63"/>
      <c r="AF75" s="63"/>
      <c r="AG75" s="63"/>
      <c r="AH75" s="63"/>
      <c r="AI75" s="63"/>
      <c r="AJ75" s="956"/>
      <c r="AK75" s="956"/>
      <c r="AL75" s="956"/>
      <c r="AM75" s="956"/>
      <c r="AN75" s="956"/>
      <c r="AO75" s="956"/>
      <c r="AP75" s="956"/>
      <c r="AQ75" s="956"/>
      <c r="AR75" s="956"/>
      <c r="AS75" s="956"/>
      <c r="AT75" s="956"/>
      <c r="AU75" s="956"/>
    </row>
    <row r="76" spans="2:53" ht="15.75" thickBot="1">
      <c r="C76" s="7" t="s">
        <v>75</v>
      </c>
      <c r="D76" s="344" t="s">
        <v>741</v>
      </c>
      <c r="E76" s="1156">
        <v>0</v>
      </c>
      <c r="F76" s="1156">
        <v>0</v>
      </c>
      <c r="G76" s="1156">
        <v>0</v>
      </c>
      <c r="H76" s="1156">
        <v>0</v>
      </c>
      <c r="I76" s="1156">
        <v>0</v>
      </c>
      <c r="J76" s="1156">
        <v>0</v>
      </c>
      <c r="K76" s="1156">
        <v>0</v>
      </c>
      <c r="L76" s="1156">
        <v>0</v>
      </c>
      <c r="M76" s="1156">
        <v>0</v>
      </c>
      <c r="N76" s="1156">
        <v>0</v>
      </c>
      <c r="O76" s="1156">
        <v>0</v>
      </c>
      <c r="P76" s="1157">
        <v>0</v>
      </c>
      <c r="Y76" s="63"/>
      <c r="Z76" s="63"/>
      <c r="AA76" s="63"/>
      <c r="AB76" s="63"/>
      <c r="AC76" s="63"/>
      <c r="AD76" s="63"/>
      <c r="AE76" s="63"/>
      <c r="AF76" s="63"/>
      <c r="AG76" s="63"/>
      <c r="AH76" s="63"/>
      <c r="AI76" s="63"/>
      <c r="AJ76" s="956"/>
      <c r="AK76" s="956"/>
      <c r="AL76" s="956"/>
      <c r="AM76" s="956"/>
      <c r="AN76" s="956"/>
      <c r="AO76" s="956"/>
      <c r="AP76" s="956"/>
      <c r="AQ76" s="956"/>
      <c r="AR76" s="956"/>
      <c r="AS76" s="956"/>
      <c r="AT76" s="956"/>
      <c r="AU76" s="956"/>
    </row>
    <row r="77" spans="2:53">
      <c r="E77" s="1135"/>
      <c r="F77" s="1135"/>
      <c r="G77" s="1135"/>
      <c r="H77" s="1135"/>
      <c r="I77" s="1135"/>
      <c r="J77" s="1135"/>
      <c r="K77" s="1135"/>
      <c r="L77" s="1135"/>
      <c r="M77" s="1135"/>
      <c r="N77" s="1135"/>
      <c r="O77" s="1135"/>
      <c r="P77" s="1135"/>
    </row>
    <row r="78" spans="2:53" s="260" customFormat="1" ht="21">
      <c r="B78" s="261" t="s">
        <v>762</v>
      </c>
      <c r="C78" s="269"/>
      <c r="D78" s="269"/>
      <c r="E78" s="1155"/>
      <c r="F78" s="1155"/>
      <c r="G78" s="1155"/>
      <c r="H78" s="1155"/>
      <c r="I78" s="1155"/>
      <c r="J78" s="1155"/>
      <c r="K78" s="1155"/>
      <c r="L78" s="1155"/>
      <c r="M78" s="1155"/>
      <c r="N78" s="1155"/>
      <c r="O78" s="1155"/>
      <c r="P78" s="1155"/>
      <c r="Q78" s="266"/>
      <c r="R78" s="266"/>
      <c r="S78" s="266"/>
      <c r="T78" s="266"/>
      <c r="U78" s="266"/>
      <c r="V78" s="266"/>
      <c r="W78" s="267"/>
      <c r="X78" s="267"/>
      <c r="Y78" s="267"/>
      <c r="Z78" s="267"/>
      <c r="AA78" s="267"/>
      <c r="AB78" s="267"/>
      <c r="AC78" s="267"/>
      <c r="AD78" s="267"/>
      <c r="AE78" s="267"/>
      <c r="AF78" s="268"/>
      <c r="AG78" s="268"/>
      <c r="AH78" s="268"/>
      <c r="AI78" s="268"/>
      <c r="AJ78" s="268"/>
      <c r="AK78" s="268"/>
      <c r="AL78" s="268"/>
      <c r="AM78" s="268"/>
      <c r="AN78" s="268"/>
      <c r="AO78" s="268"/>
      <c r="AP78" s="268"/>
      <c r="AQ78" s="268"/>
      <c r="AR78" s="268"/>
      <c r="AS78" s="268"/>
      <c r="AT78" s="268"/>
      <c r="AU78" s="268"/>
      <c r="AV78" s="268"/>
      <c r="AW78" s="268"/>
      <c r="AX78" s="268"/>
      <c r="AY78" s="268"/>
      <c r="AZ78" s="268"/>
      <c r="BA78" s="268"/>
    </row>
    <row r="79" spans="2:53" ht="15.75" thickBot="1">
      <c r="E79" s="1135"/>
      <c r="F79" s="1135"/>
      <c r="G79" s="1135"/>
      <c r="H79" s="1135"/>
      <c r="I79" s="1135"/>
      <c r="J79" s="1135"/>
      <c r="K79" s="1135"/>
      <c r="L79" s="1135"/>
      <c r="M79" s="1135"/>
      <c r="N79" s="1135"/>
      <c r="O79" s="1135"/>
      <c r="P79" s="1135"/>
    </row>
    <row r="80" spans="2:53" ht="15.75" thickBot="1">
      <c r="C80" s="297" t="s">
        <v>504</v>
      </c>
      <c r="D80" s="341" t="s">
        <v>736</v>
      </c>
      <c r="E80" s="298">
        <v>2023</v>
      </c>
      <c r="F80" s="298">
        <v>2024</v>
      </c>
      <c r="G80" s="298">
        <v>2025</v>
      </c>
      <c r="H80" s="298">
        <v>2026</v>
      </c>
      <c r="I80" s="298">
        <v>2027</v>
      </c>
      <c r="J80" s="298">
        <v>2028</v>
      </c>
      <c r="K80" s="298">
        <v>2029</v>
      </c>
      <c r="L80" s="298">
        <v>2030</v>
      </c>
      <c r="M80" s="298">
        <v>2031</v>
      </c>
      <c r="N80" s="298">
        <v>2032</v>
      </c>
      <c r="O80" s="298">
        <v>2033</v>
      </c>
      <c r="P80" s="299">
        <v>2034</v>
      </c>
      <c r="R80" s="838" t="s">
        <v>737</v>
      </c>
    </row>
    <row r="81" spans="3:47">
      <c r="C81" s="340" t="s">
        <v>738</v>
      </c>
      <c r="D81" s="342" t="s">
        <v>739</v>
      </c>
      <c r="E81" s="1149">
        <v>36</v>
      </c>
      <c r="F81" s="1149">
        <v>39</v>
      </c>
      <c r="G81" s="1149">
        <v>41</v>
      </c>
      <c r="H81" s="1149">
        <v>44</v>
      </c>
      <c r="I81" s="1149">
        <v>47</v>
      </c>
      <c r="J81" s="1149">
        <v>50</v>
      </c>
      <c r="K81" s="1149">
        <v>53</v>
      </c>
      <c r="L81" s="1149">
        <v>56</v>
      </c>
      <c r="M81" s="1149">
        <v>58</v>
      </c>
      <c r="N81" s="1149">
        <v>60</v>
      </c>
      <c r="O81" s="1149">
        <v>61</v>
      </c>
      <c r="P81" s="1150">
        <v>63</v>
      </c>
      <c r="R81" t="s">
        <v>746</v>
      </c>
      <c r="Y81" s="63"/>
      <c r="Z81" s="63"/>
      <c r="AA81" s="63"/>
      <c r="AB81" s="63"/>
      <c r="AC81" s="63"/>
      <c r="AD81" s="63"/>
      <c r="AE81" s="63"/>
      <c r="AF81" s="63"/>
      <c r="AG81" s="63"/>
      <c r="AH81" s="63"/>
      <c r="AI81" s="63"/>
      <c r="AJ81" s="956"/>
      <c r="AK81" s="956"/>
      <c r="AL81" s="956"/>
      <c r="AM81" s="956"/>
      <c r="AN81" s="956"/>
      <c r="AO81" s="956"/>
      <c r="AP81" s="956"/>
      <c r="AQ81" s="956"/>
      <c r="AR81" s="956"/>
      <c r="AS81" s="956"/>
      <c r="AT81" s="956"/>
      <c r="AU81" s="956"/>
    </row>
    <row r="82" spans="3:47">
      <c r="C82" s="6" t="s">
        <v>740</v>
      </c>
      <c r="D82" s="343" t="s">
        <v>741</v>
      </c>
      <c r="E82" s="381">
        <v>4.9000000000000004</v>
      </c>
      <c r="F82" s="381">
        <v>5.3</v>
      </c>
      <c r="G82" s="381">
        <v>5.7</v>
      </c>
      <c r="H82" s="381">
        <v>6.3</v>
      </c>
      <c r="I82" s="381">
        <v>6.8</v>
      </c>
      <c r="J82" s="381">
        <v>7.1</v>
      </c>
      <c r="K82" s="381">
        <v>7.3</v>
      </c>
      <c r="L82" s="381">
        <v>7.4</v>
      </c>
      <c r="M82" s="381">
        <v>7.5</v>
      </c>
      <c r="N82" s="381">
        <v>7.5</v>
      </c>
      <c r="O82" s="381">
        <v>7.5</v>
      </c>
      <c r="P82" s="1152">
        <v>7.2</v>
      </c>
      <c r="R82" t="s">
        <v>763</v>
      </c>
      <c r="Y82" s="63"/>
      <c r="Z82" s="63"/>
      <c r="AA82" s="63"/>
      <c r="AB82" s="63"/>
      <c r="AC82" s="63"/>
      <c r="AD82" s="63"/>
      <c r="AE82" s="63"/>
      <c r="AF82" s="63"/>
      <c r="AG82" s="63"/>
      <c r="AH82" s="63"/>
      <c r="AI82" s="63"/>
      <c r="AJ82" s="956"/>
      <c r="AK82" s="956"/>
      <c r="AL82" s="956"/>
      <c r="AM82" s="956"/>
      <c r="AN82" s="956"/>
      <c r="AO82" s="956"/>
      <c r="AP82" s="956"/>
      <c r="AQ82" s="956"/>
      <c r="AR82" s="956"/>
      <c r="AS82" s="956"/>
      <c r="AT82" s="956"/>
      <c r="AU82" s="956"/>
    </row>
    <row r="83" spans="3:47">
      <c r="C83" s="6" t="s">
        <v>743</v>
      </c>
      <c r="D83" s="343" t="s">
        <v>741</v>
      </c>
      <c r="E83" s="381">
        <v>2.7</v>
      </c>
      <c r="F83" s="381">
        <v>2.8</v>
      </c>
      <c r="G83" s="381">
        <v>3.1</v>
      </c>
      <c r="H83" s="381">
        <v>4.3</v>
      </c>
      <c r="I83" s="381">
        <v>4.3</v>
      </c>
      <c r="J83" s="381">
        <v>5.3</v>
      </c>
      <c r="K83" s="381">
        <v>8.3000000000000007</v>
      </c>
      <c r="L83" s="381">
        <v>13.3</v>
      </c>
      <c r="M83" s="381">
        <v>13.3</v>
      </c>
      <c r="N83" s="381">
        <v>16.3</v>
      </c>
      <c r="O83" s="381">
        <v>17.3</v>
      </c>
      <c r="P83" s="1151">
        <v>20</v>
      </c>
      <c r="R83" t="s">
        <v>764</v>
      </c>
      <c r="Y83" s="63"/>
      <c r="Z83" s="63"/>
      <c r="AA83" s="63"/>
      <c r="AB83" s="63"/>
      <c r="AC83" s="63"/>
      <c r="AD83" s="63"/>
      <c r="AE83" s="63"/>
      <c r="AF83" s="63"/>
      <c r="AG83" s="63"/>
      <c r="AH83" s="63"/>
      <c r="AI83" s="63"/>
      <c r="AJ83" s="956"/>
      <c r="AK83" s="956"/>
      <c r="AL83" s="956"/>
      <c r="AM83" s="956"/>
      <c r="AN83" s="956"/>
      <c r="AO83" s="956"/>
      <c r="AP83" s="956"/>
      <c r="AQ83" s="956"/>
      <c r="AR83" s="956"/>
      <c r="AS83" s="956"/>
      <c r="AT83" s="956"/>
      <c r="AU83" s="956"/>
    </row>
    <row r="84" spans="3:47">
      <c r="C84" s="6" t="s">
        <v>744</v>
      </c>
      <c r="D84" s="343" t="s">
        <v>741</v>
      </c>
      <c r="E84" s="381">
        <v>3.5</v>
      </c>
      <c r="F84" s="381">
        <v>5.9</v>
      </c>
      <c r="G84" s="381">
        <v>8.1999999999999993</v>
      </c>
      <c r="H84" s="381">
        <v>10.6</v>
      </c>
      <c r="I84" s="381">
        <v>13</v>
      </c>
      <c r="J84" s="381">
        <v>15.4</v>
      </c>
      <c r="K84" s="381">
        <v>17.7</v>
      </c>
      <c r="L84" s="381">
        <v>18.600000000000001</v>
      </c>
      <c r="M84" s="381">
        <v>19.5</v>
      </c>
      <c r="N84" s="139">
        <v>20</v>
      </c>
      <c r="O84" s="139">
        <v>21</v>
      </c>
      <c r="P84" s="1151">
        <v>22</v>
      </c>
      <c r="Y84" s="63"/>
      <c r="Z84" s="63"/>
      <c r="AA84" s="63"/>
      <c r="AB84" s="63"/>
      <c r="AC84" s="63"/>
      <c r="AD84" s="63"/>
      <c r="AE84" s="63"/>
      <c r="AF84" s="63"/>
      <c r="AG84" s="63"/>
      <c r="AH84" s="63"/>
      <c r="AI84" s="63"/>
      <c r="AJ84" s="956"/>
      <c r="AK84" s="956"/>
      <c r="AL84" s="956"/>
      <c r="AM84" s="956"/>
      <c r="AN84" s="956"/>
      <c r="AO84" s="956"/>
      <c r="AP84" s="956"/>
      <c r="AQ84" s="956"/>
      <c r="AR84" s="956"/>
      <c r="AS84" s="956"/>
      <c r="AT84" s="956"/>
      <c r="AU84" s="956"/>
    </row>
    <row r="85" spans="3:47">
      <c r="C85" s="6" t="s">
        <v>745</v>
      </c>
      <c r="D85" s="343" t="s">
        <v>741</v>
      </c>
      <c r="E85" s="381">
        <v>0.8</v>
      </c>
      <c r="F85" s="381">
        <v>0.4</v>
      </c>
      <c r="G85" s="381">
        <v>0.4</v>
      </c>
      <c r="H85" s="381">
        <v>0.4</v>
      </c>
      <c r="I85" s="381">
        <v>0.4</v>
      </c>
      <c r="J85" s="381">
        <v>0.4</v>
      </c>
      <c r="K85" s="381">
        <v>0</v>
      </c>
      <c r="L85" s="381">
        <v>0</v>
      </c>
      <c r="M85" s="381">
        <v>0</v>
      </c>
      <c r="N85" s="381">
        <v>0</v>
      </c>
      <c r="O85" s="381">
        <v>0</v>
      </c>
      <c r="P85" s="1152">
        <v>0</v>
      </c>
      <c r="Y85" s="63"/>
      <c r="Z85" s="63"/>
      <c r="AA85" s="63"/>
      <c r="AB85" s="63"/>
      <c r="AC85" s="63"/>
      <c r="AD85" s="63"/>
      <c r="AE85" s="63"/>
      <c r="AF85" s="63"/>
      <c r="AG85" s="63"/>
      <c r="AH85" s="63"/>
      <c r="AI85" s="63"/>
      <c r="AJ85" s="956"/>
      <c r="AK85" s="956"/>
      <c r="AL85" s="956"/>
      <c r="AM85" s="956"/>
      <c r="AN85" s="956"/>
      <c r="AO85" s="956"/>
      <c r="AP85" s="956"/>
      <c r="AQ85" s="956"/>
      <c r="AR85" s="956"/>
      <c r="AS85" s="956"/>
      <c r="AT85" s="956"/>
      <c r="AU85" s="956"/>
    </row>
    <row r="86" spans="3:47" ht="15.75" thickBot="1">
      <c r="C86" s="7" t="s">
        <v>75</v>
      </c>
      <c r="D86" s="344" t="s">
        <v>741</v>
      </c>
      <c r="E86" s="1156">
        <v>0</v>
      </c>
      <c r="F86" s="1156">
        <v>0</v>
      </c>
      <c r="G86" s="1156">
        <v>0</v>
      </c>
      <c r="H86" s="1156">
        <v>0</v>
      </c>
      <c r="I86" s="1156">
        <v>0</v>
      </c>
      <c r="J86" s="1156">
        <v>0</v>
      </c>
      <c r="K86" s="1156">
        <v>0</v>
      </c>
      <c r="L86" s="1156">
        <v>0</v>
      </c>
      <c r="M86" s="1156">
        <v>0</v>
      </c>
      <c r="N86" s="1156">
        <v>0</v>
      </c>
      <c r="O86" s="1156">
        <v>0</v>
      </c>
      <c r="P86" s="1157">
        <v>0</v>
      </c>
      <c r="Y86" s="63"/>
      <c r="Z86" s="63"/>
      <c r="AA86" s="63"/>
      <c r="AB86" s="63"/>
      <c r="AC86" s="63"/>
      <c r="AD86" s="63"/>
      <c r="AE86" s="63"/>
      <c r="AF86" s="63"/>
      <c r="AG86" s="63"/>
      <c r="AH86" s="63"/>
      <c r="AI86" s="63"/>
      <c r="AJ86" s="956"/>
      <c r="AK86" s="956"/>
      <c r="AL86" s="956"/>
      <c r="AM86" s="956"/>
      <c r="AN86" s="956"/>
      <c r="AO86" s="956"/>
      <c r="AP86" s="956"/>
      <c r="AQ86" s="956"/>
      <c r="AR86" s="956"/>
      <c r="AS86" s="956"/>
      <c r="AT86" s="956"/>
      <c r="AU86" s="956"/>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sheetPr>
  <dimension ref="A1:Y114"/>
  <sheetViews>
    <sheetView showGridLines="0" zoomScale="70" zoomScaleNormal="70" workbookViewId="0">
      <selection activeCell="J83" sqref="J83:J86"/>
    </sheetView>
  </sheetViews>
  <sheetFormatPr defaultColWidth="9.42578125" defaultRowHeight="15"/>
  <cols>
    <col min="1" max="1" width="15.5703125" style="854" customWidth="1"/>
    <col min="2" max="2" width="37.42578125" customWidth="1"/>
    <col min="3" max="3" width="30.42578125" bestFit="1" customWidth="1"/>
    <col min="4" max="5" width="12.5703125" customWidth="1"/>
    <col min="6" max="6" width="11.5703125" bestFit="1" customWidth="1"/>
    <col min="7" max="7" width="16" style="2" customWidth="1"/>
    <col min="8" max="8" width="14.5703125" style="2" customWidth="1"/>
    <col min="9" max="9" width="17.42578125" style="2" customWidth="1"/>
    <col min="10" max="10" width="79.5703125" style="2" customWidth="1"/>
    <col min="11" max="14" width="11.5703125" style="2" customWidth="1"/>
    <col min="15" max="15" width="9.5703125" style="2" customWidth="1"/>
    <col min="16" max="23" width="11.5703125" style="2" customWidth="1"/>
    <col min="24" max="24" width="190.5703125" style="2" customWidth="1"/>
    <col min="25" max="25" width="16.42578125" customWidth="1"/>
  </cols>
  <sheetData>
    <row r="1" spans="2:24" ht="14.85" customHeight="1">
      <c r="J1" s="43"/>
      <c r="K1" s="43"/>
      <c r="L1" s="43"/>
      <c r="M1" s="43"/>
      <c r="N1" s="43"/>
      <c r="O1" s="43"/>
      <c r="P1" s="43"/>
      <c r="Q1" s="43"/>
      <c r="R1" s="43"/>
      <c r="S1" s="43"/>
      <c r="T1" s="43"/>
      <c r="U1" s="43"/>
      <c r="V1" s="43"/>
    </row>
    <row r="2" spans="2:24" ht="24" customHeight="1" thickBot="1">
      <c r="B2" s="3" t="s">
        <v>16</v>
      </c>
      <c r="C2" s="3"/>
      <c r="D2" s="4"/>
      <c r="E2" s="4"/>
      <c r="J2" s="43"/>
      <c r="K2" s="43"/>
      <c r="L2" s="43"/>
      <c r="M2" s="43"/>
      <c r="N2" s="43"/>
      <c r="O2" s="43"/>
      <c r="P2" s="43"/>
      <c r="Q2" s="43"/>
      <c r="R2" s="43"/>
      <c r="S2" s="43"/>
      <c r="T2" s="43"/>
      <c r="U2" s="43"/>
      <c r="V2" s="43"/>
    </row>
    <row r="3" spans="2:24" ht="23.25">
      <c r="B3" s="966" t="s">
        <v>962</v>
      </c>
      <c r="C3" s="964"/>
      <c r="D3" s="964"/>
      <c r="E3" s="964"/>
      <c r="F3" s="4"/>
      <c r="J3" s="44"/>
    </row>
    <row r="4" spans="2:24" ht="24" thickBot="1">
      <c r="B4" s="126" t="s">
        <v>1043</v>
      </c>
      <c r="C4" s="4"/>
      <c r="D4" s="4"/>
      <c r="E4" s="4"/>
      <c r="F4" s="4"/>
      <c r="G4" s="117"/>
      <c r="H4" s="117"/>
      <c r="I4" s="117"/>
      <c r="J4" s="118" t="s">
        <v>18</v>
      </c>
      <c r="X4" s="117"/>
    </row>
    <row r="5" spans="2:24" ht="23.25">
      <c r="B5" s="965" t="s">
        <v>1012</v>
      </c>
      <c r="C5" s="4"/>
      <c r="D5" s="4"/>
      <c r="E5" s="4"/>
      <c r="F5" s="4"/>
      <c r="G5" s="117"/>
      <c r="H5" s="117"/>
      <c r="I5" s="117"/>
      <c r="J5" s="1165" t="s">
        <v>1016</v>
      </c>
      <c r="K5" s="1166"/>
      <c r="L5" s="1166"/>
      <c r="M5" s="1166"/>
      <c r="N5" s="1166"/>
      <c r="O5" s="1166"/>
      <c r="P5" s="1167"/>
      <c r="X5" s="117"/>
    </row>
    <row r="6" spans="2:24" ht="23.85" customHeight="1">
      <c r="B6" s="1137"/>
      <c r="C6" s="1137"/>
      <c r="D6" s="1137"/>
      <c r="E6" s="1137"/>
      <c r="F6" s="1137"/>
      <c r="G6" s="117"/>
      <c r="H6" s="117"/>
      <c r="I6" s="117"/>
      <c r="J6" s="1168" t="s">
        <v>22</v>
      </c>
      <c r="K6" s="1169"/>
      <c r="L6" s="1169"/>
      <c r="M6" s="1169"/>
      <c r="N6" s="1169"/>
      <c r="O6" s="1169"/>
      <c r="P6" s="1170"/>
      <c r="X6" s="117"/>
    </row>
    <row r="7" spans="2:24" ht="23.85" customHeight="1">
      <c r="B7" s="1137"/>
      <c r="C7" s="1137"/>
      <c r="D7" s="1137"/>
      <c r="E7" s="1137"/>
      <c r="F7" s="1137"/>
      <c r="G7" s="117"/>
      <c r="H7" s="117"/>
      <c r="I7" s="117"/>
      <c r="J7" s="1171" t="s">
        <v>1017</v>
      </c>
      <c r="K7" s="1172"/>
      <c r="L7" s="1172"/>
      <c r="M7" s="1172"/>
      <c r="N7" s="1172"/>
      <c r="O7" s="1172"/>
      <c r="P7" s="1173"/>
      <c r="X7" s="117"/>
    </row>
    <row r="8" spans="2:24" ht="23.25">
      <c r="C8" s="964"/>
      <c r="D8" s="4"/>
      <c r="E8" s="4"/>
      <c r="F8" s="4"/>
      <c r="G8" s="117"/>
      <c r="H8" s="117"/>
      <c r="I8" s="117"/>
      <c r="J8" s="1174" t="s">
        <v>1018</v>
      </c>
      <c r="K8" s="1175"/>
      <c r="L8" s="1175"/>
      <c r="M8" s="1175"/>
      <c r="N8" s="1175"/>
      <c r="O8" s="1175"/>
      <c r="P8" s="1176"/>
      <c r="X8" s="117"/>
    </row>
    <row r="9" spans="2:24" ht="24" thickBot="1">
      <c r="B9" s="4"/>
      <c r="C9" s="4"/>
      <c r="D9" s="4"/>
      <c r="E9" s="4"/>
      <c r="F9" s="4"/>
      <c r="G9" s="117"/>
      <c r="H9" s="117"/>
      <c r="I9" s="117"/>
      <c r="J9" s="1177" t="s">
        <v>1019</v>
      </c>
      <c r="K9" s="1178"/>
      <c r="L9" s="1178"/>
      <c r="M9" s="1178"/>
      <c r="N9" s="1178"/>
      <c r="O9" s="1178"/>
      <c r="P9" s="1179"/>
      <c r="X9" s="117"/>
    </row>
    <row r="10" spans="2:24" ht="24" thickBot="1">
      <c r="B10" s="4"/>
      <c r="C10" s="4"/>
      <c r="D10" s="4"/>
      <c r="E10" s="4"/>
      <c r="F10" s="4"/>
      <c r="G10" s="117"/>
      <c r="H10" s="117"/>
      <c r="I10" s="117"/>
      <c r="J10" s="44"/>
      <c r="X10" s="117"/>
    </row>
    <row r="11" spans="2:24" ht="15.75" thickBot="1">
      <c r="B11" s="18"/>
      <c r="C11" s="5"/>
      <c r="D11" s="5"/>
      <c r="E11" s="5"/>
      <c r="F11" s="5"/>
      <c r="G11" s="83"/>
      <c r="H11" s="83"/>
      <c r="I11" s="83"/>
      <c r="J11" s="83"/>
      <c r="K11" s="1162" t="s">
        <v>26</v>
      </c>
      <c r="L11" s="1163"/>
      <c r="M11" s="1163"/>
      <c r="N11" s="1163"/>
      <c r="O11" s="1163"/>
      <c r="P11" s="1163"/>
      <c r="Q11" s="1163"/>
      <c r="R11" s="1163"/>
      <c r="S11" s="1163"/>
      <c r="T11" s="1163"/>
      <c r="U11" s="1163"/>
      <c r="V11" s="1163"/>
      <c r="W11" s="1164"/>
      <c r="X11" s="301"/>
    </row>
    <row r="12" spans="2:24" ht="66" customHeight="1" thickBot="1">
      <c r="B12" s="123" t="s">
        <v>27</v>
      </c>
      <c r="C12" s="107" t="s">
        <v>28</v>
      </c>
      <c r="D12" s="107" t="s">
        <v>29</v>
      </c>
      <c r="E12" s="1033" t="s">
        <v>64</v>
      </c>
      <c r="F12" s="107" t="s">
        <v>30</v>
      </c>
      <c r="G12" s="124" t="s">
        <v>31</v>
      </c>
      <c r="H12" s="124" t="s">
        <v>32</v>
      </c>
      <c r="I12" s="124" t="s">
        <v>33</v>
      </c>
      <c r="J12" s="124" t="s">
        <v>1020</v>
      </c>
      <c r="K12" s="558">
        <v>2022</v>
      </c>
      <c r="L12" s="559">
        <v>2023</v>
      </c>
      <c r="M12" s="560">
        <v>2024</v>
      </c>
      <c r="N12" s="560">
        <v>2025</v>
      </c>
      <c r="O12" s="560">
        <v>2026</v>
      </c>
      <c r="P12" s="560">
        <v>2027</v>
      </c>
      <c r="Q12" s="560">
        <v>2028</v>
      </c>
      <c r="R12" s="560">
        <v>2029</v>
      </c>
      <c r="S12" s="560">
        <v>2030</v>
      </c>
      <c r="T12" s="560">
        <v>2031</v>
      </c>
      <c r="U12" s="560">
        <v>2032</v>
      </c>
      <c r="V12" s="560">
        <v>2033</v>
      </c>
      <c r="W12" s="561">
        <v>2034</v>
      </c>
      <c r="X12" s="332" t="s">
        <v>35</v>
      </c>
    </row>
    <row r="13" spans="2:24" ht="15" customHeight="1">
      <c r="B13" s="1038" t="s">
        <v>1035</v>
      </c>
      <c r="C13" s="1034" t="s">
        <v>37</v>
      </c>
      <c r="D13" s="1034" t="s">
        <v>38</v>
      </c>
      <c r="E13" s="1034"/>
      <c r="F13" s="1034" t="s">
        <v>39</v>
      </c>
      <c r="G13" s="809">
        <v>18</v>
      </c>
      <c r="H13" s="1042">
        <v>0.26</v>
      </c>
      <c r="I13" s="809">
        <v>4</v>
      </c>
      <c r="J13" s="809" t="s">
        <v>40</v>
      </c>
      <c r="K13" s="452" t="s">
        <v>41</v>
      </c>
      <c r="L13" s="305" t="s">
        <v>41</v>
      </c>
      <c r="M13" s="305" t="s">
        <v>41</v>
      </c>
      <c r="N13" s="305" t="s">
        <v>41</v>
      </c>
      <c r="O13" s="305" t="s">
        <v>41</v>
      </c>
      <c r="P13" s="305" t="s">
        <v>41</v>
      </c>
      <c r="Q13" s="305" t="s">
        <v>41</v>
      </c>
      <c r="R13" s="305" t="s">
        <v>41</v>
      </c>
      <c r="S13" s="305" t="s">
        <v>41</v>
      </c>
      <c r="T13" s="305" t="s">
        <v>41</v>
      </c>
      <c r="U13" s="305" t="s">
        <v>41</v>
      </c>
      <c r="V13" s="305" t="s">
        <v>41</v>
      </c>
      <c r="W13" s="306" t="s">
        <v>41</v>
      </c>
      <c r="X13" s="333"/>
    </row>
    <row r="14" spans="2:24" ht="15" customHeight="1">
      <c r="B14" s="1039" t="s">
        <v>1035</v>
      </c>
      <c r="C14" s="1035" t="s">
        <v>865</v>
      </c>
      <c r="D14" s="1035" t="s">
        <v>43</v>
      </c>
      <c r="E14" s="1035"/>
      <c r="F14" s="1035" t="s">
        <v>44</v>
      </c>
      <c r="G14" s="808">
        <v>289</v>
      </c>
      <c r="H14" s="1043">
        <v>0.57999999999999996</v>
      </c>
      <c r="I14" s="808">
        <v>2.4</v>
      </c>
      <c r="J14" s="808" t="s">
        <v>40</v>
      </c>
      <c r="K14" s="453" t="s">
        <v>41</v>
      </c>
      <c r="L14" s="270" t="s">
        <v>41</v>
      </c>
      <c r="M14" s="270" t="s">
        <v>41</v>
      </c>
      <c r="N14" s="308" t="s">
        <v>41</v>
      </c>
      <c r="O14" s="308" t="s">
        <v>41</v>
      </c>
      <c r="P14" s="308" t="s">
        <v>41</v>
      </c>
      <c r="Q14" s="308" t="s">
        <v>41</v>
      </c>
      <c r="R14" s="308" t="s">
        <v>41</v>
      </c>
      <c r="S14" s="308" t="s">
        <v>41</v>
      </c>
      <c r="T14" s="308" t="s">
        <v>41</v>
      </c>
      <c r="U14" s="308" t="s">
        <v>41</v>
      </c>
      <c r="V14" s="308" t="s">
        <v>41</v>
      </c>
      <c r="W14" s="309" t="s">
        <v>41</v>
      </c>
      <c r="X14" s="334"/>
    </row>
    <row r="15" spans="2:24" ht="15" customHeight="1">
      <c r="B15" s="1039" t="s">
        <v>1035</v>
      </c>
      <c r="C15" s="1035" t="s">
        <v>866</v>
      </c>
      <c r="D15" s="1035" t="s">
        <v>46</v>
      </c>
      <c r="E15" s="1035"/>
      <c r="F15" s="1035" t="s">
        <v>44</v>
      </c>
      <c r="G15" s="808">
        <v>162</v>
      </c>
      <c r="H15" s="1043">
        <v>0.57999999999999996</v>
      </c>
      <c r="I15" s="808">
        <v>2.4</v>
      </c>
      <c r="J15" s="808" t="s">
        <v>40</v>
      </c>
      <c r="K15" s="453" t="s">
        <v>41</v>
      </c>
      <c r="L15" s="270" t="s">
        <v>41</v>
      </c>
      <c r="M15" s="270" t="s">
        <v>41</v>
      </c>
      <c r="N15" s="308" t="s">
        <v>41</v>
      </c>
      <c r="O15" s="308" t="s">
        <v>41</v>
      </c>
      <c r="P15" s="308" t="s">
        <v>41</v>
      </c>
      <c r="Q15" s="308" t="s">
        <v>41</v>
      </c>
      <c r="R15" s="308" t="s">
        <v>41</v>
      </c>
      <c r="S15" s="308" t="s">
        <v>41</v>
      </c>
      <c r="T15" s="308" t="s">
        <v>41</v>
      </c>
      <c r="U15" s="308" t="s">
        <v>41</v>
      </c>
      <c r="V15" s="308" t="s">
        <v>41</v>
      </c>
      <c r="W15" s="309" t="s">
        <v>41</v>
      </c>
      <c r="X15" s="334"/>
    </row>
    <row r="16" spans="2:24" ht="15" customHeight="1">
      <c r="B16" s="1039" t="s">
        <v>1035</v>
      </c>
      <c r="C16" s="1035" t="s">
        <v>47</v>
      </c>
      <c r="D16" s="1035" t="s">
        <v>48</v>
      </c>
      <c r="E16" s="1035"/>
      <c r="F16" s="1035" t="s">
        <v>49</v>
      </c>
      <c r="G16" s="808">
        <v>75</v>
      </c>
      <c r="H16" s="1043">
        <v>0.38</v>
      </c>
      <c r="I16" s="808">
        <v>3.6</v>
      </c>
      <c r="J16" s="808" t="s">
        <v>50</v>
      </c>
      <c r="K16" s="454" t="s">
        <v>51</v>
      </c>
      <c r="L16" s="310" t="s">
        <v>51</v>
      </c>
      <c r="M16" s="310" t="s">
        <v>51</v>
      </c>
      <c r="N16" s="310" t="s">
        <v>51</v>
      </c>
      <c r="O16" s="310" t="s">
        <v>51</v>
      </c>
      <c r="P16" s="310" t="s">
        <v>51</v>
      </c>
      <c r="Q16" s="310" t="s">
        <v>51</v>
      </c>
      <c r="R16" s="310" t="s">
        <v>51</v>
      </c>
      <c r="S16" s="310" t="s">
        <v>51</v>
      </c>
      <c r="T16" s="310" t="s">
        <v>51</v>
      </c>
      <c r="U16" s="310" t="s">
        <v>51</v>
      </c>
      <c r="V16" s="310" t="s">
        <v>51</v>
      </c>
      <c r="W16" s="311" t="s">
        <v>51</v>
      </c>
      <c r="X16" s="335" t="s">
        <v>52</v>
      </c>
    </row>
    <row r="17" spans="2:24" ht="15" customHeight="1">
      <c r="B17" s="1039" t="s">
        <v>1035</v>
      </c>
      <c r="C17" s="1035" t="s">
        <v>861</v>
      </c>
      <c r="D17" s="1035" t="s">
        <v>53</v>
      </c>
      <c r="E17" s="1035"/>
      <c r="F17" s="1035" t="s">
        <v>44</v>
      </c>
      <c r="G17" s="808">
        <v>890</v>
      </c>
      <c r="H17" s="1043">
        <v>0.61</v>
      </c>
      <c r="I17" s="808">
        <v>2.4</v>
      </c>
      <c r="J17" s="808" t="s">
        <v>54</v>
      </c>
      <c r="K17" s="454" t="s">
        <v>51</v>
      </c>
      <c r="L17" s="310" t="s">
        <v>51</v>
      </c>
      <c r="M17" s="310" t="s">
        <v>51</v>
      </c>
      <c r="N17" s="312" t="s">
        <v>41</v>
      </c>
      <c r="O17" s="312" t="s">
        <v>41</v>
      </c>
      <c r="P17" s="312" t="s">
        <v>41</v>
      </c>
      <c r="Q17" s="312" t="s">
        <v>41</v>
      </c>
      <c r="R17" s="312" t="s">
        <v>41</v>
      </c>
      <c r="S17" s="312" t="s">
        <v>41</v>
      </c>
      <c r="T17" s="312" t="s">
        <v>41</v>
      </c>
      <c r="U17" s="312" t="s">
        <v>41</v>
      </c>
      <c r="V17" s="312" t="s">
        <v>41</v>
      </c>
      <c r="W17" s="313" t="s">
        <v>41</v>
      </c>
      <c r="X17" s="335" t="s">
        <v>55</v>
      </c>
    </row>
    <row r="18" spans="2:24" ht="15" customHeight="1">
      <c r="B18" s="1039" t="s">
        <v>1035</v>
      </c>
      <c r="C18" s="1035" t="s">
        <v>56</v>
      </c>
      <c r="D18" s="1035" t="s">
        <v>38</v>
      </c>
      <c r="E18" s="1035"/>
      <c r="F18" s="1035" t="s">
        <v>39</v>
      </c>
      <c r="G18" s="808">
        <v>32</v>
      </c>
      <c r="H18" s="1043">
        <v>0.26</v>
      </c>
      <c r="I18" s="808">
        <v>4</v>
      </c>
      <c r="J18" s="808" t="s">
        <v>40</v>
      </c>
      <c r="K18" s="453" t="s">
        <v>41</v>
      </c>
      <c r="L18" s="270" t="s">
        <v>41</v>
      </c>
      <c r="M18" s="270" t="s">
        <v>41</v>
      </c>
      <c r="N18" s="308" t="s">
        <v>41</v>
      </c>
      <c r="O18" s="308" t="s">
        <v>41</v>
      </c>
      <c r="P18" s="308" t="s">
        <v>41</v>
      </c>
      <c r="Q18" s="308" t="s">
        <v>41</v>
      </c>
      <c r="R18" s="308" t="s">
        <v>41</v>
      </c>
      <c r="S18" s="308" t="s">
        <v>41</v>
      </c>
      <c r="T18" s="308" t="s">
        <v>41</v>
      </c>
      <c r="U18" s="308" t="s">
        <v>41</v>
      </c>
      <c r="V18" s="308" t="s">
        <v>41</v>
      </c>
      <c r="W18" s="309" t="s">
        <v>41</v>
      </c>
      <c r="X18" s="1050"/>
    </row>
    <row r="19" spans="2:24" ht="15" customHeight="1">
      <c r="B19" s="1039" t="s">
        <v>57</v>
      </c>
      <c r="C19" s="1035" t="s">
        <v>58</v>
      </c>
      <c r="D19" s="1035" t="s">
        <v>59</v>
      </c>
      <c r="E19" s="1035"/>
      <c r="F19" s="1035" t="s">
        <v>60</v>
      </c>
      <c r="G19" s="808">
        <v>21</v>
      </c>
      <c r="H19" s="1043">
        <v>0.36</v>
      </c>
      <c r="I19" s="808">
        <v>3.6</v>
      </c>
      <c r="J19" s="808" t="s">
        <v>54</v>
      </c>
      <c r="K19" s="455" t="s">
        <v>41</v>
      </c>
      <c r="L19" s="314" t="s">
        <v>41</v>
      </c>
      <c r="M19" s="314" t="s">
        <v>41</v>
      </c>
      <c r="N19" s="315" t="s">
        <v>41</v>
      </c>
      <c r="O19" s="315" t="s">
        <v>41</v>
      </c>
      <c r="P19" s="315" t="s">
        <v>41</v>
      </c>
      <c r="Q19" s="315" t="s">
        <v>41</v>
      </c>
      <c r="R19" s="315" t="s">
        <v>41</v>
      </c>
      <c r="S19" s="315" t="s">
        <v>41</v>
      </c>
      <c r="T19" s="315" t="s">
        <v>41</v>
      </c>
      <c r="U19" s="315" t="s">
        <v>41</v>
      </c>
      <c r="V19" s="315" t="s">
        <v>41</v>
      </c>
      <c r="W19" s="316" t="s">
        <v>41</v>
      </c>
      <c r="X19" s="1050"/>
    </row>
    <row r="20" spans="2:24" ht="15" customHeight="1">
      <c r="B20" s="1039" t="s">
        <v>57</v>
      </c>
      <c r="C20" s="1035" t="s">
        <v>62</v>
      </c>
      <c r="D20" s="1035" t="s">
        <v>59</v>
      </c>
      <c r="E20" s="1035"/>
      <c r="F20" s="1035" t="s">
        <v>60</v>
      </c>
      <c r="G20" s="808">
        <v>24</v>
      </c>
      <c r="H20" s="1043">
        <v>0.36</v>
      </c>
      <c r="I20" s="808">
        <v>3.6</v>
      </c>
      <c r="J20" s="808" t="s">
        <v>54</v>
      </c>
      <c r="K20" s="455" t="s">
        <v>41</v>
      </c>
      <c r="L20" s="314" t="s">
        <v>41</v>
      </c>
      <c r="M20" s="314" t="s">
        <v>41</v>
      </c>
      <c r="N20" s="315" t="s">
        <v>41</v>
      </c>
      <c r="O20" s="315" t="s">
        <v>41</v>
      </c>
      <c r="P20" s="315" t="s">
        <v>41</v>
      </c>
      <c r="Q20" s="315" t="s">
        <v>41</v>
      </c>
      <c r="R20" s="315" t="s">
        <v>41</v>
      </c>
      <c r="S20" s="315" t="s">
        <v>41</v>
      </c>
      <c r="T20" s="315" t="s">
        <v>41</v>
      </c>
      <c r="U20" s="315" t="s">
        <v>41</v>
      </c>
      <c r="V20" s="315" t="s">
        <v>41</v>
      </c>
      <c r="W20" s="316" t="s">
        <v>41</v>
      </c>
      <c r="X20" s="1050"/>
    </row>
    <row r="21" spans="2:24" ht="15" customHeight="1">
      <c r="B21" s="1039" t="s">
        <v>1035</v>
      </c>
      <c r="C21" s="1035" t="s">
        <v>63</v>
      </c>
      <c r="D21" s="1035" t="s">
        <v>428</v>
      </c>
      <c r="E21" s="1035" t="s">
        <v>832</v>
      </c>
      <c r="F21" s="1035" t="s">
        <v>44</v>
      </c>
      <c r="G21" s="1044">
        <v>25.1</v>
      </c>
      <c r="H21" s="1043">
        <v>0.41</v>
      </c>
      <c r="I21" s="1045">
        <v>13.2</v>
      </c>
      <c r="J21" s="808" t="s">
        <v>54</v>
      </c>
      <c r="K21" s="456" t="s">
        <v>41</v>
      </c>
      <c r="L21" s="318" t="s">
        <v>41</v>
      </c>
      <c r="M21" s="318" t="s">
        <v>41</v>
      </c>
      <c r="N21" s="315" t="s">
        <v>41</v>
      </c>
      <c r="O21" s="315" t="s">
        <v>41</v>
      </c>
      <c r="P21" s="315" t="s">
        <v>41</v>
      </c>
      <c r="Q21" s="315" t="s">
        <v>41</v>
      </c>
      <c r="R21" s="315" t="s">
        <v>41</v>
      </c>
      <c r="S21" s="315" t="s">
        <v>41</v>
      </c>
      <c r="T21" s="315" t="s">
        <v>41</v>
      </c>
      <c r="U21" s="315" t="s">
        <v>41</v>
      </c>
      <c r="V21" s="315" t="s">
        <v>41</v>
      </c>
      <c r="W21" s="316" t="s">
        <v>41</v>
      </c>
      <c r="X21" s="1051"/>
    </row>
    <row r="22" spans="2:24" ht="15" customHeight="1">
      <c r="B22" s="1039" t="s">
        <v>57</v>
      </c>
      <c r="C22" s="1035" t="s">
        <v>65</v>
      </c>
      <c r="D22" s="1035" t="s">
        <v>59</v>
      </c>
      <c r="E22" s="1035"/>
      <c r="F22" s="1035" t="s">
        <v>60</v>
      </c>
      <c r="G22" s="808">
        <v>41</v>
      </c>
      <c r="H22" s="1043">
        <v>0.36</v>
      </c>
      <c r="I22" s="1046">
        <v>3.6</v>
      </c>
      <c r="J22" s="808" t="s">
        <v>54</v>
      </c>
      <c r="K22" s="455" t="s">
        <v>41</v>
      </c>
      <c r="L22" s="314" t="s">
        <v>41</v>
      </c>
      <c r="M22" s="314" t="s">
        <v>41</v>
      </c>
      <c r="N22" s="315" t="s">
        <v>41</v>
      </c>
      <c r="O22" s="315" t="s">
        <v>41</v>
      </c>
      <c r="P22" s="315" t="s">
        <v>41</v>
      </c>
      <c r="Q22" s="315" t="s">
        <v>41</v>
      </c>
      <c r="R22" s="315" t="s">
        <v>41</v>
      </c>
      <c r="S22" s="315" t="s">
        <v>41</v>
      </c>
      <c r="T22" s="315" t="s">
        <v>41</v>
      </c>
      <c r="U22" s="315" t="s">
        <v>41</v>
      </c>
      <c r="V22" s="315" t="s">
        <v>41</v>
      </c>
      <c r="W22" s="316" t="s">
        <v>41</v>
      </c>
      <c r="X22" s="1050"/>
    </row>
    <row r="23" spans="2:24" ht="15" customHeight="1">
      <c r="B23" s="1039" t="s">
        <v>66</v>
      </c>
      <c r="C23" s="1035" t="s">
        <v>867</v>
      </c>
      <c r="D23" s="1035" t="s">
        <v>59</v>
      </c>
      <c r="E23" s="1035"/>
      <c r="F23" s="1035" t="s">
        <v>49</v>
      </c>
      <c r="G23" s="808">
        <v>18</v>
      </c>
      <c r="H23" s="1043">
        <v>0.36</v>
      </c>
      <c r="I23" s="1046">
        <v>3.6</v>
      </c>
      <c r="J23" s="808" t="s">
        <v>54</v>
      </c>
      <c r="K23" s="455" t="s">
        <v>41</v>
      </c>
      <c r="L23" s="314" t="s">
        <v>41</v>
      </c>
      <c r="M23" s="314" t="s">
        <v>41</v>
      </c>
      <c r="N23" s="315" t="s">
        <v>41</v>
      </c>
      <c r="O23" s="315" t="s">
        <v>41</v>
      </c>
      <c r="P23" s="315" t="s">
        <v>41</v>
      </c>
      <c r="Q23" s="315" t="s">
        <v>41</v>
      </c>
      <c r="R23" s="315" t="s">
        <v>41</v>
      </c>
      <c r="S23" s="315" t="s">
        <v>41</v>
      </c>
      <c r="T23" s="315" t="s">
        <v>41</v>
      </c>
      <c r="U23" s="315" t="s">
        <v>41</v>
      </c>
      <c r="V23" s="315" t="s">
        <v>41</v>
      </c>
      <c r="W23" s="316" t="s">
        <v>41</v>
      </c>
      <c r="X23" s="1050"/>
    </row>
    <row r="24" spans="2:24" ht="15" customHeight="1">
      <c r="B24" s="1039" t="s">
        <v>68</v>
      </c>
      <c r="C24" s="1035" t="s">
        <v>868</v>
      </c>
      <c r="D24" s="1035" t="s">
        <v>59</v>
      </c>
      <c r="E24" s="1035"/>
      <c r="F24" s="1035" t="s">
        <v>60</v>
      </c>
      <c r="G24" s="808">
        <v>19.399999999999999</v>
      </c>
      <c r="H24" s="1043">
        <v>0.36</v>
      </c>
      <c r="I24" s="1046">
        <v>3.6</v>
      </c>
      <c r="J24" s="808" t="s">
        <v>54</v>
      </c>
      <c r="K24" s="455" t="s">
        <v>41</v>
      </c>
      <c r="L24" s="314" t="s">
        <v>41</v>
      </c>
      <c r="M24" s="314" t="s">
        <v>41</v>
      </c>
      <c r="N24" s="315" t="s">
        <v>41</v>
      </c>
      <c r="O24" s="315" t="s">
        <v>41</v>
      </c>
      <c r="P24" s="315" t="s">
        <v>41</v>
      </c>
      <c r="Q24" s="315" t="s">
        <v>41</v>
      </c>
      <c r="R24" s="315" t="s">
        <v>41</v>
      </c>
      <c r="S24" s="315" t="s">
        <v>41</v>
      </c>
      <c r="T24" s="315" t="s">
        <v>41</v>
      </c>
      <c r="U24" s="315" t="s">
        <v>41</v>
      </c>
      <c r="V24" s="315" t="s">
        <v>41</v>
      </c>
      <c r="W24" s="316" t="s">
        <v>41</v>
      </c>
      <c r="X24" s="1050"/>
    </row>
    <row r="25" spans="2:24" ht="15" customHeight="1">
      <c r="B25" s="1039" t="s">
        <v>70</v>
      </c>
      <c r="C25" s="1035" t="s">
        <v>71</v>
      </c>
      <c r="D25" s="1036" t="s">
        <v>53</v>
      </c>
      <c r="E25" s="1036" t="s">
        <v>832</v>
      </c>
      <c r="F25" s="1036" t="s">
        <v>44</v>
      </c>
      <c r="G25" s="1047">
        <v>32</v>
      </c>
      <c r="H25" s="1043">
        <v>0.45</v>
      </c>
      <c r="I25" s="808">
        <v>2.4</v>
      </c>
      <c r="J25" s="808" t="s">
        <v>54</v>
      </c>
      <c r="K25" s="454" t="s">
        <v>51</v>
      </c>
      <c r="L25" s="310" t="s">
        <v>51</v>
      </c>
      <c r="M25" s="314" t="s">
        <v>41</v>
      </c>
      <c r="N25" s="314" t="s">
        <v>41</v>
      </c>
      <c r="O25" s="314" t="s">
        <v>41</v>
      </c>
      <c r="P25" s="314" t="s">
        <v>41</v>
      </c>
      <c r="Q25" s="314" t="s">
        <v>41</v>
      </c>
      <c r="R25" s="314" t="s">
        <v>41</v>
      </c>
      <c r="S25" s="314" t="s">
        <v>41</v>
      </c>
      <c r="T25" s="314" t="s">
        <v>41</v>
      </c>
      <c r="U25" s="314" t="s">
        <v>41</v>
      </c>
      <c r="V25" s="314" t="s">
        <v>41</v>
      </c>
      <c r="W25" s="319" t="s">
        <v>41</v>
      </c>
      <c r="X25" s="1052" t="s">
        <v>769</v>
      </c>
    </row>
    <row r="26" spans="2:24" ht="15" customHeight="1">
      <c r="B26" s="1039" t="s">
        <v>1035</v>
      </c>
      <c r="C26" s="1035" t="s">
        <v>72</v>
      </c>
      <c r="D26" s="1035" t="s">
        <v>38</v>
      </c>
      <c r="E26" s="1035"/>
      <c r="F26" s="1035" t="s">
        <v>39</v>
      </c>
      <c r="G26" s="808">
        <v>18</v>
      </c>
      <c r="H26" s="1043">
        <v>0.26</v>
      </c>
      <c r="I26" s="808">
        <v>4</v>
      </c>
      <c r="J26" s="808" t="s">
        <v>40</v>
      </c>
      <c r="K26" s="453" t="s">
        <v>41</v>
      </c>
      <c r="L26" s="270" t="s">
        <v>41</v>
      </c>
      <c r="M26" s="270" t="s">
        <v>41</v>
      </c>
      <c r="N26" s="308" t="s">
        <v>41</v>
      </c>
      <c r="O26" s="308" t="s">
        <v>41</v>
      </c>
      <c r="P26" s="308" t="s">
        <v>41</v>
      </c>
      <c r="Q26" s="308" t="s">
        <v>41</v>
      </c>
      <c r="R26" s="308" t="s">
        <v>41</v>
      </c>
      <c r="S26" s="308" t="s">
        <v>41</v>
      </c>
      <c r="T26" s="308" t="s">
        <v>41</v>
      </c>
      <c r="U26" s="308" t="s">
        <v>41</v>
      </c>
      <c r="V26" s="308" t="s">
        <v>41</v>
      </c>
      <c r="W26" s="309" t="s">
        <v>41</v>
      </c>
      <c r="X26" s="1050"/>
    </row>
    <row r="27" spans="2:24" ht="15" customHeight="1">
      <c r="B27" s="1039" t="s">
        <v>1035</v>
      </c>
      <c r="C27" s="1035" t="s">
        <v>73</v>
      </c>
      <c r="D27" s="1035" t="s">
        <v>74</v>
      </c>
      <c r="E27" s="1035"/>
      <c r="F27" s="1035" t="s">
        <v>75</v>
      </c>
      <c r="G27" s="808">
        <v>445</v>
      </c>
      <c r="H27" s="1043">
        <v>0.33</v>
      </c>
      <c r="I27" s="808">
        <v>10.8</v>
      </c>
      <c r="J27" s="808" t="s">
        <v>54</v>
      </c>
      <c r="K27" s="457" t="s">
        <v>41</v>
      </c>
      <c r="L27" s="320" t="s">
        <v>41</v>
      </c>
      <c r="M27" s="320" t="s">
        <v>41</v>
      </c>
      <c r="N27" s="310" t="s">
        <v>51</v>
      </c>
      <c r="O27" s="310" t="s">
        <v>51</v>
      </c>
      <c r="P27" s="310" t="s">
        <v>51</v>
      </c>
      <c r="Q27" s="310" t="s">
        <v>51</v>
      </c>
      <c r="R27" s="310" t="s">
        <v>51</v>
      </c>
      <c r="S27" s="310" t="s">
        <v>51</v>
      </c>
      <c r="T27" s="310" t="s">
        <v>51</v>
      </c>
      <c r="U27" s="310" t="s">
        <v>51</v>
      </c>
      <c r="V27" s="310" t="s">
        <v>51</v>
      </c>
      <c r="W27" s="311" t="s">
        <v>51</v>
      </c>
      <c r="X27" s="1053" t="s">
        <v>77</v>
      </c>
    </row>
    <row r="28" spans="2:24" ht="15" customHeight="1">
      <c r="B28" s="1039" t="s">
        <v>1035</v>
      </c>
      <c r="C28" s="1035" t="s">
        <v>78</v>
      </c>
      <c r="D28" s="1035" t="s">
        <v>74</v>
      </c>
      <c r="E28" s="1035"/>
      <c r="F28" s="1035" t="s">
        <v>75</v>
      </c>
      <c r="G28" s="808">
        <v>445</v>
      </c>
      <c r="H28" s="1043">
        <v>0.33</v>
      </c>
      <c r="I28" s="808">
        <v>10.8</v>
      </c>
      <c r="J28" s="808" t="s">
        <v>54</v>
      </c>
      <c r="K28" s="457" t="s">
        <v>41</v>
      </c>
      <c r="L28" s="321" t="s">
        <v>41</v>
      </c>
      <c r="M28" s="321" t="s">
        <v>41</v>
      </c>
      <c r="N28" s="310" t="s">
        <v>51</v>
      </c>
      <c r="O28" s="310" t="s">
        <v>51</v>
      </c>
      <c r="P28" s="310" t="s">
        <v>51</v>
      </c>
      <c r="Q28" s="310" t="s">
        <v>51</v>
      </c>
      <c r="R28" s="310" t="s">
        <v>51</v>
      </c>
      <c r="S28" s="310" t="s">
        <v>51</v>
      </c>
      <c r="T28" s="310" t="s">
        <v>51</v>
      </c>
      <c r="U28" s="310" t="s">
        <v>51</v>
      </c>
      <c r="V28" s="310" t="s">
        <v>51</v>
      </c>
      <c r="W28" s="311" t="s">
        <v>51</v>
      </c>
      <c r="X28" s="1053" t="s">
        <v>79</v>
      </c>
    </row>
    <row r="29" spans="2:24" ht="15" customHeight="1">
      <c r="B29" s="1039" t="s">
        <v>1035</v>
      </c>
      <c r="C29" s="1035" t="s">
        <v>80</v>
      </c>
      <c r="D29" s="1035" t="s">
        <v>74</v>
      </c>
      <c r="E29" s="1035"/>
      <c r="F29" s="1035" t="s">
        <v>75</v>
      </c>
      <c r="G29" s="808">
        <v>1006</v>
      </c>
      <c r="H29" s="1043">
        <v>0.33</v>
      </c>
      <c r="I29" s="808">
        <v>10.8</v>
      </c>
      <c r="J29" s="808" t="s">
        <v>54</v>
      </c>
      <c r="K29" s="454" t="s">
        <v>51</v>
      </c>
      <c r="L29" s="310" t="s">
        <v>51</v>
      </c>
      <c r="M29" s="310" t="s">
        <v>51</v>
      </c>
      <c r="N29" s="310" t="s">
        <v>51</v>
      </c>
      <c r="O29" s="310" t="s">
        <v>51</v>
      </c>
      <c r="P29" s="310" t="s">
        <v>51</v>
      </c>
      <c r="Q29" s="310" t="s">
        <v>51</v>
      </c>
      <c r="R29" s="310" t="s">
        <v>51</v>
      </c>
      <c r="S29" s="310" t="s">
        <v>51</v>
      </c>
      <c r="T29" s="310" t="s">
        <v>51</v>
      </c>
      <c r="U29" s="310" t="s">
        <v>51</v>
      </c>
      <c r="V29" s="310" t="s">
        <v>51</v>
      </c>
      <c r="W29" s="311" t="s">
        <v>51</v>
      </c>
      <c r="X29" s="1053" t="s">
        <v>81</v>
      </c>
    </row>
    <row r="30" spans="2:24" ht="15" customHeight="1">
      <c r="B30" s="1039" t="s">
        <v>1035</v>
      </c>
      <c r="C30" s="1035" t="s">
        <v>82</v>
      </c>
      <c r="D30" s="1035" t="s">
        <v>74</v>
      </c>
      <c r="E30" s="1035"/>
      <c r="F30" s="1035" t="s">
        <v>75</v>
      </c>
      <c r="G30" s="808">
        <v>1039</v>
      </c>
      <c r="H30" s="1043">
        <v>0.33</v>
      </c>
      <c r="I30" s="808">
        <v>10.8</v>
      </c>
      <c r="J30" s="808" t="s">
        <v>54</v>
      </c>
      <c r="K30" s="457" t="s">
        <v>41</v>
      </c>
      <c r="L30" s="321" t="s">
        <v>41</v>
      </c>
      <c r="M30" s="321" t="s">
        <v>41</v>
      </c>
      <c r="N30" s="310" t="s">
        <v>51</v>
      </c>
      <c r="O30" s="322" t="s">
        <v>41</v>
      </c>
      <c r="P30" s="322" t="s">
        <v>41</v>
      </c>
      <c r="Q30" s="322" t="s">
        <v>41</v>
      </c>
      <c r="R30" s="322" t="s">
        <v>41</v>
      </c>
      <c r="S30" s="322" t="s">
        <v>41</v>
      </c>
      <c r="T30" s="322" t="s">
        <v>41</v>
      </c>
      <c r="U30" s="322" t="s">
        <v>41</v>
      </c>
      <c r="V30" s="322" t="s">
        <v>41</v>
      </c>
      <c r="W30" s="323" t="s">
        <v>41</v>
      </c>
      <c r="X30" s="1054" t="s">
        <v>1046</v>
      </c>
    </row>
    <row r="31" spans="2:24" ht="15" customHeight="1">
      <c r="B31" s="1039" t="s">
        <v>1035</v>
      </c>
      <c r="C31" s="1035" t="s">
        <v>84</v>
      </c>
      <c r="D31" s="1035" t="s">
        <v>43</v>
      </c>
      <c r="E31" s="1035"/>
      <c r="F31" s="1035" t="s">
        <v>44</v>
      </c>
      <c r="G31" s="808">
        <v>150</v>
      </c>
      <c r="H31" s="1043">
        <v>0.52</v>
      </c>
      <c r="I31" s="808">
        <v>2.4</v>
      </c>
      <c r="J31" s="808" t="s">
        <v>40</v>
      </c>
      <c r="K31" s="453" t="s">
        <v>41</v>
      </c>
      <c r="L31" s="270" t="s">
        <v>41</v>
      </c>
      <c r="M31" s="270" t="s">
        <v>41</v>
      </c>
      <c r="N31" s="308" t="s">
        <v>41</v>
      </c>
      <c r="O31" s="308" t="s">
        <v>41</v>
      </c>
      <c r="P31" s="308" t="s">
        <v>41</v>
      </c>
      <c r="Q31" s="308" t="s">
        <v>41</v>
      </c>
      <c r="R31" s="308" t="s">
        <v>41</v>
      </c>
      <c r="S31" s="308" t="s">
        <v>41</v>
      </c>
      <c r="T31" s="308" t="s">
        <v>41</v>
      </c>
      <c r="U31" s="308" t="s">
        <v>41</v>
      </c>
      <c r="V31" s="308" t="s">
        <v>41</v>
      </c>
      <c r="W31" s="309" t="s">
        <v>41</v>
      </c>
      <c r="X31" s="1050"/>
    </row>
    <row r="32" spans="2:24" ht="15" customHeight="1">
      <c r="B32" s="1039" t="s">
        <v>1035</v>
      </c>
      <c r="C32" s="1035" t="s">
        <v>85</v>
      </c>
      <c r="D32" s="1035" t="s">
        <v>43</v>
      </c>
      <c r="E32" s="1035"/>
      <c r="F32" s="1035" t="s">
        <v>44</v>
      </c>
      <c r="G32" s="808">
        <v>150</v>
      </c>
      <c r="H32" s="1043">
        <v>0.52</v>
      </c>
      <c r="I32" s="808">
        <v>2.4</v>
      </c>
      <c r="J32" s="808" t="s">
        <v>40</v>
      </c>
      <c r="K32" s="453" t="s">
        <v>41</v>
      </c>
      <c r="L32" s="270" t="s">
        <v>41</v>
      </c>
      <c r="M32" s="270" t="s">
        <v>41</v>
      </c>
      <c r="N32" s="308" t="s">
        <v>41</v>
      </c>
      <c r="O32" s="308" t="s">
        <v>41</v>
      </c>
      <c r="P32" s="308" t="s">
        <v>41</v>
      </c>
      <c r="Q32" s="308" t="s">
        <v>41</v>
      </c>
      <c r="R32" s="308" t="s">
        <v>41</v>
      </c>
      <c r="S32" s="308" t="s">
        <v>41</v>
      </c>
      <c r="T32" s="308" t="s">
        <v>41</v>
      </c>
      <c r="U32" s="308" t="s">
        <v>41</v>
      </c>
      <c r="V32" s="308" t="s">
        <v>41</v>
      </c>
      <c r="W32" s="309" t="s">
        <v>41</v>
      </c>
      <c r="X32" s="1050"/>
    </row>
    <row r="33" spans="2:25" ht="15" customHeight="1">
      <c r="B33" s="1039" t="s">
        <v>1035</v>
      </c>
      <c r="C33" s="1035" t="s">
        <v>86</v>
      </c>
      <c r="D33" s="1035" t="s">
        <v>46</v>
      </c>
      <c r="E33" s="1035"/>
      <c r="F33" s="1035" t="s">
        <v>44</v>
      </c>
      <c r="G33" s="808">
        <v>160</v>
      </c>
      <c r="H33" s="1043">
        <v>0.52</v>
      </c>
      <c r="I33" s="808">
        <v>2.4</v>
      </c>
      <c r="J33" s="808" t="s">
        <v>40</v>
      </c>
      <c r="K33" s="453" t="s">
        <v>41</v>
      </c>
      <c r="L33" s="270" t="s">
        <v>41</v>
      </c>
      <c r="M33" s="270" t="s">
        <v>41</v>
      </c>
      <c r="N33" s="308" t="s">
        <v>41</v>
      </c>
      <c r="O33" s="308" t="s">
        <v>41</v>
      </c>
      <c r="P33" s="308" t="s">
        <v>41</v>
      </c>
      <c r="Q33" s="308" t="s">
        <v>41</v>
      </c>
      <c r="R33" s="308" t="s">
        <v>41</v>
      </c>
      <c r="S33" s="308" t="s">
        <v>41</v>
      </c>
      <c r="T33" s="308" t="s">
        <v>41</v>
      </c>
      <c r="U33" s="308" t="s">
        <v>41</v>
      </c>
      <c r="V33" s="308" t="s">
        <v>41</v>
      </c>
      <c r="W33" s="309" t="s">
        <v>41</v>
      </c>
      <c r="X33" s="1050"/>
    </row>
    <row r="34" spans="2:25" ht="15" customHeight="1">
      <c r="B34" s="1039" t="s">
        <v>87</v>
      </c>
      <c r="C34" s="1035" t="s">
        <v>869</v>
      </c>
      <c r="D34" s="1035" t="s">
        <v>428</v>
      </c>
      <c r="E34" s="1035"/>
      <c r="F34" s="1035" t="s">
        <v>44</v>
      </c>
      <c r="G34" s="808">
        <v>25</v>
      </c>
      <c r="H34" s="1043">
        <v>0.3</v>
      </c>
      <c r="I34" s="808">
        <v>13.2</v>
      </c>
      <c r="J34" s="808" t="s">
        <v>40</v>
      </c>
      <c r="K34" s="453" t="s">
        <v>41</v>
      </c>
      <c r="L34" s="270" t="s">
        <v>41</v>
      </c>
      <c r="M34" s="270" t="s">
        <v>41</v>
      </c>
      <c r="N34" s="308" t="s">
        <v>41</v>
      </c>
      <c r="O34" s="308" t="s">
        <v>41</v>
      </c>
      <c r="P34" s="308" t="s">
        <v>41</v>
      </c>
      <c r="Q34" s="308" t="s">
        <v>41</v>
      </c>
      <c r="R34" s="308" t="s">
        <v>41</v>
      </c>
      <c r="S34" s="308" t="s">
        <v>41</v>
      </c>
      <c r="T34" s="308" t="s">
        <v>41</v>
      </c>
      <c r="U34" s="308" t="s">
        <v>41</v>
      </c>
      <c r="V34" s="308" t="s">
        <v>41</v>
      </c>
      <c r="W34" s="309" t="s">
        <v>41</v>
      </c>
      <c r="X34" s="1050"/>
    </row>
    <row r="35" spans="2:25" ht="15" customHeight="1">
      <c r="B35" s="1039" t="s">
        <v>87</v>
      </c>
      <c r="C35" s="1035" t="s">
        <v>870</v>
      </c>
      <c r="D35" s="1035" t="s">
        <v>428</v>
      </c>
      <c r="E35" s="1035"/>
      <c r="F35" s="1035" t="s">
        <v>44</v>
      </c>
      <c r="G35" s="808">
        <v>25</v>
      </c>
      <c r="H35" s="1043">
        <v>0.3</v>
      </c>
      <c r="I35" s="808">
        <v>13.2</v>
      </c>
      <c r="J35" s="808" t="s">
        <v>40</v>
      </c>
      <c r="K35" s="453" t="s">
        <v>41</v>
      </c>
      <c r="L35" s="270" t="s">
        <v>41</v>
      </c>
      <c r="M35" s="270" t="s">
        <v>41</v>
      </c>
      <c r="N35" s="308" t="s">
        <v>41</v>
      </c>
      <c r="O35" s="308" t="s">
        <v>41</v>
      </c>
      <c r="P35" s="308" t="s">
        <v>41</v>
      </c>
      <c r="Q35" s="308" t="s">
        <v>41</v>
      </c>
      <c r="R35" s="308" t="s">
        <v>41</v>
      </c>
      <c r="S35" s="308" t="s">
        <v>41</v>
      </c>
      <c r="T35" s="308" t="s">
        <v>41</v>
      </c>
      <c r="U35" s="308" t="s">
        <v>41</v>
      </c>
      <c r="V35" s="308" t="s">
        <v>41</v>
      </c>
      <c r="W35" s="309" t="s">
        <v>41</v>
      </c>
      <c r="X35" s="1050"/>
    </row>
    <row r="36" spans="2:25" ht="15" customHeight="1">
      <c r="B36" s="1039" t="s">
        <v>87</v>
      </c>
      <c r="C36" s="1035" t="s">
        <v>871</v>
      </c>
      <c r="D36" s="1035" t="s">
        <v>428</v>
      </c>
      <c r="E36" s="1035"/>
      <c r="F36" s="1035" t="s">
        <v>44</v>
      </c>
      <c r="G36" s="808">
        <v>64</v>
      </c>
      <c r="H36" s="1043">
        <v>0.42</v>
      </c>
      <c r="I36" s="808">
        <v>13.2</v>
      </c>
      <c r="J36" s="808" t="s">
        <v>40</v>
      </c>
      <c r="K36" s="453" t="s">
        <v>41</v>
      </c>
      <c r="L36" s="270" t="s">
        <v>41</v>
      </c>
      <c r="M36" s="270" t="s">
        <v>41</v>
      </c>
      <c r="N36" s="308" t="s">
        <v>41</v>
      </c>
      <c r="O36" s="308" t="s">
        <v>41</v>
      </c>
      <c r="P36" s="308" t="s">
        <v>41</v>
      </c>
      <c r="Q36" s="308" t="s">
        <v>41</v>
      </c>
      <c r="R36" s="308" t="s">
        <v>41</v>
      </c>
      <c r="S36" s="308" t="s">
        <v>41</v>
      </c>
      <c r="T36" s="308" t="s">
        <v>41</v>
      </c>
      <c r="U36" s="308" t="s">
        <v>41</v>
      </c>
      <c r="V36" s="308" t="s">
        <v>41</v>
      </c>
      <c r="W36" s="309" t="s">
        <v>41</v>
      </c>
      <c r="X36" s="1050"/>
    </row>
    <row r="37" spans="2:25" ht="15" customHeight="1">
      <c r="B37" s="1039" t="s">
        <v>87</v>
      </c>
      <c r="C37" s="1035" t="s">
        <v>872</v>
      </c>
      <c r="D37" s="1035" t="s">
        <v>428</v>
      </c>
      <c r="E37" s="1035"/>
      <c r="F37" s="1035" t="s">
        <v>44</v>
      </c>
      <c r="G37" s="808">
        <v>64</v>
      </c>
      <c r="H37" s="1043">
        <v>0.42</v>
      </c>
      <c r="I37" s="808">
        <v>13.2</v>
      </c>
      <c r="J37" s="808" t="s">
        <v>40</v>
      </c>
      <c r="K37" s="453" t="s">
        <v>41</v>
      </c>
      <c r="L37" s="270" t="s">
        <v>41</v>
      </c>
      <c r="M37" s="270" t="s">
        <v>41</v>
      </c>
      <c r="N37" s="308" t="s">
        <v>41</v>
      </c>
      <c r="O37" s="308" t="s">
        <v>41</v>
      </c>
      <c r="P37" s="308" t="s">
        <v>41</v>
      </c>
      <c r="Q37" s="308" t="s">
        <v>41</v>
      </c>
      <c r="R37" s="308" t="s">
        <v>41</v>
      </c>
      <c r="S37" s="308" t="s">
        <v>41</v>
      </c>
      <c r="T37" s="308" t="s">
        <v>41</v>
      </c>
      <c r="U37" s="308" t="s">
        <v>41</v>
      </c>
      <c r="V37" s="308" t="s">
        <v>41</v>
      </c>
      <c r="W37" s="309" t="s">
        <v>41</v>
      </c>
      <c r="X37" s="1050"/>
    </row>
    <row r="38" spans="2:25" ht="15" customHeight="1">
      <c r="B38" s="1039" t="s">
        <v>87</v>
      </c>
      <c r="C38" s="1035" t="s">
        <v>873</v>
      </c>
      <c r="D38" s="1035" t="s">
        <v>428</v>
      </c>
      <c r="E38" s="1035"/>
      <c r="F38" s="1035" t="s">
        <v>44</v>
      </c>
      <c r="G38" s="808">
        <v>58</v>
      </c>
      <c r="H38" s="1043">
        <v>0.42</v>
      </c>
      <c r="I38" s="808">
        <v>13.2</v>
      </c>
      <c r="J38" s="808" t="s">
        <v>40</v>
      </c>
      <c r="K38" s="453" t="s">
        <v>41</v>
      </c>
      <c r="L38" s="270" t="s">
        <v>41</v>
      </c>
      <c r="M38" s="270" t="s">
        <v>41</v>
      </c>
      <c r="N38" s="308" t="s">
        <v>41</v>
      </c>
      <c r="O38" s="308" t="s">
        <v>41</v>
      </c>
      <c r="P38" s="308" t="s">
        <v>41</v>
      </c>
      <c r="Q38" s="308" t="s">
        <v>41</v>
      </c>
      <c r="R38" s="308" t="s">
        <v>41</v>
      </c>
      <c r="S38" s="308" t="s">
        <v>41</v>
      </c>
      <c r="T38" s="308" t="s">
        <v>41</v>
      </c>
      <c r="U38" s="308" t="s">
        <v>41</v>
      </c>
      <c r="V38" s="308" t="s">
        <v>41</v>
      </c>
      <c r="W38" s="309" t="s">
        <v>41</v>
      </c>
      <c r="X38" s="1050"/>
    </row>
    <row r="39" spans="2:25" ht="15" customHeight="1">
      <c r="B39" s="1039" t="s">
        <v>87</v>
      </c>
      <c r="C39" s="1035" t="s">
        <v>874</v>
      </c>
      <c r="D39" s="1035" t="s">
        <v>428</v>
      </c>
      <c r="E39" s="1035"/>
      <c r="F39" s="1035" t="s">
        <v>44</v>
      </c>
      <c r="G39" s="808">
        <v>58</v>
      </c>
      <c r="H39" s="1043">
        <v>0.42</v>
      </c>
      <c r="I39" s="808">
        <v>13.2</v>
      </c>
      <c r="J39" s="808" t="s">
        <v>40</v>
      </c>
      <c r="K39" s="453" t="s">
        <v>41</v>
      </c>
      <c r="L39" s="270" t="s">
        <v>41</v>
      </c>
      <c r="M39" s="270" t="s">
        <v>41</v>
      </c>
      <c r="N39" s="308" t="s">
        <v>41</v>
      </c>
      <c r="O39" s="308" t="s">
        <v>41</v>
      </c>
      <c r="P39" s="308" t="s">
        <v>41</v>
      </c>
      <c r="Q39" s="308" t="s">
        <v>41</v>
      </c>
      <c r="R39" s="308" t="s">
        <v>41</v>
      </c>
      <c r="S39" s="308" t="s">
        <v>41</v>
      </c>
      <c r="T39" s="308" t="s">
        <v>41</v>
      </c>
      <c r="U39" s="308" t="s">
        <v>41</v>
      </c>
      <c r="V39" s="308" t="s">
        <v>41</v>
      </c>
      <c r="W39" s="309" t="s">
        <v>41</v>
      </c>
      <c r="X39" s="1050"/>
    </row>
    <row r="40" spans="2:25" ht="15" customHeight="1">
      <c r="B40" s="1039" t="s">
        <v>87</v>
      </c>
      <c r="C40" s="1035" t="s">
        <v>875</v>
      </c>
      <c r="D40" s="1035" t="s">
        <v>53</v>
      </c>
      <c r="E40" s="1035" t="s">
        <v>832</v>
      </c>
      <c r="F40" s="1035" t="s">
        <v>44</v>
      </c>
      <c r="G40" s="808">
        <v>39</v>
      </c>
      <c r="H40" s="1043">
        <v>0.45</v>
      </c>
      <c r="I40" s="808">
        <v>2.4</v>
      </c>
      <c r="J40" s="808" t="s">
        <v>40</v>
      </c>
      <c r="K40" s="453" t="s">
        <v>41</v>
      </c>
      <c r="L40" s="270" t="s">
        <v>41</v>
      </c>
      <c r="M40" s="270" t="s">
        <v>41</v>
      </c>
      <c r="N40" s="308" t="s">
        <v>41</v>
      </c>
      <c r="O40" s="308" t="s">
        <v>41</v>
      </c>
      <c r="P40" s="308" t="s">
        <v>41</v>
      </c>
      <c r="Q40" s="308" t="s">
        <v>41</v>
      </c>
      <c r="R40" s="308" t="s">
        <v>41</v>
      </c>
      <c r="S40" s="308" t="s">
        <v>41</v>
      </c>
      <c r="T40" s="308" t="s">
        <v>41</v>
      </c>
      <c r="U40" s="308" t="s">
        <v>41</v>
      </c>
      <c r="V40" s="308" t="s">
        <v>41</v>
      </c>
      <c r="W40" s="309" t="s">
        <v>41</v>
      </c>
      <c r="X40" s="1050"/>
    </row>
    <row r="41" spans="2:25" ht="15" customHeight="1">
      <c r="B41" s="1039" t="s">
        <v>87</v>
      </c>
      <c r="C41" s="1035" t="s">
        <v>876</v>
      </c>
      <c r="D41" s="1035" t="s">
        <v>53</v>
      </c>
      <c r="E41" s="1035"/>
      <c r="F41" s="1035" t="s">
        <v>44</v>
      </c>
      <c r="G41" s="808">
        <v>385</v>
      </c>
      <c r="H41" s="1043">
        <v>0.55000000000000004</v>
      </c>
      <c r="I41" s="808">
        <v>2.4</v>
      </c>
      <c r="J41" s="808" t="s">
        <v>40</v>
      </c>
      <c r="K41" s="453" t="s">
        <v>41</v>
      </c>
      <c r="L41" s="270" t="s">
        <v>41</v>
      </c>
      <c r="M41" s="270" t="s">
        <v>41</v>
      </c>
      <c r="N41" s="308" t="s">
        <v>41</v>
      </c>
      <c r="O41" s="308" t="s">
        <v>41</v>
      </c>
      <c r="P41" s="308" t="s">
        <v>41</v>
      </c>
      <c r="Q41" s="308" t="s">
        <v>41</v>
      </c>
      <c r="R41" s="308" t="s">
        <v>41</v>
      </c>
      <c r="S41" s="308" t="s">
        <v>41</v>
      </c>
      <c r="T41" s="308" t="s">
        <v>41</v>
      </c>
      <c r="U41" s="308" t="s">
        <v>41</v>
      </c>
      <c r="V41" s="308" t="s">
        <v>41</v>
      </c>
      <c r="W41" s="309" t="s">
        <v>41</v>
      </c>
      <c r="X41" s="1050"/>
    </row>
    <row r="42" spans="2:25" ht="15" customHeight="1">
      <c r="B42" s="1039" t="s">
        <v>87</v>
      </c>
      <c r="C42" s="1035" t="s">
        <v>877</v>
      </c>
      <c r="D42" s="1035" t="s">
        <v>43</v>
      </c>
      <c r="E42" s="1035"/>
      <c r="F42" s="1035" t="s">
        <v>44</v>
      </c>
      <c r="G42" s="808">
        <v>150</v>
      </c>
      <c r="H42" s="1043" t="s">
        <v>829</v>
      </c>
      <c r="I42" s="808">
        <v>2.4</v>
      </c>
      <c r="J42" s="808" t="s">
        <v>40</v>
      </c>
      <c r="K42" s="458" t="s">
        <v>41</v>
      </c>
      <c r="L42" s="308" t="s">
        <v>41</v>
      </c>
      <c r="M42" s="308" t="s">
        <v>41</v>
      </c>
      <c r="N42" s="308" t="s">
        <v>41</v>
      </c>
      <c r="O42" s="308" t="s">
        <v>41</v>
      </c>
      <c r="P42" s="308" t="s">
        <v>41</v>
      </c>
      <c r="Q42" s="308" t="s">
        <v>41</v>
      </c>
      <c r="R42" s="308" t="s">
        <v>41</v>
      </c>
      <c r="S42" s="308" t="s">
        <v>41</v>
      </c>
      <c r="T42" s="308" t="s">
        <v>41</v>
      </c>
      <c r="U42" s="308" t="s">
        <v>41</v>
      </c>
      <c r="V42" s="308" t="s">
        <v>41</v>
      </c>
      <c r="W42" s="309" t="s">
        <v>41</v>
      </c>
      <c r="X42" s="1054" t="s">
        <v>1045</v>
      </c>
    </row>
    <row r="43" spans="2:25" ht="15" customHeight="1">
      <c r="B43" s="1039" t="s">
        <v>87</v>
      </c>
      <c r="C43" s="1035" t="s">
        <v>878</v>
      </c>
      <c r="D43" s="1035" t="s">
        <v>43</v>
      </c>
      <c r="E43" s="1035"/>
      <c r="F43" s="1035" t="s">
        <v>44</v>
      </c>
      <c r="G43" s="808">
        <v>150</v>
      </c>
      <c r="H43" s="1043" t="s">
        <v>829</v>
      </c>
      <c r="I43" s="808">
        <v>2.4</v>
      </c>
      <c r="J43" s="808" t="s">
        <v>40</v>
      </c>
      <c r="K43" s="458" t="s">
        <v>41</v>
      </c>
      <c r="L43" s="308" t="s">
        <v>41</v>
      </c>
      <c r="M43" s="308" t="s">
        <v>41</v>
      </c>
      <c r="N43" s="308" t="s">
        <v>41</v>
      </c>
      <c r="O43" s="308" t="s">
        <v>41</v>
      </c>
      <c r="P43" s="308" t="s">
        <v>41</v>
      </c>
      <c r="Q43" s="308" t="s">
        <v>41</v>
      </c>
      <c r="R43" s="308" t="s">
        <v>41</v>
      </c>
      <c r="S43" s="308" t="s">
        <v>41</v>
      </c>
      <c r="T43" s="308" t="s">
        <v>41</v>
      </c>
      <c r="U43" s="308" t="s">
        <v>41</v>
      </c>
      <c r="V43" s="308" t="s">
        <v>41</v>
      </c>
      <c r="W43" s="309" t="s">
        <v>41</v>
      </c>
      <c r="X43" s="1054" t="s">
        <v>1045</v>
      </c>
    </row>
    <row r="44" spans="2:25" ht="15" customHeight="1">
      <c r="B44" s="1039" t="s">
        <v>87</v>
      </c>
      <c r="C44" s="1035" t="s">
        <v>827</v>
      </c>
      <c r="D44" s="1035" t="s">
        <v>46</v>
      </c>
      <c r="E44" s="1035"/>
      <c r="F44" s="1035" t="s">
        <v>44</v>
      </c>
      <c r="G44" s="808">
        <v>170</v>
      </c>
      <c r="H44" s="1043">
        <v>0.52</v>
      </c>
      <c r="I44" s="808">
        <v>2.4</v>
      </c>
      <c r="J44" s="808" t="s">
        <v>40</v>
      </c>
      <c r="K44" s="458" t="s">
        <v>41</v>
      </c>
      <c r="L44" s="308" t="s">
        <v>41</v>
      </c>
      <c r="M44" s="324" t="s">
        <v>51</v>
      </c>
      <c r="N44" s="324" t="s">
        <v>51</v>
      </c>
      <c r="O44" s="324" t="s">
        <v>51</v>
      </c>
      <c r="P44" s="324" t="s">
        <v>51</v>
      </c>
      <c r="Q44" s="324" t="s">
        <v>51</v>
      </c>
      <c r="R44" s="324" t="s">
        <v>51</v>
      </c>
      <c r="S44" s="324" t="s">
        <v>51</v>
      </c>
      <c r="T44" s="324" t="s">
        <v>51</v>
      </c>
      <c r="U44" s="324" t="s">
        <v>51</v>
      </c>
      <c r="V44" s="324" t="s">
        <v>51</v>
      </c>
      <c r="W44" s="325" t="s">
        <v>51</v>
      </c>
      <c r="X44" s="1049" t="s">
        <v>766</v>
      </c>
      <c r="Y44" s="665"/>
    </row>
    <row r="45" spans="2:25" ht="15" customHeight="1">
      <c r="B45" s="1039" t="s">
        <v>87</v>
      </c>
      <c r="C45" s="1035" t="s">
        <v>99</v>
      </c>
      <c r="D45" s="1035" t="s">
        <v>53</v>
      </c>
      <c r="E45" s="1035"/>
      <c r="F45" s="1035" t="s">
        <v>44</v>
      </c>
      <c r="G45" s="808">
        <v>885</v>
      </c>
      <c r="H45" s="1043">
        <v>0.61</v>
      </c>
      <c r="I45" s="808">
        <v>2.4</v>
      </c>
      <c r="J45" s="808" t="s">
        <v>54</v>
      </c>
      <c r="K45" s="454" t="s">
        <v>51</v>
      </c>
      <c r="L45" s="310" t="s">
        <v>51</v>
      </c>
      <c r="M45" s="310" t="s">
        <v>51</v>
      </c>
      <c r="N45" s="312" t="s">
        <v>41</v>
      </c>
      <c r="O45" s="312" t="s">
        <v>41</v>
      </c>
      <c r="P45" s="312" t="s">
        <v>41</v>
      </c>
      <c r="Q45" s="312" t="s">
        <v>41</v>
      </c>
      <c r="R45" s="312" t="s">
        <v>41</v>
      </c>
      <c r="S45" s="312" t="s">
        <v>41</v>
      </c>
      <c r="T45" s="312" t="s">
        <v>41</v>
      </c>
      <c r="U45" s="312" t="s">
        <v>41</v>
      </c>
      <c r="V45" s="312" t="s">
        <v>41</v>
      </c>
      <c r="W45" s="313" t="s">
        <v>41</v>
      </c>
      <c r="X45" s="1053" t="s">
        <v>100</v>
      </c>
    </row>
    <row r="46" spans="2:25" ht="15" customHeight="1">
      <c r="B46" s="1039" t="s">
        <v>101</v>
      </c>
      <c r="C46" s="1035" t="s">
        <v>102</v>
      </c>
      <c r="D46" s="1035" t="s">
        <v>53</v>
      </c>
      <c r="E46" s="1035" t="s">
        <v>832</v>
      </c>
      <c r="F46" s="1035" t="s">
        <v>44</v>
      </c>
      <c r="G46" s="808">
        <v>12.9</v>
      </c>
      <c r="H46" s="1043">
        <v>0.45</v>
      </c>
      <c r="I46" s="808">
        <v>2.4</v>
      </c>
      <c r="J46" s="808" t="s">
        <v>54</v>
      </c>
      <c r="K46" s="455" t="s">
        <v>41</v>
      </c>
      <c r="L46" s="314" t="s">
        <v>41</v>
      </c>
      <c r="M46" s="314" t="s">
        <v>41</v>
      </c>
      <c r="N46" s="315" t="s">
        <v>41</v>
      </c>
      <c r="O46" s="315" t="s">
        <v>41</v>
      </c>
      <c r="P46" s="315" t="s">
        <v>41</v>
      </c>
      <c r="Q46" s="315" t="s">
        <v>41</v>
      </c>
      <c r="R46" s="315" t="s">
        <v>41</v>
      </c>
      <c r="S46" s="315" t="s">
        <v>41</v>
      </c>
      <c r="T46" s="315" t="s">
        <v>41</v>
      </c>
      <c r="U46" s="315" t="s">
        <v>41</v>
      </c>
      <c r="V46" s="315" t="s">
        <v>41</v>
      </c>
      <c r="W46" s="316" t="s">
        <v>41</v>
      </c>
      <c r="X46" s="1050"/>
    </row>
    <row r="47" spans="2:25" ht="15" customHeight="1">
      <c r="B47" s="1039" t="s">
        <v>57</v>
      </c>
      <c r="C47" s="1035" t="s">
        <v>103</v>
      </c>
      <c r="D47" s="1036" t="s">
        <v>59</v>
      </c>
      <c r="E47" s="1036"/>
      <c r="F47" s="1035" t="s">
        <v>60</v>
      </c>
      <c r="G47" s="808">
        <v>22</v>
      </c>
      <c r="H47" s="1043">
        <v>0.36</v>
      </c>
      <c r="I47" s="1046">
        <v>3.6</v>
      </c>
      <c r="J47" s="808" t="s">
        <v>54</v>
      </c>
      <c r="K47" s="459" t="s">
        <v>41</v>
      </c>
      <c r="L47" s="314" t="s">
        <v>41</v>
      </c>
      <c r="M47" s="314" t="s">
        <v>41</v>
      </c>
      <c r="N47" s="314" t="s">
        <v>41</v>
      </c>
      <c r="O47" s="314" t="s">
        <v>41</v>
      </c>
      <c r="P47" s="314" t="s">
        <v>41</v>
      </c>
      <c r="Q47" s="314" t="s">
        <v>41</v>
      </c>
      <c r="R47" s="314" t="s">
        <v>41</v>
      </c>
      <c r="S47" s="314" t="s">
        <v>41</v>
      </c>
      <c r="T47" s="314" t="s">
        <v>41</v>
      </c>
      <c r="U47" s="314" t="s">
        <v>41</v>
      </c>
      <c r="V47" s="314" t="s">
        <v>41</v>
      </c>
      <c r="W47" s="319" t="s">
        <v>41</v>
      </c>
      <c r="X47" s="1054" t="s">
        <v>768</v>
      </c>
    </row>
    <row r="48" spans="2:25" ht="15" customHeight="1">
      <c r="B48" s="1039" t="s">
        <v>1035</v>
      </c>
      <c r="C48" s="1035" t="s">
        <v>879</v>
      </c>
      <c r="D48" s="1035" t="s">
        <v>428</v>
      </c>
      <c r="E48" s="1035" t="s">
        <v>832</v>
      </c>
      <c r="F48" s="1035" t="s">
        <v>44</v>
      </c>
      <c r="G48" s="808">
        <v>40</v>
      </c>
      <c r="H48" s="1043">
        <v>0.41</v>
      </c>
      <c r="I48" s="1046">
        <v>13.2</v>
      </c>
      <c r="J48" s="808" t="s">
        <v>54</v>
      </c>
      <c r="K48" s="459" t="s">
        <v>41</v>
      </c>
      <c r="L48" s="315" t="s">
        <v>41</v>
      </c>
      <c r="M48" s="315" t="s">
        <v>41</v>
      </c>
      <c r="N48" s="315" t="s">
        <v>41</v>
      </c>
      <c r="O48" s="315" t="s">
        <v>41</v>
      </c>
      <c r="P48" s="315" t="s">
        <v>41</v>
      </c>
      <c r="Q48" s="315" t="s">
        <v>41</v>
      </c>
      <c r="R48" s="315" t="s">
        <v>41</v>
      </c>
      <c r="S48" s="315" t="s">
        <v>41</v>
      </c>
      <c r="T48" s="315" t="s">
        <v>41</v>
      </c>
      <c r="U48" s="315" t="s">
        <v>41</v>
      </c>
      <c r="V48" s="315" t="s">
        <v>41</v>
      </c>
      <c r="W48" s="316" t="s">
        <v>41</v>
      </c>
      <c r="X48" s="1050"/>
    </row>
    <row r="49" spans="2:24" ht="15" customHeight="1">
      <c r="B49" s="1039" t="s">
        <v>105</v>
      </c>
      <c r="C49" s="1035" t="s">
        <v>106</v>
      </c>
      <c r="D49" s="1035" t="s">
        <v>59</v>
      </c>
      <c r="E49" s="1035" t="s">
        <v>832</v>
      </c>
      <c r="F49" s="1035" t="s">
        <v>60</v>
      </c>
      <c r="G49" s="808">
        <v>20</v>
      </c>
      <c r="H49" s="1043">
        <v>0.36</v>
      </c>
      <c r="I49" s="1046">
        <v>3.6</v>
      </c>
      <c r="J49" s="808" t="s">
        <v>54</v>
      </c>
      <c r="K49" s="455" t="s">
        <v>41</v>
      </c>
      <c r="L49" s="314" t="s">
        <v>41</v>
      </c>
      <c r="M49" s="314" t="s">
        <v>41</v>
      </c>
      <c r="N49" s="315" t="s">
        <v>41</v>
      </c>
      <c r="O49" s="315" t="s">
        <v>41</v>
      </c>
      <c r="P49" s="315" t="s">
        <v>41</v>
      </c>
      <c r="Q49" s="315" t="s">
        <v>41</v>
      </c>
      <c r="R49" s="315" t="s">
        <v>41</v>
      </c>
      <c r="S49" s="315" t="s">
        <v>41</v>
      </c>
      <c r="T49" s="315" t="s">
        <v>41</v>
      </c>
      <c r="U49" s="315" t="s">
        <v>41</v>
      </c>
      <c r="V49" s="315" t="s">
        <v>41</v>
      </c>
      <c r="W49" s="316" t="s">
        <v>41</v>
      </c>
      <c r="X49" s="1050"/>
    </row>
    <row r="50" spans="2:24" ht="15" customHeight="1">
      <c r="B50" s="1039" t="s">
        <v>1035</v>
      </c>
      <c r="C50" s="1035" t="s">
        <v>107</v>
      </c>
      <c r="D50" s="1035" t="s">
        <v>43</v>
      </c>
      <c r="E50" s="1035"/>
      <c r="F50" s="1035" t="s">
        <v>44</v>
      </c>
      <c r="G50" s="808">
        <v>157</v>
      </c>
      <c r="H50" s="1043">
        <v>0.51</v>
      </c>
      <c r="I50" s="808">
        <v>2.4</v>
      </c>
      <c r="J50" s="808" t="s">
        <v>40</v>
      </c>
      <c r="K50" s="453" t="s">
        <v>41</v>
      </c>
      <c r="L50" s="270" t="s">
        <v>41</v>
      </c>
      <c r="M50" s="270" t="s">
        <v>41</v>
      </c>
      <c r="N50" s="308" t="s">
        <v>41</v>
      </c>
      <c r="O50" s="308" t="s">
        <v>41</v>
      </c>
      <c r="P50" s="308" t="s">
        <v>41</v>
      </c>
      <c r="Q50" s="308" t="s">
        <v>41</v>
      </c>
      <c r="R50" s="308" t="s">
        <v>41</v>
      </c>
      <c r="S50" s="308" t="s">
        <v>41</v>
      </c>
      <c r="T50" s="308" t="s">
        <v>41</v>
      </c>
      <c r="U50" s="308" t="s">
        <v>41</v>
      </c>
      <c r="V50" s="308" t="s">
        <v>41</v>
      </c>
      <c r="W50" s="309" t="s">
        <v>41</v>
      </c>
      <c r="X50" s="1050"/>
    </row>
    <row r="51" spans="2:24" ht="15" customHeight="1">
      <c r="B51" s="1039" t="s">
        <v>1035</v>
      </c>
      <c r="C51" s="1035" t="s">
        <v>108</v>
      </c>
      <c r="D51" s="1035" t="s">
        <v>43</v>
      </c>
      <c r="E51" s="1035"/>
      <c r="F51" s="1035" t="s">
        <v>44</v>
      </c>
      <c r="G51" s="808">
        <v>156.30000000000001</v>
      </c>
      <c r="H51" s="1043">
        <v>0.51</v>
      </c>
      <c r="I51" s="808">
        <v>2.4</v>
      </c>
      <c r="J51" s="808" t="s">
        <v>40</v>
      </c>
      <c r="K51" s="453" t="s">
        <v>41</v>
      </c>
      <c r="L51" s="270" t="s">
        <v>41</v>
      </c>
      <c r="M51" s="270" t="s">
        <v>41</v>
      </c>
      <c r="N51" s="308" t="s">
        <v>41</v>
      </c>
      <c r="O51" s="308" t="s">
        <v>41</v>
      </c>
      <c r="P51" s="308" t="s">
        <v>41</v>
      </c>
      <c r="Q51" s="308" t="s">
        <v>41</v>
      </c>
      <c r="R51" s="308" t="s">
        <v>41</v>
      </c>
      <c r="S51" s="308" t="s">
        <v>41</v>
      </c>
      <c r="T51" s="308" t="s">
        <v>41</v>
      </c>
      <c r="U51" s="308" t="s">
        <v>41</v>
      </c>
      <c r="V51" s="308" t="s">
        <v>41</v>
      </c>
      <c r="W51" s="309" t="s">
        <v>41</v>
      </c>
      <c r="X51" s="1050"/>
    </row>
    <row r="52" spans="2:24" ht="15" customHeight="1">
      <c r="B52" s="1039" t="s">
        <v>1035</v>
      </c>
      <c r="C52" s="1035" t="s">
        <v>109</v>
      </c>
      <c r="D52" s="1035" t="s">
        <v>46</v>
      </c>
      <c r="E52" s="1035"/>
      <c r="F52" s="1035" t="s">
        <v>44</v>
      </c>
      <c r="G52" s="808">
        <v>167</v>
      </c>
      <c r="H52" s="1043">
        <v>0.51</v>
      </c>
      <c r="I52" s="808">
        <v>2.4</v>
      </c>
      <c r="J52" s="808" t="s">
        <v>40</v>
      </c>
      <c r="K52" s="453" t="s">
        <v>41</v>
      </c>
      <c r="L52" s="270" t="s">
        <v>41</v>
      </c>
      <c r="M52" s="270" t="s">
        <v>41</v>
      </c>
      <c r="N52" s="308" t="s">
        <v>41</v>
      </c>
      <c r="O52" s="308" t="s">
        <v>41</v>
      </c>
      <c r="P52" s="308" t="s">
        <v>41</v>
      </c>
      <c r="Q52" s="308" t="s">
        <v>41</v>
      </c>
      <c r="R52" s="308" t="s">
        <v>41</v>
      </c>
      <c r="S52" s="308" t="s">
        <v>41</v>
      </c>
      <c r="T52" s="308" t="s">
        <v>41</v>
      </c>
      <c r="U52" s="308" t="s">
        <v>41</v>
      </c>
      <c r="V52" s="308" t="s">
        <v>41</v>
      </c>
      <c r="W52" s="309" t="s">
        <v>41</v>
      </c>
      <c r="X52" s="1050"/>
    </row>
    <row r="53" spans="2:24" ht="15" customHeight="1">
      <c r="B53" s="1039" t="s">
        <v>110</v>
      </c>
      <c r="C53" s="1035" t="s">
        <v>111</v>
      </c>
      <c r="D53" s="1035" t="s">
        <v>43</v>
      </c>
      <c r="E53" s="1035" t="s">
        <v>832</v>
      </c>
      <c r="F53" s="1035" t="s">
        <v>44</v>
      </c>
      <c r="G53" s="1044">
        <v>44.8</v>
      </c>
      <c r="H53" s="1043">
        <v>0.57999999999999996</v>
      </c>
      <c r="I53" s="1045">
        <v>2.4</v>
      </c>
      <c r="J53" s="808" t="s">
        <v>40</v>
      </c>
      <c r="K53" s="455" t="s">
        <v>41</v>
      </c>
      <c r="L53" s="314" t="s">
        <v>41</v>
      </c>
      <c r="M53" s="314" t="s">
        <v>41</v>
      </c>
      <c r="N53" s="315" t="s">
        <v>41</v>
      </c>
      <c r="O53" s="315" t="s">
        <v>41</v>
      </c>
      <c r="P53" s="315" t="s">
        <v>41</v>
      </c>
      <c r="Q53" s="315" t="s">
        <v>41</v>
      </c>
      <c r="R53" s="315" t="s">
        <v>41</v>
      </c>
      <c r="S53" s="315" t="s">
        <v>41</v>
      </c>
      <c r="T53" s="315" t="s">
        <v>41</v>
      </c>
      <c r="U53" s="315" t="s">
        <v>41</v>
      </c>
      <c r="V53" s="315" t="s">
        <v>41</v>
      </c>
      <c r="W53" s="316" t="s">
        <v>41</v>
      </c>
      <c r="X53" s="1051"/>
    </row>
    <row r="54" spans="2:24" ht="15" customHeight="1">
      <c r="B54" s="1039" t="s">
        <v>110</v>
      </c>
      <c r="C54" s="1035" t="s">
        <v>113</v>
      </c>
      <c r="D54" s="1035" t="s">
        <v>43</v>
      </c>
      <c r="E54" s="1035" t="s">
        <v>832</v>
      </c>
      <c r="F54" s="1035" t="s">
        <v>44</v>
      </c>
      <c r="G54" s="1044">
        <v>44.8</v>
      </c>
      <c r="H54" s="1043">
        <v>0.57999999999999996</v>
      </c>
      <c r="I54" s="1045">
        <v>2.4</v>
      </c>
      <c r="J54" s="808" t="s">
        <v>40</v>
      </c>
      <c r="K54" s="455" t="s">
        <v>41</v>
      </c>
      <c r="L54" s="314" t="s">
        <v>41</v>
      </c>
      <c r="M54" s="314" t="s">
        <v>41</v>
      </c>
      <c r="N54" s="315" t="s">
        <v>41</v>
      </c>
      <c r="O54" s="315" t="s">
        <v>41</v>
      </c>
      <c r="P54" s="315" t="s">
        <v>41</v>
      </c>
      <c r="Q54" s="315" t="s">
        <v>41</v>
      </c>
      <c r="R54" s="315" t="s">
        <v>41</v>
      </c>
      <c r="S54" s="315" t="s">
        <v>41</v>
      </c>
      <c r="T54" s="315" t="s">
        <v>41</v>
      </c>
      <c r="U54" s="315" t="s">
        <v>41</v>
      </c>
      <c r="V54" s="315" t="s">
        <v>41</v>
      </c>
      <c r="W54" s="316" t="s">
        <v>41</v>
      </c>
      <c r="X54" s="1051"/>
    </row>
    <row r="55" spans="2:24" ht="15" customHeight="1">
      <c r="B55" s="1039" t="s">
        <v>110</v>
      </c>
      <c r="C55" s="1035" t="s">
        <v>114</v>
      </c>
      <c r="D55" s="1035" t="s">
        <v>46</v>
      </c>
      <c r="E55" s="1035" t="s">
        <v>832</v>
      </c>
      <c r="F55" s="1035" t="s">
        <v>44</v>
      </c>
      <c r="G55" s="1044">
        <v>48.5</v>
      </c>
      <c r="H55" s="1043">
        <v>0.57999999999999996</v>
      </c>
      <c r="I55" s="1045">
        <v>2.4</v>
      </c>
      <c r="J55" s="808" t="s">
        <v>40</v>
      </c>
      <c r="K55" s="455" t="s">
        <v>41</v>
      </c>
      <c r="L55" s="314" t="s">
        <v>41</v>
      </c>
      <c r="M55" s="314" t="s">
        <v>41</v>
      </c>
      <c r="N55" s="315" t="s">
        <v>41</v>
      </c>
      <c r="O55" s="315" t="s">
        <v>41</v>
      </c>
      <c r="P55" s="315" t="s">
        <v>41</v>
      </c>
      <c r="Q55" s="315" t="s">
        <v>41</v>
      </c>
      <c r="R55" s="315" t="s">
        <v>41</v>
      </c>
      <c r="S55" s="315" t="s">
        <v>41</v>
      </c>
      <c r="T55" s="315" t="s">
        <v>41</v>
      </c>
      <c r="U55" s="315" t="s">
        <v>41</v>
      </c>
      <c r="V55" s="315" t="s">
        <v>41</v>
      </c>
      <c r="W55" s="316" t="s">
        <v>41</v>
      </c>
      <c r="X55" s="1051"/>
    </row>
    <row r="56" spans="2:24" ht="15" customHeight="1">
      <c r="B56" s="1039" t="s">
        <v>115</v>
      </c>
      <c r="C56" s="1035" t="s">
        <v>115</v>
      </c>
      <c r="D56" s="1035" t="s">
        <v>59</v>
      </c>
      <c r="E56" s="1035"/>
      <c r="F56" s="1035" t="s">
        <v>60</v>
      </c>
      <c r="G56" s="808">
        <v>32</v>
      </c>
      <c r="H56" s="1043">
        <v>0.36</v>
      </c>
      <c r="I56" s="1046">
        <v>3.6</v>
      </c>
      <c r="J56" s="808" t="s">
        <v>54</v>
      </c>
      <c r="K56" s="455" t="s">
        <v>41</v>
      </c>
      <c r="L56" s="314" t="s">
        <v>41</v>
      </c>
      <c r="M56" s="314" t="s">
        <v>41</v>
      </c>
      <c r="N56" s="315" t="s">
        <v>41</v>
      </c>
      <c r="O56" s="315" t="s">
        <v>41</v>
      </c>
      <c r="P56" s="315" t="s">
        <v>41</v>
      </c>
      <c r="Q56" s="315" t="s">
        <v>41</v>
      </c>
      <c r="R56" s="315" t="s">
        <v>41</v>
      </c>
      <c r="S56" s="315" t="s">
        <v>41</v>
      </c>
      <c r="T56" s="315" t="s">
        <v>41</v>
      </c>
      <c r="U56" s="315" t="s">
        <v>41</v>
      </c>
      <c r="V56" s="315" t="s">
        <v>41</v>
      </c>
      <c r="W56" s="316" t="s">
        <v>41</v>
      </c>
      <c r="X56" s="1050"/>
    </row>
    <row r="57" spans="2:24" ht="15" customHeight="1">
      <c r="B57" s="1039" t="s">
        <v>117</v>
      </c>
      <c r="C57" s="1035" t="s">
        <v>880</v>
      </c>
      <c r="D57" s="1035" t="s">
        <v>59</v>
      </c>
      <c r="E57" s="1035"/>
      <c r="F57" s="1035" t="s">
        <v>60</v>
      </c>
      <c r="G57" s="808">
        <v>34</v>
      </c>
      <c r="H57" s="1043">
        <v>0.36</v>
      </c>
      <c r="I57" s="1046">
        <v>3.6</v>
      </c>
      <c r="J57" s="808" t="s">
        <v>54</v>
      </c>
      <c r="K57" s="455" t="s">
        <v>41</v>
      </c>
      <c r="L57" s="314" t="s">
        <v>41</v>
      </c>
      <c r="M57" s="314" t="s">
        <v>41</v>
      </c>
      <c r="N57" s="315" t="s">
        <v>41</v>
      </c>
      <c r="O57" s="315" t="s">
        <v>41</v>
      </c>
      <c r="P57" s="315" t="s">
        <v>41</v>
      </c>
      <c r="Q57" s="315" t="s">
        <v>41</v>
      </c>
      <c r="R57" s="315" t="s">
        <v>41</v>
      </c>
      <c r="S57" s="315" t="s">
        <v>41</v>
      </c>
      <c r="T57" s="315" t="s">
        <v>41</v>
      </c>
      <c r="U57" s="315" t="s">
        <v>41</v>
      </c>
      <c r="V57" s="315" t="s">
        <v>41</v>
      </c>
      <c r="W57" s="316" t="s">
        <v>41</v>
      </c>
      <c r="X57" s="1050"/>
    </row>
    <row r="58" spans="2:24" ht="15" customHeight="1">
      <c r="B58" s="1039" t="s">
        <v>1035</v>
      </c>
      <c r="C58" s="1035" t="s">
        <v>119</v>
      </c>
      <c r="D58" s="1035" t="s">
        <v>59</v>
      </c>
      <c r="E58" s="1035"/>
      <c r="F58" s="1035" t="s">
        <v>60</v>
      </c>
      <c r="G58" s="808">
        <v>12</v>
      </c>
      <c r="H58" s="1043">
        <v>0.36</v>
      </c>
      <c r="I58" s="1046">
        <v>3.6</v>
      </c>
      <c r="J58" s="808" t="s">
        <v>54</v>
      </c>
      <c r="K58" s="455" t="s">
        <v>41</v>
      </c>
      <c r="L58" s="315" t="s">
        <v>41</v>
      </c>
      <c r="M58" s="314" t="s">
        <v>41</v>
      </c>
      <c r="N58" s="315" t="s">
        <v>41</v>
      </c>
      <c r="O58" s="315" t="s">
        <v>41</v>
      </c>
      <c r="P58" s="315" t="s">
        <v>41</v>
      </c>
      <c r="Q58" s="315" t="s">
        <v>41</v>
      </c>
      <c r="R58" s="315" t="s">
        <v>41</v>
      </c>
      <c r="S58" s="315" t="s">
        <v>41</v>
      </c>
      <c r="T58" s="315" t="s">
        <v>41</v>
      </c>
      <c r="U58" s="315" t="s">
        <v>41</v>
      </c>
      <c r="V58" s="315" t="s">
        <v>41</v>
      </c>
      <c r="W58" s="316" t="s">
        <v>41</v>
      </c>
      <c r="X58" s="1050"/>
    </row>
    <row r="59" spans="2:24" ht="15" customHeight="1">
      <c r="B59" s="1039" t="s">
        <v>1034</v>
      </c>
      <c r="C59" s="1035" t="s">
        <v>120</v>
      </c>
      <c r="D59" s="1035" t="s">
        <v>59</v>
      </c>
      <c r="E59" s="1035"/>
      <c r="F59" s="1035" t="s">
        <v>60</v>
      </c>
      <c r="G59" s="808">
        <v>16</v>
      </c>
      <c r="H59" s="1043">
        <v>0.36</v>
      </c>
      <c r="I59" s="1046">
        <v>3.6</v>
      </c>
      <c r="J59" s="808" t="s">
        <v>54</v>
      </c>
      <c r="K59" s="455" t="s">
        <v>41</v>
      </c>
      <c r="L59" s="314" t="s">
        <v>41</v>
      </c>
      <c r="M59" s="314" t="s">
        <v>41</v>
      </c>
      <c r="N59" s="315" t="s">
        <v>41</v>
      </c>
      <c r="O59" s="315" t="s">
        <v>41</v>
      </c>
      <c r="P59" s="315" t="s">
        <v>41</v>
      </c>
      <c r="Q59" s="315" t="s">
        <v>41</v>
      </c>
      <c r="R59" s="315" t="s">
        <v>41</v>
      </c>
      <c r="S59" s="315" t="s">
        <v>41</v>
      </c>
      <c r="T59" s="315" t="s">
        <v>41</v>
      </c>
      <c r="U59" s="315" t="s">
        <v>41</v>
      </c>
      <c r="V59" s="315" t="s">
        <v>41</v>
      </c>
      <c r="W59" s="316" t="s">
        <v>41</v>
      </c>
      <c r="X59" s="1050"/>
    </row>
    <row r="60" spans="2:24" ht="15" customHeight="1">
      <c r="B60" s="1039" t="s">
        <v>87</v>
      </c>
      <c r="C60" s="1035" t="s">
        <v>121</v>
      </c>
      <c r="D60" s="1035" t="s">
        <v>53</v>
      </c>
      <c r="E60" s="1035" t="s">
        <v>832</v>
      </c>
      <c r="F60" s="1035" t="s">
        <v>44</v>
      </c>
      <c r="G60" s="808">
        <v>20</v>
      </c>
      <c r="H60" s="1043">
        <v>0.45</v>
      </c>
      <c r="I60" s="1046">
        <v>2.4</v>
      </c>
      <c r="J60" s="808" t="s">
        <v>54</v>
      </c>
      <c r="K60" s="455" t="s">
        <v>41</v>
      </c>
      <c r="L60" s="314" t="s">
        <v>41</v>
      </c>
      <c r="M60" s="314" t="s">
        <v>41</v>
      </c>
      <c r="N60" s="315" t="s">
        <v>41</v>
      </c>
      <c r="O60" s="315" t="s">
        <v>41</v>
      </c>
      <c r="P60" s="315" t="s">
        <v>41</v>
      </c>
      <c r="Q60" s="315" t="s">
        <v>41</v>
      </c>
      <c r="R60" s="315" t="s">
        <v>41</v>
      </c>
      <c r="S60" s="315" t="s">
        <v>41</v>
      </c>
      <c r="T60" s="315" t="s">
        <v>41</v>
      </c>
      <c r="U60" s="315" t="s">
        <v>41</v>
      </c>
      <c r="V60" s="315" t="s">
        <v>41</v>
      </c>
      <c r="W60" s="316" t="s">
        <v>41</v>
      </c>
      <c r="X60" s="1050"/>
    </row>
    <row r="61" spans="2:24" ht="15" customHeight="1">
      <c r="B61" s="1039" t="s">
        <v>122</v>
      </c>
      <c r="C61" s="1035" t="s">
        <v>881</v>
      </c>
      <c r="D61" s="1035" t="s">
        <v>43</v>
      </c>
      <c r="E61" s="1035" t="s">
        <v>832</v>
      </c>
      <c r="F61" s="1035" t="s">
        <v>44</v>
      </c>
      <c r="G61" s="808">
        <v>48</v>
      </c>
      <c r="H61" s="1043">
        <v>0.45</v>
      </c>
      <c r="I61" s="808">
        <v>2.4</v>
      </c>
      <c r="J61" s="808" t="s">
        <v>54</v>
      </c>
      <c r="K61" s="455" t="s">
        <v>41</v>
      </c>
      <c r="L61" s="314" t="s">
        <v>41</v>
      </c>
      <c r="M61" s="314" t="s">
        <v>41</v>
      </c>
      <c r="N61" s="315" t="s">
        <v>41</v>
      </c>
      <c r="O61" s="315" t="s">
        <v>41</v>
      </c>
      <c r="P61" s="315" t="s">
        <v>41</v>
      </c>
      <c r="Q61" s="315" t="s">
        <v>41</v>
      </c>
      <c r="R61" s="315" t="s">
        <v>41</v>
      </c>
      <c r="S61" s="315" t="s">
        <v>41</v>
      </c>
      <c r="T61" s="315" t="s">
        <v>41</v>
      </c>
      <c r="U61" s="315" t="s">
        <v>41</v>
      </c>
      <c r="V61" s="315" t="s">
        <v>41</v>
      </c>
      <c r="W61" s="316" t="s">
        <v>41</v>
      </c>
      <c r="X61" s="1050"/>
    </row>
    <row r="62" spans="2:24" ht="15" customHeight="1">
      <c r="B62" s="1039" t="s">
        <v>122</v>
      </c>
      <c r="C62" s="1035" t="s">
        <v>882</v>
      </c>
      <c r="D62" s="1035" t="s">
        <v>43</v>
      </c>
      <c r="E62" s="1035" t="s">
        <v>832</v>
      </c>
      <c r="F62" s="1035" t="s">
        <v>44</v>
      </c>
      <c r="G62" s="808">
        <v>48</v>
      </c>
      <c r="H62" s="1043">
        <v>0.45</v>
      </c>
      <c r="I62" s="808">
        <v>2.4</v>
      </c>
      <c r="J62" s="808" t="s">
        <v>54</v>
      </c>
      <c r="K62" s="455" t="s">
        <v>41</v>
      </c>
      <c r="L62" s="314" t="s">
        <v>41</v>
      </c>
      <c r="M62" s="314" t="s">
        <v>41</v>
      </c>
      <c r="N62" s="315" t="s">
        <v>41</v>
      </c>
      <c r="O62" s="315" t="s">
        <v>41</v>
      </c>
      <c r="P62" s="315" t="s">
        <v>41</v>
      </c>
      <c r="Q62" s="315" t="s">
        <v>41</v>
      </c>
      <c r="R62" s="315" t="s">
        <v>41</v>
      </c>
      <c r="S62" s="315" t="s">
        <v>41</v>
      </c>
      <c r="T62" s="315" t="s">
        <v>41</v>
      </c>
      <c r="U62" s="315" t="s">
        <v>41</v>
      </c>
      <c r="V62" s="315" t="s">
        <v>41</v>
      </c>
      <c r="W62" s="316" t="s">
        <v>41</v>
      </c>
      <c r="X62" s="1050"/>
    </row>
    <row r="63" spans="2:24" ht="15" customHeight="1">
      <c r="B63" s="1039" t="s">
        <v>122</v>
      </c>
      <c r="C63" s="1035" t="s">
        <v>883</v>
      </c>
      <c r="D63" s="1035" t="s">
        <v>46</v>
      </c>
      <c r="E63" s="1035" t="s">
        <v>832</v>
      </c>
      <c r="F63" s="1035" t="s">
        <v>44</v>
      </c>
      <c r="G63" s="808">
        <v>10</v>
      </c>
      <c r="H63" s="1043">
        <v>0.45</v>
      </c>
      <c r="I63" s="808">
        <v>2.4</v>
      </c>
      <c r="J63" s="808" t="s">
        <v>54</v>
      </c>
      <c r="K63" s="455" t="s">
        <v>41</v>
      </c>
      <c r="L63" s="314" t="s">
        <v>41</v>
      </c>
      <c r="M63" s="314" t="s">
        <v>41</v>
      </c>
      <c r="N63" s="315" t="s">
        <v>41</v>
      </c>
      <c r="O63" s="315" t="s">
        <v>41</v>
      </c>
      <c r="P63" s="315" t="s">
        <v>41</v>
      </c>
      <c r="Q63" s="315" t="s">
        <v>41</v>
      </c>
      <c r="R63" s="315" t="s">
        <v>41</v>
      </c>
      <c r="S63" s="315" t="s">
        <v>41</v>
      </c>
      <c r="T63" s="315" t="s">
        <v>41</v>
      </c>
      <c r="U63" s="315" t="s">
        <v>41</v>
      </c>
      <c r="V63" s="315" t="s">
        <v>41</v>
      </c>
      <c r="W63" s="316" t="s">
        <v>41</v>
      </c>
      <c r="X63" s="1050"/>
    </row>
    <row r="64" spans="2:24" ht="15" customHeight="1">
      <c r="B64" s="1039" t="s">
        <v>126</v>
      </c>
      <c r="C64" s="1035" t="s">
        <v>127</v>
      </c>
      <c r="D64" s="1035" t="s">
        <v>43</v>
      </c>
      <c r="E64" s="1035" t="s">
        <v>832</v>
      </c>
      <c r="F64" s="1035" t="s">
        <v>44</v>
      </c>
      <c r="G64" s="808">
        <v>43</v>
      </c>
      <c r="H64" s="1043">
        <v>0.45</v>
      </c>
      <c r="I64" s="808">
        <v>2.4</v>
      </c>
      <c r="J64" s="808" t="s">
        <v>54</v>
      </c>
      <c r="K64" s="455" t="s">
        <v>41</v>
      </c>
      <c r="L64" s="314" t="s">
        <v>41</v>
      </c>
      <c r="M64" s="314" t="s">
        <v>41</v>
      </c>
      <c r="N64" s="315" t="s">
        <v>41</v>
      </c>
      <c r="O64" s="315" t="s">
        <v>41</v>
      </c>
      <c r="P64" s="315" t="s">
        <v>41</v>
      </c>
      <c r="Q64" s="315" t="s">
        <v>41</v>
      </c>
      <c r="R64" s="315" t="s">
        <v>41</v>
      </c>
      <c r="S64" s="315" t="s">
        <v>41</v>
      </c>
      <c r="T64" s="315" t="s">
        <v>41</v>
      </c>
      <c r="U64" s="315" t="s">
        <v>41</v>
      </c>
      <c r="V64" s="315" t="s">
        <v>41</v>
      </c>
      <c r="W64" s="316" t="s">
        <v>41</v>
      </c>
      <c r="X64" s="1050"/>
    </row>
    <row r="65" spans="2:24" ht="15" customHeight="1">
      <c r="B65" s="1039" t="s">
        <v>126</v>
      </c>
      <c r="C65" s="1035" t="s">
        <v>128</v>
      </c>
      <c r="D65" s="1035" t="s">
        <v>43</v>
      </c>
      <c r="E65" s="1035" t="s">
        <v>832</v>
      </c>
      <c r="F65" s="1035" t="s">
        <v>44</v>
      </c>
      <c r="G65" s="808">
        <v>32</v>
      </c>
      <c r="H65" s="1043">
        <v>0.45</v>
      </c>
      <c r="I65" s="808">
        <v>2.4</v>
      </c>
      <c r="J65" s="808" t="s">
        <v>54</v>
      </c>
      <c r="K65" s="455" t="s">
        <v>41</v>
      </c>
      <c r="L65" s="314" t="s">
        <v>41</v>
      </c>
      <c r="M65" s="314" t="s">
        <v>41</v>
      </c>
      <c r="N65" s="315" t="s">
        <v>41</v>
      </c>
      <c r="O65" s="315" t="s">
        <v>41</v>
      </c>
      <c r="P65" s="315" t="s">
        <v>41</v>
      </c>
      <c r="Q65" s="315" t="s">
        <v>41</v>
      </c>
      <c r="R65" s="315" t="s">
        <v>41</v>
      </c>
      <c r="S65" s="315" t="s">
        <v>41</v>
      </c>
      <c r="T65" s="315" t="s">
        <v>41</v>
      </c>
      <c r="U65" s="315" t="s">
        <v>41</v>
      </c>
      <c r="V65" s="315" t="s">
        <v>41</v>
      </c>
      <c r="W65" s="316" t="s">
        <v>41</v>
      </c>
      <c r="X65" s="1050"/>
    </row>
    <row r="66" spans="2:24" ht="15" customHeight="1">
      <c r="B66" s="1039" t="s">
        <v>126</v>
      </c>
      <c r="C66" s="1035" t="s">
        <v>129</v>
      </c>
      <c r="D66" s="1035" t="s">
        <v>46</v>
      </c>
      <c r="E66" s="1035" t="s">
        <v>832</v>
      </c>
      <c r="F66" s="1035" t="s">
        <v>44</v>
      </c>
      <c r="G66" s="808">
        <v>10</v>
      </c>
      <c r="H66" s="1043">
        <v>0.45</v>
      </c>
      <c r="I66" s="808">
        <v>2.4</v>
      </c>
      <c r="J66" s="808" t="s">
        <v>54</v>
      </c>
      <c r="K66" s="455" t="s">
        <v>41</v>
      </c>
      <c r="L66" s="314" t="s">
        <v>41</v>
      </c>
      <c r="M66" s="314" t="s">
        <v>41</v>
      </c>
      <c r="N66" s="315" t="s">
        <v>41</v>
      </c>
      <c r="O66" s="315" t="s">
        <v>41</v>
      </c>
      <c r="P66" s="315" t="s">
        <v>41</v>
      </c>
      <c r="Q66" s="315" t="s">
        <v>41</v>
      </c>
      <c r="R66" s="315" t="s">
        <v>41</v>
      </c>
      <c r="S66" s="315" t="s">
        <v>41</v>
      </c>
      <c r="T66" s="315" t="s">
        <v>41</v>
      </c>
      <c r="U66" s="315" t="s">
        <v>41</v>
      </c>
      <c r="V66" s="315" t="s">
        <v>41</v>
      </c>
      <c r="W66" s="316" t="s">
        <v>41</v>
      </c>
      <c r="X66" s="1050"/>
    </row>
    <row r="67" spans="2:24" ht="15" customHeight="1">
      <c r="B67" s="1039" t="s">
        <v>130</v>
      </c>
      <c r="C67" s="1035" t="s">
        <v>884</v>
      </c>
      <c r="D67" s="1035" t="s">
        <v>53</v>
      </c>
      <c r="E67" s="1035"/>
      <c r="F67" s="1035" t="s">
        <v>44</v>
      </c>
      <c r="G67" s="808">
        <v>413</v>
      </c>
      <c r="H67" s="1043">
        <v>0.52</v>
      </c>
      <c r="I67" s="808">
        <v>2.4</v>
      </c>
      <c r="J67" s="808" t="s">
        <v>40</v>
      </c>
      <c r="K67" s="453" t="s">
        <v>41</v>
      </c>
      <c r="L67" s="270" t="s">
        <v>41</v>
      </c>
      <c r="M67" s="270" t="s">
        <v>41</v>
      </c>
      <c r="N67" s="308" t="s">
        <v>41</v>
      </c>
      <c r="O67" s="308" t="s">
        <v>41</v>
      </c>
      <c r="P67" s="308" t="s">
        <v>41</v>
      </c>
      <c r="Q67" s="308" t="s">
        <v>41</v>
      </c>
      <c r="R67" s="308" t="s">
        <v>41</v>
      </c>
      <c r="S67" s="308" t="s">
        <v>41</v>
      </c>
      <c r="T67" s="308" t="s">
        <v>41</v>
      </c>
      <c r="U67" s="308" t="s">
        <v>41</v>
      </c>
      <c r="V67" s="308" t="s">
        <v>41</v>
      </c>
      <c r="W67" s="309" t="s">
        <v>41</v>
      </c>
      <c r="X67" s="1050"/>
    </row>
    <row r="68" spans="2:24" ht="15" customHeight="1">
      <c r="B68" s="1039" t="s">
        <v>1035</v>
      </c>
      <c r="C68" s="1035" t="s">
        <v>885</v>
      </c>
      <c r="D68" s="1035" t="s">
        <v>428</v>
      </c>
      <c r="E68" s="1035" t="s">
        <v>832</v>
      </c>
      <c r="F68" s="1035" t="s">
        <v>44</v>
      </c>
      <c r="G68" s="808">
        <v>43</v>
      </c>
      <c r="H68" s="1043">
        <v>0.41</v>
      </c>
      <c r="I68" s="808">
        <v>13.2</v>
      </c>
      <c r="J68" s="808" t="s">
        <v>54</v>
      </c>
      <c r="K68" s="455" t="s">
        <v>41</v>
      </c>
      <c r="L68" s="314" t="s">
        <v>41</v>
      </c>
      <c r="M68" s="314" t="s">
        <v>41</v>
      </c>
      <c r="N68" s="315" t="s">
        <v>41</v>
      </c>
      <c r="O68" s="315" t="s">
        <v>41</v>
      </c>
      <c r="P68" s="315" t="s">
        <v>41</v>
      </c>
      <c r="Q68" s="315" t="s">
        <v>41</v>
      </c>
      <c r="R68" s="315" t="s">
        <v>41</v>
      </c>
      <c r="S68" s="315" t="s">
        <v>41</v>
      </c>
      <c r="T68" s="315" t="s">
        <v>41</v>
      </c>
      <c r="U68" s="315" t="s">
        <v>41</v>
      </c>
      <c r="V68" s="315" t="s">
        <v>41</v>
      </c>
      <c r="W68" s="316" t="s">
        <v>41</v>
      </c>
      <c r="X68" s="1050"/>
    </row>
    <row r="69" spans="2:24" ht="15" customHeight="1">
      <c r="B69" s="1039" t="s">
        <v>1035</v>
      </c>
      <c r="C69" s="1035" t="s">
        <v>133</v>
      </c>
      <c r="D69" s="1035" t="s">
        <v>38</v>
      </c>
      <c r="E69" s="1035"/>
      <c r="F69" s="1035" t="s">
        <v>39</v>
      </c>
      <c r="G69" s="808">
        <v>18</v>
      </c>
      <c r="H69" s="1043">
        <v>0.26</v>
      </c>
      <c r="I69" s="808">
        <v>4</v>
      </c>
      <c r="J69" s="808" t="s">
        <v>40</v>
      </c>
      <c r="K69" s="453" t="s">
        <v>41</v>
      </c>
      <c r="L69" s="270" t="s">
        <v>41</v>
      </c>
      <c r="M69" s="270" t="s">
        <v>41</v>
      </c>
      <c r="N69" s="308" t="s">
        <v>41</v>
      </c>
      <c r="O69" s="308" t="s">
        <v>41</v>
      </c>
      <c r="P69" s="308" t="s">
        <v>41</v>
      </c>
      <c r="Q69" s="308" t="s">
        <v>41</v>
      </c>
      <c r="R69" s="308" t="s">
        <v>41</v>
      </c>
      <c r="S69" s="308" t="s">
        <v>41</v>
      </c>
      <c r="T69" s="308" t="s">
        <v>41</v>
      </c>
      <c r="U69" s="308" t="s">
        <v>41</v>
      </c>
      <c r="V69" s="308" t="s">
        <v>41</v>
      </c>
      <c r="W69" s="309" t="s">
        <v>41</v>
      </c>
      <c r="X69" s="1050"/>
    </row>
    <row r="70" spans="2:24" ht="15" customHeight="1">
      <c r="B70" s="1039" t="s">
        <v>1035</v>
      </c>
      <c r="C70" s="1035" t="s">
        <v>851</v>
      </c>
      <c r="D70" s="1035" t="s">
        <v>428</v>
      </c>
      <c r="E70" s="1035" t="s">
        <v>832</v>
      </c>
      <c r="F70" s="1035" t="s">
        <v>44</v>
      </c>
      <c r="G70" s="808">
        <v>43</v>
      </c>
      <c r="H70" s="1043">
        <v>0.41</v>
      </c>
      <c r="I70" s="808">
        <v>13.2</v>
      </c>
      <c r="J70" s="808" t="s">
        <v>54</v>
      </c>
      <c r="K70" s="455" t="s">
        <v>41</v>
      </c>
      <c r="L70" s="314" t="s">
        <v>41</v>
      </c>
      <c r="M70" s="314" t="s">
        <v>41</v>
      </c>
      <c r="N70" s="315" t="s">
        <v>41</v>
      </c>
      <c r="O70" s="315" t="s">
        <v>41</v>
      </c>
      <c r="P70" s="315" t="s">
        <v>41</v>
      </c>
      <c r="Q70" s="315" t="s">
        <v>41</v>
      </c>
      <c r="R70" s="315" t="s">
        <v>41</v>
      </c>
      <c r="S70" s="315" t="s">
        <v>41</v>
      </c>
      <c r="T70" s="315" t="s">
        <v>41</v>
      </c>
      <c r="U70" s="315" t="s">
        <v>41</v>
      </c>
      <c r="V70" s="315" t="s">
        <v>41</v>
      </c>
      <c r="W70" s="316" t="s">
        <v>41</v>
      </c>
      <c r="X70" s="1050"/>
    </row>
    <row r="71" spans="2:24" ht="15" customHeight="1">
      <c r="B71" s="1039" t="s">
        <v>1035</v>
      </c>
      <c r="C71" s="1035" t="s">
        <v>134</v>
      </c>
      <c r="D71" s="1035" t="s">
        <v>48</v>
      </c>
      <c r="E71" s="1035"/>
      <c r="F71" s="1035" t="s">
        <v>49</v>
      </c>
      <c r="G71" s="808">
        <v>205</v>
      </c>
      <c r="H71" s="1043">
        <v>0.38</v>
      </c>
      <c r="I71" s="808">
        <v>3.6</v>
      </c>
      <c r="J71" s="808" t="s">
        <v>54</v>
      </c>
      <c r="K71" s="459" t="s">
        <v>41</v>
      </c>
      <c r="L71" s="324" t="s">
        <v>51</v>
      </c>
      <c r="M71" s="324" t="s">
        <v>51</v>
      </c>
      <c r="N71" s="324" t="s">
        <v>51</v>
      </c>
      <c r="O71" s="324" t="s">
        <v>51</v>
      </c>
      <c r="P71" s="324" t="s">
        <v>51</v>
      </c>
      <c r="Q71" s="324" t="s">
        <v>51</v>
      </c>
      <c r="R71" s="324" t="s">
        <v>51</v>
      </c>
      <c r="S71" s="324" t="s">
        <v>51</v>
      </c>
      <c r="T71" s="324" t="s">
        <v>51</v>
      </c>
      <c r="U71" s="324" t="s">
        <v>51</v>
      </c>
      <c r="V71" s="324" t="s">
        <v>51</v>
      </c>
      <c r="W71" s="325" t="s">
        <v>51</v>
      </c>
      <c r="X71" s="1053" t="s">
        <v>1044</v>
      </c>
    </row>
    <row r="72" spans="2:24" ht="15" customHeight="1">
      <c r="B72" s="1039" t="s">
        <v>1035</v>
      </c>
      <c r="C72" s="1035" t="s">
        <v>136</v>
      </c>
      <c r="D72" s="1035" t="s">
        <v>53</v>
      </c>
      <c r="E72" s="1035"/>
      <c r="F72" s="1035" t="s">
        <v>44</v>
      </c>
      <c r="G72" s="808">
        <v>378</v>
      </c>
      <c r="H72" s="1043">
        <v>0.51</v>
      </c>
      <c r="I72" s="808">
        <v>2.4</v>
      </c>
      <c r="J72" s="808" t="s">
        <v>40</v>
      </c>
      <c r="K72" s="458" t="s">
        <v>41</v>
      </c>
      <c r="L72" s="308" t="s">
        <v>41</v>
      </c>
      <c r="M72" s="308" t="s">
        <v>41</v>
      </c>
      <c r="N72" s="308" t="s">
        <v>41</v>
      </c>
      <c r="O72" s="308" t="s">
        <v>41</v>
      </c>
      <c r="P72" s="308" t="s">
        <v>41</v>
      </c>
      <c r="Q72" s="308" t="s">
        <v>41</v>
      </c>
      <c r="R72" s="308" t="s">
        <v>41</v>
      </c>
      <c r="S72" s="308" t="s">
        <v>41</v>
      </c>
      <c r="T72" s="308" t="s">
        <v>41</v>
      </c>
      <c r="U72" s="308" t="s">
        <v>41</v>
      </c>
      <c r="V72" s="308" t="s">
        <v>41</v>
      </c>
      <c r="W72" s="309" t="s">
        <v>41</v>
      </c>
      <c r="X72" s="1053" t="s">
        <v>137</v>
      </c>
    </row>
    <row r="73" spans="2:24" ht="15" customHeight="1">
      <c r="B73" s="1039" t="s">
        <v>1035</v>
      </c>
      <c r="C73" s="1035" t="s">
        <v>886</v>
      </c>
      <c r="D73" s="1035" t="s">
        <v>428</v>
      </c>
      <c r="E73" s="1035" t="s">
        <v>832</v>
      </c>
      <c r="F73" s="1035" t="s">
        <v>44</v>
      </c>
      <c r="G73" s="808">
        <v>43</v>
      </c>
      <c r="H73" s="1043">
        <v>0.41</v>
      </c>
      <c r="I73" s="808">
        <v>13.2</v>
      </c>
      <c r="J73" s="808" t="s">
        <v>54</v>
      </c>
      <c r="K73" s="455" t="s">
        <v>41</v>
      </c>
      <c r="L73" s="314" t="s">
        <v>41</v>
      </c>
      <c r="M73" s="314" t="s">
        <v>41</v>
      </c>
      <c r="N73" s="315" t="s">
        <v>41</v>
      </c>
      <c r="O73" s="315" t="s">
        <v>41</v>
      </c>
      <c r="P73" s="315" t="s">
        <v>41</v>
      </c>
      <c r="Q73" s="315" t="s">
        <v>41</v>
      </c>
      <c r="R73" s="315" t="s">
        <v>41</v>
      </c>
      <c r="S73" s="315" t="s">
        <v>41</v>
      </c>
      <c r="T73" s="315" t="s">
        <v>41</v>
      </c>
      <c r="U73" s="315" t="s">
        <v>41</v>
      </c>
      <c r="V73" s="315" t="s">
        <v>41</v>
      </c>
      <c r="W73" s="316" t="s">
        <v>41</v>
      </c>
      <c r="X73" s="1050"/>
    </row>
    <row r="74" spans="2:24" ht="15" customHeight="1">
      <c r="B74" s="1039" t="s">
        <v>1033</v>
      </c>
      <c r="C74" s="1035" t="s">
        <v>887</v>
      </c>
      <c r="D74" s="1035" t="s">
        <v>59</v>
      </c>
      <c r="E74" s="1035"/>
      <c r="F74" s="1035" t="s">
        <v>60</v>
      </c>
      <c r="G74" s="808">
        <v>15</v>
      </c>
      <c r="H74" s="1043">
        <v>0.36</v>
      </c>
      <c r="I74" s="1046">
        <v>3.6</v>
      </c>
      <c r="J74" s="808" t="s">
        <v>54</v>
      </c>
      <c r="K74" s="455" t="s">
        <v>41</v>
      </c>
      <c r="L74" s="314" t="s">
        <v>41</v>
      </c>
      <c r="M74" s="314" t="s">
        <v>41</v>
      </c>
      <c r="N74" s="315" t="s">
        <v>41</v>
      </c>
      <c r="O74" s="315" t="s">
        <v>41</v>
      </c>
      <c r="P74" s="315" t="s">
        <v>41</v>
      </c>
      <c r="Q74" s="315" t="s">
        <v>41</v>
      </c>
      <c r="R74" s="315" t="s">
        <v>41</v>
      </c>
      <c r="S74" s="315" t="s">
        <v>41</v>
      </c>
      <c r="T74" s="315" t="s">
        <v>41</v>
      </c>
      <c r="U74" s="315" t="s">
        <v>41</v>
      </c>
      <c r="V74" s="315" t="s">
        <v>41</v>
      </c>
      <c r="W74" s="316" t="s">
        <v>41</v>
      </c>
      <c r="X74" s="1050"/>
    </row>
    <row r="75" spans="2:24" ht="15" customHeight="1">
      <c r="B75" s="1039" t="s">
        <v>1033</v>
      </c>
      <c r="C75" s="1035" t="s">
        <v>888</v>
      </c>
      <c r="D75" s="1035" t="s">
        <v>59</v>
      </c>
      <c r="E75" s="1035"/>
      <c r="F75" s="1035" t="s">
        <v>60</v>
      </c>
      <c r="G75" s="808">
        <v>15</v>
      </c>
      <c r="H75" s="1043">
        <v>0.36</v>
      </c>
      <c r="I75" s="1046">
        <v>3.6</v>
      </c>
      <c r="J75" s="808" t="s">
        <v>54</v>
      </c>
      <c r="K75" s="455" t="s">
        <v>41</v>
      </c>
      <c r="L75" s="314" t="s">
        <v>41</v>
      </c>
      <c r="M75" s="314" t="s">
        <v>41</v>
      </c>
      <c r="N75" s="315" t="s">
        <v>41</v>
      </c>
      <c r="O75" s="315" t="s">
        <v>41</v>
      </c>
      <c r="P75" s="315" t="s">
        <v>41</v>
      </c>
      <c r="Q75" s="315" t="s">
        <v>41</v>
      </c>
      <c r="R75" s="315" t="s">
        <v>41</v>
      </c>
      <c r="S75" s="315" t="s">
        <v>41</v>
      </c>
      <c r="T75" s="315" t="s">
        <v>41</v>
      </c>
      <c r="U75" s="315" t="s">
        <v>41</v>
      </c>
      <c r="V75" s="315" t="s">
        <v>41</v>
      </c>
      <c r="W75" s="316" t="s">
        <v>41</v>
      </c>
      <c r="X75" s="1050"/>
    </row>
    <row r="76" spans="2:24" ht="15" customHeight="1">
      <c r="B76" s="1039" t="s">
        <v>1033</v>
      </c>
      <c r="C76" s="1035" t="s">
        <v>889</v>
      </c>
      <c r="D76" s="1035" t="s">
        <v>59</v>
      </c>
      <c r="E76" s="1035"/>
      <c r="F76" s="1035" t="s">
        <v>60</v>
      </c>
      <c r="G76" s="808">
        <v>15</v>
      </c>
      <c r="H76" s="1043">
        <v>0.36</v>
      </c>
      <c r="I76" s="1046">
        <v>3.6</v>
      </c>
      <c r="J76" s="808" t="s">
        <v>54</v>
      </c>
      <c r="K76" s="455" t="s">
        <v>41</v>
      </c>
      <c r="L76" s="314" t="s">
        <v>41</v>
      </c>
      <c r="M76" s="314" t="s">
        <v>41</v>
      </c>
      <c r="N76" s="315" t="s">
        <v>41</v>
      </c>
      <c r="O76" s="315" t="s">
        <v>41</v>
      </c>
      <c r="P76" s="315" t="s">
        <v>41</v>
      </c>
      <c r="Q76" s="315" t="s">
        <v>41</v>
      </c>
      <c r="R76" s="315" t="s">
        <v>41</v>
      </c>
      <c r="S76" s="315" t="s">
        <v>41</v>
      </c>
      <c r="T76" s="315" t="s">
        <v>41</v>
      </c>
      <c r="U76" s="315" t="s">
        <v>41</v>
      </c>
      <c r="V76" s="315" t="s">
        <v>41</v>
      </c>
      <c r="W76" s="316" t="s">
        <v>41</v>
      </c>
      <c r="X76" s="1050"/>
    </row>
    <row r="77" spans="2:24" ht="15" customHeight="1">
      <c r="B77" s="1039" t="s">
        <v>142</v>
      </c>
      <c r="C77" s="1035" t="s">
        <v>890</v>
      </c>
      <c r="D77" s="1035" t="s">
        <v>53</v>
      </c>
      <c r="E77" s="1035" t="s">
        <v>832</v>
      </c>
      <c r="F77" s="1035" t="s">
        <v>44</v>
      </c>
      <c r="G77" s="808">
        <v>140</v>
      </c>
      <c r="H77" s="1043">
        <v>0.45</v>
      </c>
      <c r="I77" s="808">
        <v>2.4</v>
      </c>
      <c r="J77" s="808" t="s">
        <v>54</v>
      </c>
      <c r="K77" s="455" t="s">
        <v>41</v>
      </c>
      <c r="L77" s="314" t="s">
        <v>41</v>
      </c>
      <c r="M77" s="314" t="s">
        <v>41</v>
      </c>
      <c r="N77" s="315" t="s">
        <v>41</v>
      </c>
      <c r="O77" s="315" t="s">
        <v>41</v>
      </c>
      <c r="P77" s="315" t="s">
        <v>41</v>
      </c>
      <c r="Q77" s="315" t="s">
        <v>41</v>
      </c>
      <c r="R77" s="315" t="s">
        <v>41</v>
      </c>
      <c r="S77" s="315" t="s">
        <v>41</v>
      </c>
      <c r="T77" s="315" t="s">
        <v>41</v>
      </c>
      <c r="U77" s="315" t="s">
        <v>41</v>
      </c>
      <c r="V77" s="315" t="s">
        <v>41</v>
      </c>
      <c r="W77" s="316" t="s">
        <v>41</v>
      </c>
      <c r="X77" s="1050"/>
    </row>
    <row r="78" spans="2:24" ht="15" customHeight="1">
      <c r="B78" s="1039" t="s">
        <v>144</v>
      </c>
      <c r="C78" s="1035" t="s">
        <v>891</v>
      </c>
      <c r="D78" s="1035" t="s">
        <v>48</v>
      </c>
      <c r="E78" s="1035" t="s">
        <v>832</v>
      </c>
      <c r="F78" s="1035" t="s">
        <v>49</v>
      </c>
      <c r="G78" s="808">
        <v>10</v>
      </c>
      <c r="H78" s="1043">
        <v>0.38</v>
      </c>
      <c r="I78" s="808">
        <v>3.6</v>
      </c>
      <c r="J78" s="808" t="s">
        <v>54</v>
      </c>
      <c r="K78" s="455" t="s">
        <v>41</v>
      </c>
      <c r="L78" s="314" t="s">
        <v>41</v>
      </c>
      <c r="M78" s="314" t="s">
        <v>41</v>
      </c>
      <c r="N78" s="315" t="s">
        <v>41</v>
      </c>
      <c r="O78" s="315" t="s">
        <v>41</v>
      </c>
      <c r="P78" s="315" t="s">
        <v>41</v>
      </c>
      <c r="Q78" s="315" t="s">
        <v>41</v>
      </c>
      <c r="R78" s="315" t="s">
        <v>41</v>
      </c>
      <c r="S78" s="315" t="s">
        <v>41</v>
      </c>
      <c r="T78" s="315" t="s">
        <v>41</v>
      </c>
      <c r="U78" s="315" t="s">
        <v>41</v>
      </c>
      <c r="V78" s="315" t="s">
        <v>41</v>
      </c>
      <c r="W78" s="316" t="s">
        <v>41</v>
      </c>
      <c r="X78" s="1050"/>
    </row>
    <row r="79" spans="2:24" ht="15" customHeight="1">
      <c r="B79" s="1039" t="s">
        <v>144</v>
      </c>
      <c r="C79" s="1035" t="s">
        <v>892</v>
      </c>
      <c r="D79" s="1035" t="s">
        <v>48</v>
      </c>
      <c r="E79" s="1035" t="s">
        <v>832</v>
      </c>
      <c r="F79" s="1035" t="s">
        <v>49</v>
      </c>
      <c r="G79" s="808">
        <v>40</v>
      </c>
      <c r="H79" s="1043">
        <v>0.38</v>
      </c>
      <c r="I79" s="808">
        <v>3.6</v>
      </c>
      <c r="J79" s="808" t="s">
        <v>54</v>
      </c>
      <c r="K79" s="455" t="s">
        <v>41</v>
      </c>
      <c r="L79" s="314" t="s">
        <v>41</v>
      </c>
      <c r="M79" s="314" t="s">
        <v>41</v>
      </c>
      <c r="N79" s="315" t="s">
        <v>41</v>
      </c>
      <c r="O79" s="315" t="s">
        <v>41</v>
      </c>
      <c r="P79" s="315" t="s">
        <v>41</v>
      </c>
      <c r="Q79" s="315" t="s">
        <v>41</v>
      </c>
      <c r="R79" s="315" t="s">
        <v>41</v>
      </c>
      <c r="S79" s="315" t="s">
        <v>41</v>
      </c>
      <c r="T79" s="315" t="s">
        <v>41</v>
      </c>
      <c r="U79" s="315" t="s">
        <v>41</v>
      </c>
      <c r="V79" s="315" t="s">
        <v>41</v>
      </c>
      <c r="W79" s="316" t="s">
        <v>41</v>
      </c>
      <c r="X79" s="1050"/>
    </row>
    <row r="80" spans="2:24" ht="15" customHeight="1">
      <c r="B80" s="1039" t="s">
        <v>1035</v>
      </c>
      <c r="C80" s="1035" t="s">
        <v>893</v>
      </c>
      <c r="D80" s="1035" t="s">
        <v>43</v>
      </c>
      <c r="E80" s="1035" t="s">
        <v>832</v>
      </c>
      <c r="F80" s="1035" t="s">
        <v>44</v>
      </c>
      <c r="G80" s="808">
        <v>43</v>
      </c>
      <c r="H80" s="1043">
        <v>0.45</v>
      </c>
      <c r="I80" s="808">
        <v>2.4</v>
      </c>
      <c r="J80" s="808" t="s">
        <v>54</v>
      </c>
      <c r="K80" s="459" t="s">
        <v>41</v>
      </c>
      <c r="L80" s="315" t="s">
        <v>41</v>
      </c>
      <c r="M80" s="315" t="s">
        <v>41</v>
      </c>
      <c r="N80" s="315" t="s">
        <v>41</v>
      </c>
      <c r="O80" s="315" t="s">
        <v>41</v>
      </c>
      <c r="P80" s="315" t="s">
        <v>41</v>
      </c>
      <c r="Q80" s="315" t="s">
        <v>41</v>
      </c>
      <c r="R80" s="315" t="s">
        <v>41</v>
      </c>
      <c r="S80" s="315" t="s">
        <v>41</v>
      </c>
      <c r="T80" s="315" t="s">
        <v>41</v>
      </c>
      <c r="U80" s="315" t="s">
        <v>41</v>
      </c>
      <c r="V80" s="315" t="s">
        <v>41</v>
      </c>
      <c r="W80" s="316" t="s">
        <v>41</v>
      </c>
      <c r="X80" s="1050"/>
    </row>
    <row r="81" spans="2:24" ht="15" customHeight="1">
      <c r="B81" s="1039" t="s">
        <v>1035</v>
      </c>
      <c r="C81" s="1035" t="s">
        <v>894</v>
      </c>
      <c r="D81" s="1035" t="s">
        <v>46</v>
      </c>
      <c r="E81" s="1035" t="s">
        <v>832</v>
      </c>
      <c r="F81" s="1035" t="s">
        <v>44</v>
      </c>
      <c r="G81" s="808">
        <v>5</v>
      </c>
      <c r="H81" s="1043">
        <v>0.45</v>
      </c>
      <c r="I81" s="808">
        <v>2.4</v>
      </c>
      <c r="J81" s="808" t="s">
        <v>54</v>
      </c>
      <c r="K81" s="459" t="s">
        <v>41</v>
      </c>
      <c r="L81" s="315" t="s">
        <v>41</v>
      </c>
      <c r="M81" s="315" t="s">
        <v>41</v>
      </c>
      <c r="N81" s="315" t="s">
        <v>41</v>
      </c>
      <c r="O81" s="315" t="s">
        <v>41</v>
      </c>
      <c r="P81" s="315" t="s">
        <v>41</v>
      </c>
      <c r="Q81" s="315" t="s">
        <v>41</v>
      </c>
      <c r="R81" s="315" t="s">
        <v>41</v>
      </c>
      <c r="S81" s="315" t="s">
        <v>41</v>
      </c>
      <c r="T81" s="315" t="s">
        <v>41</v>
      </c>
      <c r="U81" s="315" t="s">
        <v>41</v>
      </c>
      <c r="V81" s="315" t="s">
        <v>41</v>
      </c>
      <c r="W81" s="316" t="s">
        <v>41</v>
      </c>
      <c r="X81" s="1050"/>
    </row>
    <row r="82" spans="2:24" ht="15" customHeight="1">
      <c r="B82" s="1039" t="s">
        <v>149</v>
      </c>
      <c r="C82" s="1035" t="s">
        <v>895</v>
      </c>
      <c r="D82" s="1035" t="s">
        <v>428</v>
      </c>
      <c r="E82" s="1035" t="s">
        <v>832</v>
      </c>
      <c r="F82" s="1035" t="s">
        <v>44</v>
      </c>
      <c r="G82" s="808">
        <v>6.3</v>
      </c>
      <c r="H82" s="1043">
        <v>0.41</v>
      </c>
      <c r="I82" s="1046">
        <v>13.2</v>
      </c>
      <c r="J82" s="808" t="s">
        <v>54</v>
      </c>
      <c r="K82" s="459" t="s">
        <v>41</v>
      </c>
      <c r="L82" s="315" t="s">
        <v>41</v>
      </c>
      <c r="M82" s="315" t="s">
        <v>41</v>
      </c>
      <c r="N82" s="315" t="s">
        <v>41</v>
      </c>
      <c r="O82" s="315" t="s">
        <v>41</v>
      </c>
      <c r="P82" s="315" t="s">
        <v>41</v>
      </c>
      <c r="Q82" s="315" t="s">
        <v>41</v>
      </c>
      <c r="R82" s="315" t="s">
        <v>41</v>
      </c>
      <c r="S82" s="315" t="s">
        <v>41</v>
      </c>
      <c r="T82" s="315" t="s">
        <v>41</v>
      </c>
      <c r="U82" s="315" t="s">
        <v>41</v>
      </c>
      <c r="V82" s="315" t="s">
        <v>41</v>
      </c>
      <c r="W82" s="316" t="s">
        <v>41</v>
      </c>
      <c r="X82" s="1050"/>
    </row>
    <row r="83" spans="2:24" ht="15" customHeight="1">
      <c r="B83" s="1039" t="s">
        <v>1035</v>
      </c>
      <c r="C83" s="1035" t="s">
        <v>151</v>
      </c>
      <c r="D83" s="1035" t="s">
        <v>74</v>
      </c>
      <c r="E83" s="1035"/>
      <c r="F83" s="1035" t="s">
        <v>75</v>
      </c>
      <c r="G83" s="808">
        <v>481</v>
      </c>
      <c r="H83" s="1043">
        <v>0.33</v>
      </c>
      <c r="I83" s="808">
        <v>10.8</v>
      </c>
      <c r="J83" s="808" t="s">
        <v>54</v>
      </c>
      <c r="K83" s="460" t="s">
        <v>41</v>
      </c>
      <c r="L83" s="322" t="s">
        <v>41</v>
      </c>
      <c r="M83" s="322" t="s">
        <v>41</v>
      </c>
      <c r="N83" s="324" t="s">
        <v>51</v>
      </c>
      <c r="O83" s="324" t="s">
        <v>51</v>
      </c>
      <c r="P83" s="324" t="s">
        <v>51</v>
      </c>
      <c r="Q83" s="324" t="s">
        <v>51</v>
      </c>
      <c r="R83" s="324" t="s">
        <v>51</v>
      </c>
      <c r="S83" s="324" t="s">
        <v>51</v>
      </c>
      <c r="T83" s="324" t="s">
        <v>51</v>
      </c>
      <c r="U83" s="324" t="s">
        <v>51</v>
      </c>
      <c r="V83" s="324" t="s">
        <v>51</v>
      </c>
      <c r="W83" s="325" t="s">
        <v>51</v>
      </c>
      <c r="X83" s="1053" t="s">
        <v>152</v>
      </c>
    </row>
    <row r="84" spans="2:24" ht="15" customHeight="1">
      <c r="B84" s="1039" t="s">
        <v>1035</v>
      </c>
      <c r="C84" s="1035" t="s">
        <v>153</v>
      </c>
      <c r="D84" s="1035" t="s">
        <v>74</v>
      </c>
      <c r="E84" s="1035"/>
      <c r="F84" s="1035" t="s">
        <v>75</v>
      </c>
      <c r="G84" s="808">
        <v>481</v>
      </c>
      <c r="H84" s="1043">
        <v>0.33</v>
      </c>
      <c r="I84" s="808">
        <v>10.8</v>
      </c>
      <c r="J84" s="808" t="s">
        <v>54</v>
      </c>
      <c r="K84" s="460" t="s">
        <v>41</v>
      </c>
      <c r="L84" s="322" t="s">
        <v>41</v>
      </c>
      <c r="M84" s="322" t="s">
        <v>41</v>
      </c>
      <c r="N84" s="324" t="s">
        <v>51</v>
      </c>
      <c r="O84" s="324" t="s">
        <v>51</v>
      </c>
      <c r="P84" s="324" t="s">
        <v>51</v>
      </c>
      <c r="Q84" s="324" t="s">
        <v>51</v>
      </c>
      <c r="R84" s="324" t="s">
        <v>51</v>
      </c>
      <c r="S84" s="324" t="s">
        <v>51</v>
      </c>
      <c r="T84" s="324" t="s">
        <v>51</v>
      </c>
      <c r="U84" s="324" t="s">
        <v>51</v>
      </c>
      <c r="V84" s="324" t="s">
        <v>51</v>
      </c>
      <c r="W84" s="325" t="s">
        <v>51</v>
      </c>
      <c r="X84" s="1053" t="s">
        <v>152</v>
      </c>
    </row>
    <row r="85" spans="2:24" ht="15" customHeight="1">
      <c r="B85" s="1039" t="s">
        <v>1035</v>
      </c>
      <c r="C85" s="1035" t="s">
        <v>154</v>
      </c>
      <c r="D85" s="1035" t="s">
        <v>74</v>
      </c>
      <c r="E85" s="1035"/>
      <c r="F85" s="1035" t="s">
        <v>75</v>
      </c>
      <c r="G85" s="808">
        <v>1008</v>
      </c>
      <c r="H85" s="1043">
        <v>0.33</v>
      </c>
      <c r="I85" s="808">
        <v>10.8</v>
      </c>
      <c r="J85" s="808" t="s">
        <v>54</v>
      </c>
      <c r="K85" s="460" t="s">
        <v>41</v>
      </c>
      <c r="L85" s="324" t="s">
        <v>51</v>
      </c>
      <c r="M85" s="324" t="s">
        <v>51</v>
      </c>
      <c r="N85" s="324" t="s">
        <v>51</v>
      </c>
      <c r="O85" s="324" t="s">
        <v>51</v>
      </c>
      <c r="P85" s="324" t="s">
        <v>51</v>
      </c>
      <c r="Q85" s="324" t="s">
        <v>51</v>
      </c>
      <c r="R85" s="324" t="s">
        <v>51</v>
      </c>
      <c r="S85" s="324" t="s">
        <v>51</v>
      </c>
      <c r="T85" s="324" t="s">
        <v>51</v>
      </c>
      <c r="U85" s="324" t="s">
        <v>51</v>
      </c>
      <c r="V85" s="324" t="s">
        <v>51</v>
      </c>
      <c r="W85" s="325" t="s">
        <v>51</v>
      </c>
      <c r="X85" s="1053" t="s">
        <v>155</v>
      </c>
    </row>
    <row r="86" spans="2:24" ht="15" customHeight="1">
      <c r="B86" s="1039" t="s">
        <v>1035</v>
      </c>
      <c r="C86" s="1035" t="s">
        <v>896</v>
      </c>
      <c r="D86" s="1035" t="s">
        <v>74</v>
      </c>
      <c r="E86" s="1035"/>
      <c r="F86" s="1035" t="s">
        <v>75</v>
      </c>
      <c r="G86" s="808">
        <v>1038</v>
      </c>
      <c r="H86" s="1043">
        <v>0.33</v>
      </c>
      <c r="I86" s="808">
        <v>10.8</v>
      </c>
      <c r="J86" s="808" t="s">
        <v>54</v>
      </c>
      <c r="K86" s="460" t="s">
        <v>41</v>
      </c>
      <c r="L86" s="322" t="s">
        <v>41</v>
      </c>
      <c r="M86" s="322" t="s">
        <v>41</v>
      </c>
      <c r="N86" s="324" t="s">
        <v>51</v>
      </c>
      <c r="O86" s="322" t="s">
        <v>41</v>
      </c>
      <c r="P86" s="322" t="s">
        <v>41</v>
      </c>
      <c r="Q86" s="322" t="s">
        <v>41</v>
      </c>
      <c r="R86" s="322" t="s">
        <v>41</v>
      </c>
      <c r="S86" s="322" t="s">
        <v>41</v>
      </c>
      <c r="T86" s="322" t="s">
        <v>41</v>
      </c>
      <c r="U86" s="322" t="s">
        <v>41</v>
      </c>
      <c r="V86" s="322" t="s">
        <v>41</v>
      </c>
      <c r="W86" s="323" t="s">
        <v>41</v>
      </c>
      <c r="X86" s="1054" t="s">
        <v>83</v>
      </c>
    </row>
    <row r="87" spans="2:24" ht="15" customHeight="1">
      <c r="B87" s="1039" t="s">
        <v>157</v>
      </c>
      <c r="C87" s="1035" t="s">
        <v>897</v>
      </c>
      <c r="D87" s="1035" t="s">
        <v>53</v>
      </c>
      <c r="E87" s="1035"/>
      <c r="F87" s="1035" t="s">
        <v>44</v>
      </c>
      <c r="G87" s="808">
        <v>425</v>
      </c>
      <c r="H87" s="1043">
        <v>0.57999999999999996</v>
      </c>
      <c r="I87" s="808">
        <v>2.4</v>
      </c>
      <c r="J87" s="808" t="s">
        <v>40</v>
      </c>
      <c r="K87" s="458" t="s">
        <v>41</v>
      </c>
      <c r="L87" s="308" t="s">
        <v>41</v>
      </c>
      <c r="M87" s="308" t="s">
        <v>41</v>
      </c>
      <c r="N87" s="308" t="s">
        <v>41</v>
      </c>
      <c r="O87" s="308" t="s">
        <v>41</v>
      </c>
      <c r="P87" s="308" t="s">
        <v>41</v>
      </c>
      <c r="Q87" s="308" t="s">
        <v>41</v>
      </c>
      <c r="R87" s="308" t="s">
        <v>41</v>
      </c>
      <c r="S87" s="308" t="s">
        <v>41</v>
      </c>
      <c r="T87" s="308" t="s">
        <v>41</v>
      </c>
      <c r="U87" s="308" t="s">
        <v>41</v>
      </c>
      <c r="V87" s="308" t="s">
        <v>41</v>
      </c>
      <c r="W87" s="309" t="s">
        <v>41</v>
      </c>
      <c r="X87" s="1050"/>
    </row>
    <row r="88" spans="2:24" ht="15" customHeight="1">
      <c r="B88" s="1039" t="s">
        <v>1035</v>
      </c>
      <c r="C88" s="1035" t="s">
        <v>158</v>
      </c>
      <c r="D88" s="1035" t="s">
        <v>38</v>
      </c>
      <c r="E88" s="1035"/>
      <c r="F88" s="1035" t="s">
        <v>39</v>
      </c>
      <c r="G88" s="808">
        <v>18</v>
      </c>
      <c r="H88" s="1043">
        <v>0.26</v>
      </c>
      <c r="I88" s="808">
        <v>4</v>
      </c>
      <c r="J88" s="808" t="s">
        <v>40</v>
      </c>
      <c r="K88" s="453" t="s">
        <v>41</v>
      </c>
      <c r="L88" s="310" t="s">
        <v>51</v>
      </c>
      <c r="M88" s="310" t="s">
        <v>51</v>
      </c>
      <c r="N88" s="310" t="s">
        <v>51</v>
      </c>
      <c r="O88" s="310" t="s">
        <v>51</v>
      </c>
      <c r="P88" s="310" t="s">
        <v>51</v>
      </c>
      <c r="Q88" s="310" t="s">
        <v>51</v>
      </c>
      <c r="R88" s="310" t="s">
        <v>51</v>
      </c>
      <c r="S88" s="310" t="s">
        <v>51</v>
      </c>
      <c r="T88" s="310" t="s">
        <v>51</v>
      </c>
      <c r="U88" s="310" t="s">
        <v>51</v>
      </c>
      <c r="V88" s="310" t="s">
        <v>51</v>
      </c>
      <c r="W88" s="325" t="s">
        <v>51</v>
      </c>
      <c r="X88" s="1053" t="s">
        <v>159</v>
      </c>
    </row>
    <row r="89" spans="2:24" ht="15" customHeight="1">
      <c r="B89" s="1039" t="s">
        <v>1035</v>
      </c>
      <c r="C89" s="1035" t="s">
        <v>898</v>
      </c>
      <c r="D89" s="1035" t="s">
        <v>43</v>
      </c>
      <c r="E89" s="1035"/>
      <c r="F89" s="1035" t="s">
        <v>44</v>
      </c>
      <c r="G89" s="808">
        <v>255</v>
      </c>
      <c r="H89" s="1043" t="s">
        <v>833</v>
      </c>
      <c r="I89" s="808">
        <v>2.4</v>
      </c>
      <c r="J89" s="808" t="s">
        <v>54</v>
      </c>
      <c r="K89" s="458" t="s">
        <v>41</v>
      </c>
      <c r="L89" s="308" t="s">
        <v>41</v>
      </c>
      <c r="M89" s="308" t="s">
        <v>41</v>
      </c>
      <c r="N89" s="310" t="s">
        <v>51</v>
      </c>
      <c r="O89" s="310" t="s">
        <v>51</v>
      </c>
      <c r="P89" s="310" t="s">
        <v>51</v>
      </c>
      <c r="Q89" s="310" t="s">
        <v>51</v>
      </c>
      <c r="R89" s="310" t="s">
        <v>51</v>
      </c>
      <c r="S89" s="310" t="s">
        <v>51</v>
      </c>
      <c r="T89" s="310" t="s">
        <v>51</v>
      </c>
      <c r="U89" s="310" t="s">
        <v>51</v>
      </c>
      <c r="V89" s="310" t="s">
        <v>51</v>
      </c>
      <c r="W89" s="325" t="s">
        <v>51</v>
      </c>
      <c r="X89" s="1053" t="s">
        <v>830</v>
      </c>
    </row>
    <row r="90" spans="2:24" ht="15" customHeight="1">
      <c r="B90" s="1039" t="s">
        <v>1035</v>
      </c>
      <c r="C90" s="1035" t="s">
        <v>909</v>
      </c>
      <c r="D90" s="1035" t="s">
        <v>46</v>
      </c>
      <c r="E90" s="1035"/>
      <c r="F90" s="1035" t="s">
        <v>44</v>
      </c>
      <c r="G90" s="808">
        <v>105</v>
      </c>
      <c r="H90" s="1043" t="s">
        <v>833</v>
      </c>
      <c r="I90" s="808">
        <v>2.4</v>
      </c>
      <c r="J90" s="808" t="s">
        <v>54</v>
      </c>
      <c r="K90" s="458" t="s">
        <v>41</v>
      </c>
      <c r="L90" s="324" t="s">
        <v>51</v>
      </c>
      <c r="M90" s="324" t="s">
        <v>51</v>
      </c>
      <c r="N90" s="324" t="s">
        <v>51</v>
      </c>
      <c r="O90" s="324" t="s">
        <v>51</v>
      </c>
      <c r="P90" s="324" t="s">
        <v>51</v>
      </c>
      <c r="Q90" s="324" t="s">
        <v>51</v>
      </c>
      <c r="R90" s="324" t="s">
        <v>51</v>
      </c>
      <c r="S90" s="324" t="s">
        <v>51</v>
      </c>
      <c r="T90" s="324" t="s">
        <v>51</v>
      </c>
      <c r="U90" s="324" t="s">
        <v>51</v>
      </c>
      <c r="V90" s="324" t="s">
        <v>51</v>
      </c>
      <c r="W90" s="325" t="s">
        <v>51</v>
      </c>
      <c r="X90" s="1054" t="s">
        <v>831</v>
      </c>
    </row>
    <row r="91" spans="2:24" ht="15" customHeight="1">
      <c r="B91" s="1039" t="s">
        <v>162</v>
      </c>
      <c r="C91" s="1035" t="s">
        <v>899</v>
      </c>
      <c r="D91" s="1035" t="s">
        <v>428</v>
      </c>
      <c r="E91" s="1035" t="s">
        <v>832</v>
      </c>
      <c r="F91" s="1035" t="s">
        <v>44</v>
      </c>
      <c r="G91" s="808">
        <v>43</v>
      </c>
      <c r="H91" s="1043">
        <v>0.41</v>
      </c>
      <c r="I91" s="1046">
        <v>13.2</v>
      </c>
      <c r="J91" s="808" t="s">
        <v>54</v>
      </c>
      <c r="K91" s="459" t="s">
        <v>41</v>
      </c>
      <c r="L91" s="315" t="s">
        <v>41</v>
      </c>
      <c r="M91" s="315" t="s">
        <v>41</v>
      </c>
      <c r="N91" s="315" t="s">
        <v>41</v>
      </c>
      <c r="O91" s="315" t="s">
        <v>41</v>
      </c>
      <c r="P91" s="315" t="s">
        <v>41</v>
      </c>
      <c r="Q91" s="315" t="s">
        <v>41</v>
      </c>
      <c r="R91" s="315" t="s">
        <v>41</v>
      </c>
      <c r="S91" s="315" t="s">
        <v>41</v>
      </c>
      <c r="T91" s="315" t="s">
        <v>41</v>
      </c>
      <c r="U91" s="315" t="s">
        <v>41</v>
      </c>
      <c r="V91" s="315" t="s">
        <v>41</v>
      </c>
      <c r="W91" s="316" t="s">
        <v>41</v>
      </c>
      <c r="X91" s="1050"/>
    </row>
    <row r="92" spans="2:24" ht="15" customHeight="1">
      <c r="B92" s="1039" t="s">
        <v>162</v>
      </c>
      <c r="C92" s="1035" t="s">
        <v>900</v>
      </c>
      <c r="D92" s="1035" t="s">
        <v>428</v>
      </c>
      <c r="E92" s="1035" t="s">
        <v>832</v>
      </c>
      <c r="F92" s="1035" t="s">
        <v>44</v>
      </c>
      <c r="G92" s="808">
        <v>43</v>
      </c>
      <c r="H92" s="1043">
        <v>0.41</v>
      </c>
      <c r="I92" s="1046">
        <v>13.2</v>
      </c>
      <c r="J92" s="808" t="s">
        <v>54</v>
      </c>
      <c r="K92" s="459" t="s">
        <v>41</v>
      </c>
      <c r="L92" s="315" t="s">
        <v>41</v>
      </c>
      <c r="M92" s="315" t="s">
        <v>41</v>
      </c>
      <c r="N92" s="315" t="s">
        <v>41</v>
      </c>
      <c r="O92" s="315" t="s">
        <v>41</v>
      </c>
      <c r="P92" s="315" t="s">
        <v>41</v>
      </c>
      <c r="Q92" s="315" t="s">
        <v>41</v>
      </c>
      <c r="R92" s="315" t="s">
        <v>41</v>
      </c>
      <c r="S92" s="315" t="s">
        <v>41</v>
      </c>
      <c r="T92" s="315" t="s">
        <v>41</v>
      </c>
      <c r="U92" s="315" t="s">
        <v>41</v>
      </c>
      <c r="V92" s="315" t="s">
        <v>41</v>
      </c>
      <c r="W92" s="316" t="s">
        <v>41</v>
      </c>
      <c r="X92" s="1050"/>
    </row>
    <row r="93" spans="2:24" ht="15" customHeight="1">
      <c r="B93" s="1039" t="s">
        <v>162</v>
      </c>
      <c r="C93" s="1035" t="s">
        <v>901</v>
      </c>
      <c r="D93" s="1035" t="s">
        <v>428</v>
      </c>
      <c r="E93" s="1035" t="s">
        <v>832</v>
      </c>
      <c r="F93" s="1035" t="s">
        <v>44</v>
      </c>
      <c r="G93" s="808">
        <v>43</v>
      </c>
      <c r="H93" s="1043">
        <v>0.41</v>
      </c>
      <c r="I93" s="1046">
        <v>13.2</v>
      </c>
      <c r="J93" s="808" t="s">
        <v>54</v>
      </c>
      <c r="K93" s="459" t="s">
        <v>41</v>
      </c>
      <c r="L93" s="315" t="s">
        <v>41</v>
      </c>
      <c r="M93" s="315" t="s">
        <v>41</v>
      </c>
      <c r="N93" s="315" t="s">
        <v>41</v>
      </c>
      <c r="O93" s="315" t="s">
        <v>41</v>
      </c>
      <c r="P93" s="315" t="s">
        <v>41</v>
      </c>
      <c r="Q93" s="315" t="s">
        <v>41</v>
      </c>
      <c r="R93" s="315" t="s">
        <v>41</v>
      </c>
      <c r="S93" s="315" t="s">
        <v>41</v>
      </c>
      <c r="T93" s="315" t="s">
        <v>41</v>
      </c>
      <c r="U93" s="315" t="s">
        <v>41</v>
      </c>
      <c r="V93" s="315" t="s">
        <v>41</v>
      </c>
      <c r="W93" s="316" t="s">
        <v>41</v>
      </c>
      <c r="X93" s="1050"/>
    </row>
    <row r="94" spans="2:24" ht="15" customHeight="1">
      <c r="B94" s="1039" t="s">
        <v>166</v>
      </c>
      <c r="C94" s="1035" t="s">
        <v>902</v>
      </c>
      <c r="D94" s="1035" t="s">
        <v>53</v>
      </c>
      <c r="E94" s="1035" t="s">
        <v>832</v>
      </c>
      <c r="F94" s="1035" t="s">
        <v>44</v>
      </c>
      <c r="G94" s="808">
        <v>419</v>
      </c>
      <c r="H94" s="1043">
        <v>0.56999999999999995</v>
      </c>
      <c r="I94" s="808">
        <v>2.4</v>
      </c>
      <c r="J94" s="808" t="s">
        <v>40</v>
      </c>
      <c r="K94" s="458" t="s">
        <v>41</v>
      </c>
      <c r="L94" s="308" t="s">
        <v>41</v>
      </c>
      <c r="M94" s="308" t="s">
        <v>41</v>
      </c>
      <c r="N94" s="308" t="s">
        <v>41</v>
      </c>
      <c r="O94" s="308" t="s">
        <v>41</v>
      </c>
      <c r="P94" s="308" t="s">
        <v>41</v>
      </c>
      <c r="Q94" s="308" t="s">
        <v>41</v>
      </c>
      <c r="R94" s="308" t="s">
        <v>41</v>
      </c>
      <c r="S94" s="308" t="s">
        <v>41</v>
      </c>
      <c r="T94" s="308" t="s">
        <v>41</v>
      </c>
      <c r="U94" s="308" t="s">
        <v>41</v>
      </c>
      <c r="V94" s="308" t="s">
        <v>41</v>
      </c>
      <c r="W94" s="309" t="s">
        <v>41</v>
      </c>
      <c r="X94" s="1054" t="s">
        <v>919</v>
      </c>
    </row>
    <row r="95" spans="2:24" ht="15" customHeight="1">
      <c r="B95" s="1039" t="s">
        <v>1035</v>
      </c>
      <c r="C95" s="1035" t="s">
        <v>903</v>
      </c>
      <c r="D95" s="1035" t="s">
        <v>38</v>
      </c>
      <c r="E95" s="1035"/>
      <c r="F95" s="1035" t="s">
        <v>39</v>
      </c>
      <c r="G95" s="808">
        <v>18</v>
      </c>
      <c r="H95" s="1043">
        <v>0.26</v>
      </c>
      <c r="I95" s="808">
        <v>4</v>
      </c>
      <c r="J95" s="808" t="s">
        <v>40</v>
      </c>
      <c r="K95" s="458" t="s">
        <v>41</v>
      </c>
      <c r="L95" s="308" t="s">
        <v>41</v>
      </c>
      <c r="M95" s="308" t="s">
        <v>41</v>
      </c>
      <c r="N95" s="308" t="s">
        <v>41</v>
      </c>
      <c r="O95" s="308" t="s">
        <v>41</v>
      </c>
      <c r="P95" s="308" t="s">
        <v>41</v>
      </c>
      <c r="Q95" s="308" t="s">
        <v>41</v>
      </c>
      <c r="R95" s="308" t="s">
        <v>41</v>
      </c>
      <c r="S95" s="308" t="s">
        <v>41</v>
      </c>
      <c r="T95" s="308" t="s">
        <v>41</v>
      </c>
      <c r="U95" s="308" t="s">
        <v>41</v>
      </c>
      <c r="V95" s="308" t="s">
        <v>41</v>
      </c>
      <c r="W95" s="309" t="s">
        <v>41</v>
      </c>
      <c r="X95" s="1050"/>
    </row>
    <row r="96" spans="2:24" ht="15" customHeight="1">
      <c r="B96" s="1039" t="s">
        <v>1035</v>
      </c>
      <c r="C96" s="1035" t="s">
        <v>904</v>
      </c>
      <c r="D96" s="1035" t="s">
        <v>38</v>
      </c>
      <c r="E96" s="1035"/>
      <c r="F96" s="1035" t="s">
        <v>39</v>
      </c>
      <c r="G96" s="808">
        <v>18</v>
      </c>
      <c r="H96" s="1043">
        <v>0.26</v>
      </c>
      <c r="I96" s="808">
        <v>4</v>
      </c>
      <c r="J96" s="808" t="s">
        <v>40</v>
      </c>
      <c r="K96" s="453" t="s">
        <v>41</v>
      </c>
      <c r="L96" s="270" t="s">
        <v>41</v>
      </c>
      <c r="M96" s="270" t="s">
        <v>41</v>
      </c>
      <c r="N96" s="308" t="s">
        <v>41</v>
      </c>
      <c r="O96" s="308" t="s">
        <v>41</v>
      </c>
      <c r="P96" s="308" t="s">
        <v>41</v>
      </c>
      <c r="Q96" s="308" t="s">
        <v>41</v>
      </c>
      <c r="R96" s="308" t="s">
        <v>41</v>
      </c>
      <c r="S96" s="308" t="s">
        <v>41</v>
      </c>
      <c r="T96" s="308" t="s">
        <v>41</v>
      </c>
      <c r="U96" s="308" t="s">
        <v>41</v>
      </c>
      <c r="V96" s="308" t="s">
        <v>41</v>
      </c>
      <c r="W96" s="309" t="s">
        <v>41</v>
      </c>
      <c r="X96" s="1050"/>
    </row>
    <row r="97" spans="2:24" ht="15" customHeight="1">
      <c r="B97" s="1039" t="s">
        <v>1035</v>
      </c>
      <c r="C97" s="1035" t="s">
        <v>905</v>
      </c>
      <c r="D97" s="1035" t="s">
        <v>48</v>
      </c>
      <c r="E97" s="1035"/>
      <c r="F97" s="1035" t="s">
        <v>44</v>
      </c>
      <c r="G97" s="808">
        <v>305</v>
      </c>
      <c r="H97" s="1043">
        <v>0.42</v>
      </c>
      <c r="I97" s="808">
        <v>3.6</v>
      </c>
      <c r="J97" s="808" t="s">
        <v>40</v>
      </c>
      <c r="K97" s="453" t="s">
        <v>41</v>
      </c>
      <c r="L97" s="270" t="s">
        <v>41</v>
      </c>
      <c r="M97" s="270" t="s">
        <v>41</v>
      </c>
      <c r="N97" s="308" t="s">
        <v>41</v>
      </c>
      <c r="O97" s="308" t="s">
        <v>41</v>
      </c>
      <c r="P97" s="308" t="s">
        <v>41</v>
      </c>
      <c r="Q97" s="308" t="s">
        <v>41</v>
      </c>
      <c r="R97" s="308" t="s">
        <v>41</v>
      </c>
      <c r="S97" s="308" t="s">
        <v>41</v>
      </c>
      <c r="T97" s="308" t="s">
        <v>41</v>
      </c>
      <c r="U97" s="308" t="s">
        <v>41</v>
      </c>
      <c r="V97" s="308" t="s">
        <v>41</v>
      </c>
      <c r="W97" s="309" t="s">
        <v>41</v>
      </c>
      <c r="X97" s="1050"/>
    </row>
    <row r="98" spans="2:24" ht="15" customHeight="1">
      <c r="B98" s="1039" t="s">
        <v>1035</v>
      </c>
      <c r="C98" s="1035" t="s">
        <v>906</v>
      </c>
      <c r="D98" s="1035" t="s">
        <v>38</v>
      </c>
      <c r="E98" s="1035"/>
      <c r="F98" s="1035" t="s">
        <v>39</v>
      </c>
      <c r="G98" s="808">
        <v>18</v>
      </c>
      <c r="H98" s="1043">
        <v>0.26</v>
      </c>
      <c r="I98" s="808">
        <v>4</v>
      </c>
      <c r="J98" s="808" t="s">
        <v>40</v>
      </c>
      <c r="K98" s="458" t="s">
        <v>41</v>
      </c>
      <c r="L98" s="270" t="s">
        <v>41</v>
      </c>
      <c r="M98" s="270" t="s">
        <v>41</v>
      </c>
      <c r="N98" s="308" t="s">
        <v>41</v>
      </c>
      <c r="O98" s="308" t="s">
        <v>41</v>
      </c>
      <c r="P98" s="308" t="s">
        <v>41</v>
      </c>
      <c r="Q98" s="308" t="s">
        <v>41</v>
      </c>
      <c r="R98" s="308" t="s">
        <v>41</v>
      </c>
      <c r="S98" s="308" t="s">
        <v>41</v>
      </c>
      <c r="T98" s="308" t="s">
        <v>41</v>
      </c>
      <c r="U98" s="308" t="s">
        <v>41</v>
      </c>
      <c r="V98" s="308" t="s">
        <v>41</v>
      </c>
      <c r="W98" s="309" t="s">
        <v>41</v>
      </c>
      <c r="X98" s="1050"/>
    </row>
    <row r="99" spans="2:24" ht="15" customHeight="1">
      <c r="B99" s="1039" t="s">
        <v>1035</v>
      </c>
      <c r="C99" s="1035" t="s">
        <v>172</v>
      </c>
      <c r="D99" s="1035" t="s">
        <v>43</v>
      </c>
      <c r="E99" s="1035" t="s">
        <v>832</v>
      </c>
      <c r="F99" s="1035" t="s">
        <v>44</v>
      </c>
      <c r="G99" s="808">
        <v>43</v>
      </c>
      <c r="H99" s="1043">
        <v>0.45</v>
      </c>
      <c r="I99" s="808">
        <v>2.4</v>
      </c>
      <c r="J99" s="808" t="s">
        <v>54</v>
      </c>
      <c r="K99" s="459" t="s">
        <v>41</v>
      </c>
      <c r="L99" s="314" t="s">
        <v>41</v>
      </c>
      <c r="M99" s="318" t="s">
        <v>41</v>
      </c>
      <c r="N99" s="315" t="s">
        <v>41</v>
      </c>
      <c r="O99" s="315" t="s">
        <v>41</v>
      </c>
      <c r="P99" s="315" t="s">
        <v>41</v>
      </c>
      <c r="Q99" s="315" t="s">
        <v>41</v>
      </c>
      <c r="R99" s="315" t="s">
        <v>41</v>
      </c>
      <c r="S99" s="315" t="s">
        <v>41</v>
      </c>
      <c r="T99" s="315" t="s">
        <v>41</v>
      </c>
      <c r="U99" s="315" t="s">
        <v>41</v>
      </c>
      <c r="V99" s="315" t="s">
        <v>41</v>
      </c>
      <c r="W99" s="316" t="s">
        <v>41</v>
      </c>
      <c r="X99" s="1050"/>
    </row>
    <row r="100" spans="2:24" ht="15" customHeight="1" thickBot="1">
      <c r="B100" s="1040" t="s">
        <v>1035</v>
      </c>
      <c r="C100" s="1037" t="s">
        <v>173</v>
      </c>
      <c r="D100" s="1037" t="s">
        <v>46</v>
      </c>
      <c r="E100" s="1037" t="s">
        <v>832</v>
      </c>
      <c r="F100" s="1037" t="s">
        <v>44</v>
      </c>
      <c r="G100" s="1041">
        <v>15</v>
      </c>
      <c r="H100" s="1048">
        <v>0.45</v>
      </c>
      <c r="I100" s="1041">
        <v>2.4</v>
      </c>
      <c r="J100" s="1041" t="s">
        <v>54</v>
      </c>
      <c r="K100" s="461" t="s">
        <v>41</v>
      </c>
      <c r="L100" s="330" t="s">
        <v>41</v>
      </c>
      <c r="M100" s="329" t="s">
        <v>41</v>
      </c>
      <c r="N100" s="330" t="s">
        <v>41</v>
      </c>
      <c r="O100" s="330" t="s">
        <v>41</v>
      </c>
      <c r="P100" s="330" t="s">
        <v>41</v>
      </c>
      <c r="Q100" s="330" t="s">
        <v>41</v>
      </c>
      <c r="R100" s="330" t="s">
        <v>41</v>
      </c>
      <c r="S100" s="330" t="s">
        <v>41</v>
      </c>
      <c r="T100" s="330" t="s">
        <v>41</v>
      </c>
      <c r="U100" s="330" t="s">
        <v>41</v>
      </c>
      <c r="V100" s="330" t="s">
        <v>41</v>
      </c>
      <c r="W100" s="331" t="s">
        <v>41</v>
      </c>
      <c r="X100" s="338"/>
    </row>
    <row r="101" spans="2:24">
      <c r="X101" s="13"/>
    </row>
    <row r="102" spans="2:24">
      <c r="X102" s="13"/>
    </row>
    <row r="103" spans="2:24">
      <c r="B103" s="49" t="s">
        <v>174</v>
      </c>
      <c r="H103" s="511"/>
      <c r="X103" s="13"/>
    </row>
    <row r="104" spans="2:24">
      <c r="B104" s="50" t="s">
        <v>53</v>
      </c>
      <c r="C104" t="s">
        <v>175</v>
      </c>
      <c r="H104" s="804"/>
    </row>
    <row r="105" spans="2:24">
      <c r="B105" s="50" t="s">
        <v>43</v>
      </c>
      <c r="C105" t="s">
        <v>176</v>
      </c>
    </row>
    <row r="106" spans="2:24">
      <c r="B106" s="50" t="s">
        <v>46</v>
      </c>
      <c r="C106" t="s">
        <v>177</v>
      </c>
    </row>
    <row r="107" spans="2:24" ht="15.75" customHeight="1">
      <c r="B107" s="50" t="s">
        <v>428</v>
      </c>
      <c r="C107" s="956" t="s">
        <v>1091</v>
      </c>
    </row>
    <row r="108" spans="2:24">
      <c r="B108" s="50" t="s">
        <v>48</v>
      </c>
      <c r="C108" t="s">
        <v>178</v>
      </c>
    </row>
    <row r="109" spans="2:24">
      <c r="B109" s="50" t="s">
        <v>89</v>
      </c>
      <c r="C109" t="s">
        <v>179</v>
      </c>
    </row>
    <row r="110" spans="2:24">
      <c r="B110" s="50" t="s">
        <v>180</v>
      </c>
      <c r="C110" t="s">
        <v>181</v>
      </c>
    </row>
    <row r="111" spans="2:24">
      <c r="B111" s="50" t="s">
        <v>59</v>
      </c>
      <c r="C111" t="s">
        <v>182</v>
      </c>
    </row>
    <row r="112" spans="2:24">
      <c r="B112" s="50" t="s">
        <v>74</v>
      </c>
      <c r="C112" t="s">
        <v>75</v>
      </c>
    </row>
    <row r="113" spans="2:3">
      <c r="B113" s="50" t="s">
        <v>38</v>
      </c>
      <c r="C113" t="s">
        <v>183</v>
      </c>
    </row>
    <row r="114" spans="2:3">
      <c r="B114" s="50" t="s">
        <v>64</v>
      </c>
      <c r="C114" t="s">
        <v>184</v>
      </c>
    </row>
  </sheetData>
  <autoFilter ref="B12:X100" xr:uid="{00000000-0001-0000-0100-000000000000}"/>
  <mergeCells count="6">
    <mergeCell ref="K11:W11"/>
    <mergeCell ref="J5:P5"/>
    <mergeCell ref="J6:P6"/>
    <mergeCell ref="J7:P7"/>
    <mergeCell ref="J8:P8"/>
    <mergeCell ref="J9:P9"/>
  </mergeCells>
  <conditionalFormatting sqref="I48">
    <cfRule type="expression" dxfId="26" priority="17">
      <formula>COUNTIF(#REF!,#REF!)&gt;0</formula>
    </cfRule>
  </conditionalFormatting>
  <conditionalFormatting sqref="I49">
    <cfRule type="expression" dxfId="25" priority="16">
      <formula>COUNTIF(#REF!,#REF!)&gt;0</formula>
    </cfRule>
  </conditionalFormatting>
  <conditionalFormatting sqref="I56">
    <cfRule type="expression" dxfId="24" priority="12">
      <formula>COUNTIF(#REF!,#REF!)&gt;0</formula>
    </cfRule>
  </conditionalFormatting>
  <conditionalFormatting sqref="I57">
    <cfRule type="expression" dxfId="23" priority="11">
      <formula>COUNTIF(#REF!,#REF!)&gt;0</formula>
    </cfRule>
  </conditionalFormatting>
  <conditionalFormatting sqref="I58">
    <cfRule type="expression" dxfId="22" priority="10">
      <formula>COUNTIF(#REF!,#REF!)&gt;0</formula>
    </cfRule>
  </conditionalFormatting>
  <conditionalFormatting sqref="I59">
    <cfRule type="expression" dxfId="21" priority="9">
      <formula>COUNTIF(#REF!,#REF!)&gt;0</formula>
    </cfRule>
  </conditionalFormatting>
  <conditionalFormatting sqref="I60">
    <cfRule type="expression" dxfId="20" priority="8">
      <formula>COUNTIF(#REF!,#REF!)&gt;0</formula>
    </cfRule>
  </conditionalFormatting>
  <conditionalFormatting sqref="I74:I76">
    <cfRule type="expression" dxfId="19" priority="7">
      <formula>COUNTIF(#REF!,#REF!)&gt;0</formula>
    </cfRule>
  </conditionalFormatting>
  <conditionalFormatting sqref="I82">
    <cfRule type="expression" dxfId="18" priority="6">
      <formula>COUNTIF(#REF!,#REF!)&gt;0</formula>
    </cfRule>
  </conditionalFormatting>
  <conditionalFormatting sqref="I91:I93">
    <cfRule type="expression" dxfId="17" priority="5">
      <formula>COUNTIF(#REF!,#REF!)&gt;0</formula>
    </cfRule>
  </conditionalFormatting>
  <conditionalFormatting sqref="I22">
    <cfRule type="expression" dxfId="16" priority="4">
      <formula>COUNTIF(#REF!,#REF!)&gt;0</formula>
    </cfRule>
  </conditionalFormatting>
  <conditionalFormatting sqref="I23">
    <cfRule type="expression" dxfId="15" priority="3">
      <formula>COUNTIF(#REF!,#REF!)&gt;0</formula>
    </cfRule>
  </conditionalFormatting>
  <conditionalFormatting sqref="I24">
    <cfRule type="expression" dxfId="14" priority="2">
      <formula>COUNTIF(#REF!,#REF!)&gt;0</formula>
    </cfRule>
  </conditionalFormatting>
  <conditionalFormatting sqref="I47">
    <cfRule type="expression" dxfId="13" priority="1">
      <formula>COUNTIF(#REF!,#REF!)&gt;0</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tint="0.499984740745262"/>
  </sheetPr>
  <dimension ref="A1:Y114"/>
  <sheetViews>
    <sheetView showGridLines="0" topLeftCell="A7" zoomScale="85" zoomScaleNormal="85" workbookViewId="0">
      <selection activeCell="G18" sqref="G18"/>
    </sheetView>
  </sheetViews>
  <sheetFormatPr defaultColWidth="9.42578125" defaultRowHeight="15"/>
  <cols>
    <col min="1" max="1" width="15.5703125" customWidth="1"/>
    <col min="2" max="2" width="37.42578125" customWidth="1"/>
    <col min="3" max="3" width="54.5703125" customWidth="1"/>
    <col min="4" max="5" width="12.5703125" customWidth="1"/>
    <col min="6" max="6" width="11.5703125" bestFit="1" customWidth="1"/>
    <col min="7" max="9" width="16" style="2" customWidth="1"/>
    <col min="10" max="10" width="79.5703125" style="2" customWidth="1"/>
    <col min="11" max="23" width="11.5703125" style="2" customWidth="1"/>
    <col min="24" max="24" width="190.5703125" style="2" customWidth="1"/>
    <col min="25" max="25" width="16.42578125" customWidth="1"/>
  </cols>
  <sheetData>
    <row r="1" spans="1:24" ht="14.85" customHeight="1">
      <c r="J1" s="43"/>
      <c r="K1" s="43"/>
      <c r="L1" s="43"/>
      <c r="M1" s="43"/>
      <c r="N1" s="43"/>
      <c r="O1" s="43"/>
      <c r="P1" s="43"/>
      <c r="Q1" s="43"/>
      <c r="R1" s="43"/>
      <c r="S1" s="43"/>
      <c r="T1" s="43"/>
      <c r="U1" s="43"/>
      <c r="V1" s="43"/>
    </row>
    <row r="2" spans="1:24" ht="24" customHeight="1" thickBot="1">
      <c r="B2" s="3" t="s">
        <v>16</v>
      </c>
      <c r="C2" s="3"/>
      <c r="D2" s="4"/>
      <c r="E2" s="4"/>
      <c r="J2" s="43"/>
      <c r="K2" s="43"/>
      <c r="L2" s="43"/>
      <c r="M2" s="43"/>
      <c r="N2" s="43"/>
      <c r="O2" s="43"/>
      <c r="P2" s="43"/>
      <c r="Q2" s="43"/>
      <c r="R2" s="43"/>
      <c r="S2" s="43"/>
      <c r="T2" s="43"/>
      <c r="U2" s="43"/>
      <c r="V2" s="43"/>
    </row>
    <row r="3" spans="1:24" ht="23.25">
      <c r="B3" s="661" t="s">
        <v>767</v>
      </c>
      <c r="C3" s="667"/>
      <c r="D3" s="667"/>
      <c r="E3" s="667"/>
      <c r="F3" s="4"/>
      <c r="J3" s="44"/>
    </row>
    <row r="4" spans="1:24" ht="24" thickBot="1">
      <c r="B4" s="125" t="s">
        <v>17</v>
      </c>
      <c r="C4" s="4"/>
      <c r="D4" s="4"/>
      <c r="E4" s="4"/>
      <c r="F4" s="4"/>
      <c r="G4" s="117"/>
      <c r="H4" s="117"/>
      <c r="I4" s="117"/>
      <c r="J4" s="118" t="s">
        <v>18</v>
      </c>
      <c r="X4" s="117"/>
    </row>
    <row r="5" spans="1:24" ht="23.25">
      <c r="B5" s="126" t="s">
        <v>19</v>
      </c>
      <c r="C5" s="4"/>
      <c r="D5" s="4"/>
      <c r="E5" s="4"/>
      <c r="F5" s="4"/>
      <c r="G5" s="117"/>
      <c r="H5" s="117"/>
      <c r="I5" s="117"/>
      <c r="J5" s="1180" t="s">
        <v>20</v>
      </c>
      <c r="K5" s="1181"/>
      <c r="L5" s="1181"/>
      <c r="M5" s="1181"/>
      <c r="N5" s="1181"/>
      <c r="O5" s="1182"/>
      <c r="X5" s="117"/>
    </row>
    <row r="6" spans="1:24" ht="23.85" customHeight="1">
      <c r="B6" s="1183" t="s">
        <v>21</v>
      </c>
      <c r="C6" s="1183"/>
      <c r="D6" s="1183"/>
      <c r="E6" s="1183"/>
      <c r="F6" s="1183"/>
      <c r="G6" s="117"/>
      <c r="H6" s="117"/>
      <c r="I6" s="117"/>
      <c r="J6" s="1184" t="s">
        <v>22</v>
      </c>
      <c r="K6" s="1185"/>
      <c r="L6" s="1185"/>
      <c r="M6" s="1185"/>
      <c r="N6" s="1185"/>
      <c r="O6" s="1186"/>
      <c r="X6" s="117"/>
    </row>
    <row r="7" spans="1:24" ht="23.85" customHeight="1">
      <c r="B7" s="1183"/>
      <c r="C7" s="1183"/>
      <c r="D7" s="1183"/>
      <c r="E7" s="1183"/>
      <c r="F7" s="1183"/>
      <c r="G7" s="117"/>
      <c r="H7" s="117"/>
      <c r="I7" s="117"/>
      <c r="J7" s="1187" t="s">
        <v>23</v>
      </c>
      <c r="K7" s="1188"/>
      <c r="L7" s="1188"/>
      <c r="M7" s="1188"/>
      <c r="N7" s="1188"/>
      <c r="O7" s="1189"/>
      <c r="X7" s="117"/>
    </row>
    <row r="8" spans="1:24" ht="23.25">
      <c r="B8" s="668" t="s">
        <v>765</v>
      </c>
      <c r="C8" s="667"/>
      <c r="D8" s="4"/>
      <c r="E8" s="4"/>
      <c r="F8" s="4"/>
      <c r="G8" s="117"/>
      <c r="H8" s="117"/>
      <c r="I8" s="117"/>
      <c r="J8" s="1190" t="s">
        <v>24</v>
      </c>
      <c r="K8" s="1191"/>
      <c r="L8" s="1191"/>
      <c r="M8" s="1191"/>
      <c r="N8" s="1191"/>
      <c r="O8" s="1192"/>
      <c r="X8" s="117"/>
    </row>
    <row r="9" spans="1:24" ht="24" thickBot="1">
      <c r="B9" s="4"/>
      <c r="C9" s="4"/>
      <c r="D9" s="4"/>
      <c r="E9" s="4"/>
      <c r="F9" s="4"/>
      <c r="G9" s="117"/>
      <c r="H9" s="117"/>
      <c r="I9" s="117"/>
      <c r="J9" s="1193" t="s">
        <v>25</v>
      </c>
      <c r="K9" s="1194"/>
      <c r="L9" s="1194"/>
      <c r="M9" s="1194"/>
      <c r="N9" s="1194"/>
      <c r="O9" s="1195"/>
      <c r="X9" s="117"/>
    </row>
    <row r="10" spans="1:24" ht="24" thickBot="1">
      <c r="B10" s="4"/>
      <c r="C10" s="4"/>
      <c r="D10" s="4"/>
      <c r="E10" s="4"/>
      <c r="F10" s="4"/>
      <c r="G10" s="117"/>
      <c r="H10" s="117"/>
      <c r="I10" s="117"/>
      <c r="J10" s="44"/>
      <c r="X10" s="117"/>
    </row>
    <row r="11" spans="1:24" ht="15.75" thickBot="1">
      <c r="B11" s="18"/>
      <c r="C11" s="5"/>
      <c r="D11" s="5"/>
      <c r="E11" s="5"/>
      <c r="F11" s="5"/>
      <c r="G11" s="83"/>
      <c r="H11" s="83"/>
      <c r="I11" s="83"/>
      <c r="J11" s="83"/>
      <c r="K11" s="1162" t="s">
        <v>26</v>
      </c>
      <c r="L11" s="1163"/>
      <c r="M11" s="1163"/>
      <c r="N11" s="1163"/>
      <c r="O11" s="1163"/>
      <c r="P11" s="1163"/>
      <c r="Q11" s="1163"/>
      <c r="R11" s="1163"/>
      <c r="S11" s="1163"/>
      <c r="T11" s="1163"/>
      <c r="U11" s="1163"/>
      <c r="V11" s="1163"/>
      <c r="W11" s="1164"/>
      <c r="X11" s="301"/>
    </row>
    <row r="12" spans="1:24" ht="62.25" customHeight="1" thickBot="1">
      <c r="A12" s="229" t="s">
        <v>860</v>
      </c>
      <c r="B12" s="123" t="s">
        <v>27</v>
      </c>
      <c r="C12" s="107" t="s">
        <v>28</v>
      </c>
      <c r="D12" s="107" t="s">
        <v>29</v>
      </c>
      <c r="E12" s="800" t="s">
        <v>64</v>
      </c>
      <c r="F12" s="107" t="s">
        <v>30</v>
      </c>
      <c r="G12" s="124" t="s">
        <v>31</v>
      </c>
      <c r="H12" s="124" t="s">
        <v>32</v>
      </c>
      <c r="I12" s="124" t="s">
        <v>33</v>
      </c>
      <c r="J12" s="124" t="s">
        <v>34</v>
      </c>
      <c r="K12" s="558">
        <v>2022</v>
      </c>
      <c r="L12" s="559">
        <v>2023</v>
      </c>
      <c r="M12" s="560">
        <v>2024</v>
      </c>
      <c r="N12" s="560">
        <v>2025</v>
      </c>
      <c r="O12" s="560">
        <v>2026</v>
      </c>
      <c r="P12" s="560">
        <v>2027</v>
      </c>
      <c r="Q12" s="560">
        <v>2028</v>
      </c>
      <c r="R12" s="560">
        <v>2029</v>
      </c>
      <c r="S12" s="560">
        <v>2030</v>
      </c>
      <c r="T12" s="560">
        <v>2031</v>
      </c>
      <c r="U12" s="560">
        <v>2032</v>
      </c>
      <c r="V12" s="560">
        <v>2033</v>
      </c>
      <c r="W12" s="561">
        <v>2034</v>
      </c>
      <c r="X12" s="332" t="s">
        <v>35</v>
      </c>
    </row>
    <row r="13" spans="1:24" ht="15" customHeight="1">
      <c r="A13" s="46" t="str">
        <f>INDEX(Thermal_mapping!B:B,MATCH('1.1. Ind. mod. thermal prod OLD'!C13,Thermal_mapping!B:B,0),0)</f>
        <v>AALTER TJ</v>
      </c>
      <c r="B13" s="302" t="s">
        <v>36</v>
      </c>
      <c r="C13" s="303" t="s">
        <v>37</v>
      </c>
      <c r="D13" s="303" t="s">
        <v>38</v>
      </c>
      <c r="E13" s="801"/>
      <c r="F13" s="303" t="s">
        <v>39</v>
      </c>
      <c r="G13" s="304">
        <v>18</v>
      </c>
      <c r="H13" s="562">
        <v>0.26</v>
      </c>
      <c r="I13" s="809">
        <v>3.3</v>
      </c>
      <c r="J13" s="834" t="s">
        <v>40</v>
      </c>
      <c r="K13" s="452" t="s">
        <v>41</v>
      </c>
      <c r="L13" s="305" t="s">
        <v>41</v>
      </c>
      <c r="M13" s="305" t="s">
        <v>41</v>
      </c>
      <c r="N13" s="305" t="s">
        <v>41</v>
      </c>
      <c r="O13" s="305" t="s">
        <v>41</v>
      </c>
      <c r="P13" s="305" t="s">
        <v>41</v>
      </c>
      <c r="Q13" s="305" t="s">
        <v>41</v>
      </c>
      <c r="R13" s="305" t="s">
        <v>41</v>
      </c>
      <c r="S13" s="305" t="s">
        <v>41</v>
      </c>
      <c r="T13" s="305" t="s">
        <v>41</v>
      </c>
      <c r="U13" s="305" t="s">
        <v>41</v>
      </c>
      <c r="V13" s="305" t="s">
        <v>41</v>
      </c>
      <c r="W13" s="306" t="s">
        <v>41</v>
      </c>
      <c r="X13" s="333"/>
    </row>
    <row r="14" spans="1:24" ht="15" customHeight="1">
      <c r="A14" s="46" t="str">
        <f>INDEX(Thermal_mapping!B:B,MATCH('1.1. Ind. mod. thermal prod OLD'!C14,Thermal_mapping!B:B,0),0)</f>
        <v>AMERCOEUR 1R GT</v>
      </c>
      <c r="B14" s="307" t="s">
        <v>36</v>
      </c>
      <c r="C14" s="68" t="s">
        <v>42</v>
      </c>
      <c r="D14" s="68" t="s">
        <v>43</v>
      </c>
      <c r="E14" s="793"/>
      <c r="F14" s="68" t="s">
        <v>44</v>
      </c>
      <c r="G14" s="69">
        <v>289</v>
      </c>
      <c r="H14" s="563">
        <v>0.57999999999999996</v>
      </c>
      <c r="I14" s="808">
        <v>2</v>
      </c>
      <c r="J14" s="836" t="s">
        <v>40</v>
      </c>
      <c r="K14" s="453" t="s">
        <v>41</v>
      </c>
      <c r="L14" s="831" t="s">
        <v>41</v>
      </c>
      <c r="M14" s="831" t="s">
        <v>41</v>
      </c>
      <c r="N14" s="308" t="s">
        <v>41</v>
      </c>
      <c r="O14" s="308" t="s">
        <v>41</v>
      </c>
      <c r="P14" s="308" t="s">
        <v>41</v>
      </c>
      <c r="Q14" s="308" t="s">
        <v>41</v>
      </c>
      <c r="R14" s="308" t="s">
        <v>41</v>
      </c>
      <c r="S14" s="308" t="s">
        <v>41</v>
      </c>
      <c r="T14" s="308" t="s">
        <v>41</v>
      </c>
      <c r="U14" s="308" t="s">
        <v>41</v>
      </c>
      <c r="V14" s="308" t="s">
        <v>41</v>
      </c>
      <c r="W14" s="309" t="s">
        <v>41</v>
      </c>
      <c r="X14" s="334"/>
    </row>
    <row r="15" spans="1:24" ht="15" customHeight="1">
      <c r="A15" s="46" t="str">
        <f>INDEX(Thermal_mapping!B:B,MATCH('1.1. Ind. mod. thermal prod OLD'!C15,Thermal_mapping!B:B,0),0)</f>
        <v>AMERCOEUR 1R ST_cur</v>
      </c>
      <c r="B15" s="307" t="s">
        <v>36</v>
      </c>
      <c r="C15" s="68" t="s">
        <v>45</v>
      </c>
      <c r="D15" s="68" t="s">
        <v>46</v>
      </c>
      <c r="E15" s="793"/>
      <c r="F15" s="68" t="s">
        <v>44</v>
      </c>
      <c r="G15" s="69">
        <v>162</v>
      </c>
      <c r="H15" s="563">
        <v>0.57999999999999996</v>
      </c>
      <c r="I15" s="808">
        <v>2</v>
      </c>
      <c r="J15" s="836" t="s">
        <v>40</v>
      </c>
      <c r="K15" s="453" t="s">
        <v>41</v>
      </c>
      <c r="L15" s="831" t="s">
        <v>41</v>
      </c>
      <c r="M15" s="831" t="s">
        <v>41</v>
      </c>
      <c r="N15" s="308" t="s">
        <v>41</v>
      </c>
      <c r="O15" s="308" t="s">
        <v>41</v>
      </c>
      <c r="P15" s="308" t="s">
        <v>41</v>
      </c>
      <c r="Q15" s="308" t="s">
        <v>41</v>
      </c>
      <c r="R15" s="308" t="s">
        <v>41</v>
      </c>
      <c r="S15" s="308" t="s">
        <v>41</v>
      </c>
      <c r="T15" s="308" t="s">
        <v>41</v>
      </c>
      <c r="U15" s="308" t="s">
        <v>41</v>
      </c>
      <c r="V15" s="308" t="s">
        <v>41</v>
      </c>
      <c r="W15" s="309" t="s">
        <v>41</v>
      </c>
      <c r="X15" s="334"/>
    </row>
    <row r="16" spans="1:24" ht="15" customHeight="1">
      <c r="A16" s="46" t="str">
        <f>INDEX(Thermal_mapping!B:B,MATCH('1.1. Ind. mod. thermal prod OLD'!C16,Thermal_mapping!B:B,0),0)</f>
        <v>AWIRS 4</v>
      </c>
      <c r="B16" s="307" t="s">
        <v>36</v>
      </c>
      <c r="C16" s="68" t="s">
        <v>47</v>
      </c>
      <c r="D16" s="68" t="s">
        <v>48</v>
      </c>
      <c r="E16" s="793"/>
      <c r="F16" s="68" t="s">
        <v>49</v>
      </c>
      <c r="G16" s="69">
        <v>75</v>
      </c>
      <c r="H16" s="563">
        <v>0.38</v>
      </c>
      <c r="I16" s="808">
        <v>3</v>
      </c>
      <c r="J16" s="836" t="s">
        <v>50</v>
      </c>
      <c r="K16" s="454" t="s">
        <v>51</v>
      </c>
      <c r="L16" s="310" t="s">
        <v>51</v>
      </c>
      <c r="M16" s="310" t="s">
        <v>51</v>
      </c>
      <c r="N16" s="310" t="s">
        <v>51</v>
      </c>
      <c r="O16" s="310" t="s">
        <v>51</v>
      </c>
      <c r="P16" s="310" t="s">
        <v>51</v>
      </c>
      <c r="Q16" s="310" t="s">
        <v>51</v>
      </c>
      <c r="R16" s="310" t="s">
        <v>51</v>
      </c>
      <c r="S16" s="310" t="s">
        <v>51</v>
      </c>
      <c r="T16" s="310" t="s">
        <v>51</v>
      </c>
      <c r="U16" s="310" t="s">
        <v>51</v>
      </c>
      <c r="V16" s="310" t="s">
        <v>51</v>
      </c>
      <c r="W16" s="311" t="s">
        <v>51</v>
      </c>
      <c r="X16" s="335" t="s">
        <v>52</v>
      </c>
    </row>
    <row r="17" spans="1:24" ht="15" customHeight="1">
      <c r="A17" s="46" t="str">
        <f>INDEX(Thermal_mapping!B:B,MATCH('1.1. Ind. mod. thermal prod OLD'!C17,Thermal_mapping!B:B,0),0)</f>
        <v>Flémalle NEW</v>
      </c>
      <c r="B17" s="669" t="s">
        <v>36</v>
      </c>
      <c r="C17" s="793" t="s">
        <v>861</v>
      </c>
      <c r="D17" s="68" t="s">
        <v>53</v>
      </c>
      <c r="E17" s="793"/>
      <c r="F17" s="68" t="s">
        <v>44</v>
      </c>
      <c r="G17" s="69">
        <v>890</v>
      </c>
      <c r="H17" s="663">
        <v>0.61</v>
      </c>
      <c r="I17" s="808">
        <v>2</v>
      </c>
      <c r="J17" s="836" t="s">
        <v>54</v>
      </c>
      <c r="K17" s="454" t="s">
        <v>51</v>
      </c>
      <c r="L17" s="310" t="s">
        <v>51</v>
      </c>
      <c r="M17" s="310" t="s">
        <v>51</v>
      </c>
      <c r="N17" s="312" t="s">
        <v>41</v>
      </c>
      <c r="O17" s="312" t="s">
        <v>41</v>
      </c>
      <c r="P17" s="312" t="s">
        <v>41</v>
      </c>
      <c r="Q17" s="312" t="s">
        <v>41</v>
      </c>
      <c r="R17" s="312" t="s">
        <v>41</v>
      </c>
      <c r="S17" s="312" t="s">
        <v>41</v>
      </c>
      <c r="T17" s="312" t="s">
        <v>41</v>
      </c>
      <c r="U17" s="312" t="s">
        <v>41</v>
      </c>
      <c r="V17" s="312" t="s">
        <v>41</v>
      </c>
      <c r="W17" s="313" t="s">
        <v>41</v>
      </c>
      <c r="X17" s="335" t="s">
        <v>55</v>
      </c>
    </row>
    <row r="18" spans="1:24" ht="15" customHeight="1">
      <c r="A18" s="46" t="str">
        <f>INDEX(Thermal_mapping!B:B,MATCH('1.1. Ind. mod. thermal prod OLD'!C18,Thermal_mapping!B:B,0),0)</f>
        <v>BEERSE TJ</v>
      </c>
      <c r="B18" s="307" t="s">
        <v>36</v>
      </c>
      <c r="C18" s="68" t="s">
        <v>56</v>
      </c>
      <c r="D18" s="68" t="s">
        <v>38</v>
      </c>
      <c r="E18" s="793"/>
      <c r="F18" s="68" t="s">
        <v>39</v>
      </c>
      <c r="G18" s="69">
        <v>32</v>
      </c>
      <c r="H18" s="563">
        <v>0.26</v>
      </c>
      <c r="I18" s="808">
        <v>3.3</v>
      </c>
      <c r="J18" s="836" t="s">
        <v>40</v>
      </c>
      <c r="K18" s="453" t="s">
        <v>41</v>
      </c>
      <c r="L18" s="831" t="s">
        <v>41</v>
      </c>
      <c r="M18" s="831" t="s">
        <v>41</v>
      </c>
      <c r="N18" s="308" t="s">
        <v>41</v>
      </c>
      <c r="O18" s="308" t="s">
        <v>41</v>
      </c>
      <c r="P18" s="308" t="s">
        <v>41</v>
      </c>
      <c r="Q18" s="308" t="s">
        <v>41</v>
      </c>
      <c r="R18" s="308" t="s">
        <v>41</v>
      </c>
      <c r="S18" s="308" t="s">
        <v>41</v>
      </c>
      <c r="T18" s="308" t="s">
        <v>41</v>
      </c>
      <c r="U18" s="308" t="s">
        <v>41</v>
      </c>
      <c r="V18" s="308" t="s">
        <v>41</v>
      </c>
      <c r="W18" s="309" t="s">
        <v>41</v>
      </c>
      <c r="X18" s="334"/>
    </row>
    <row r="19" spans="1:24" ht="15" customHeight="1">
      <c r="A19" s="46" t="str">
        <f>INDEX(Thermal_mapping!B:B,MATCH('1.1. Ind. mod. thermal prod OLD'!C19,Thermal_mapping!B:B,0),0)</f>
        <v>Beveren 2 Indaver</v>
      </c>
      <c r="B19" s="307" t="s">
        <v>57</v>
      </c>
      <c r="C19" s="68" t="s">
        <v>58</v>
      </c>
      <c r="D19" s="68" t="s">
        <v>59</v>
      </c>
      <c r="E19" s="793"/>
      <c r="F19" s="68" t="s">
        <v>60</v>
      </c>
      <c r="G19" s="69">
        <v>21</v>
      </c>
      <c r="H19" s="563">
        <v>0.36</v>
      </c>
      <c r="I19" s="795">
        <v>3</v>
      </c>
      <c r="J19" s="836" t="s">
        <v>61</v>
      </c>
      <c r="K19" s="455" t="s">
        <v>41</v>
      </c>
      <c r="L19" s="314" t="s">
        <v>41</v>
      </c>
      <c r="M19" s="314" t="s">
        <v>41</v>
      </c>
      <c r="N19" s="315" t="s">
        <v>41</v>
      </c>
      <c r="O19" s="315" t="s">
        <v>41</v>
      </c>
      <c r="P19" s="315" t="s">
        <v>41</v>
      </c>
      <c r="Q19" s="315" t="s">
        <v>41</v>
      </c>
      <c r="R19" s="315" t="s">
        <v>41</v>
      </c>
      <c r="S19" s="315" t="s">
        <v>41</v>
      </c>
      <c r="T19" s="315" t="s">
        <v>41</v>
      </c>
      <c r="U19" s="315" t="s">
        <v>41</v>
      </c>
      <c r="V19" s="315" t="s">
        <v>41</v>
      </c>
      <c r="W19" s="316" t="s">
        <v>41</v>
      </c>
      <c r="X19" s="334"/>
    </row>
    <row r="20" spans="1:24" ht="15" customHeight="1">
      <c r="A20" s="46" t="str">
        <f>INDEX(Thermal_mapping!B:B,MATCH('1.1. Ind. mod. thermal prod OLD'!C20,Thermal_mapping!B:B,0),0)</f>
        <v>Beveren 3 Indaver</v>
      </c>
      <c r="B20" s="307" t="s">
        <v>57</v>
      </c>
      <c r="C20" s="68" t="s">
        <v>62</v>
      </c>
      <c r="D20" s="68" t="s">
        <v>59</v>
      </c>
      <c r="E20" s="793"/>
      <c r="F20" s="68" t="s">
        <v>60</v>
      </c>
      <c r="G20" s="69">
        <v>24</v>
      </c>
      <c r="H20" s="563">
        <v>0.36</v>
      </c>
      <c r="I20" s="795">
        <v>3</v>
      </c>
      <c r="J20" s="836" t="s">
        <v>61</v>
      </c>
      <c r="K20" s="455" t="s">
        <v>41</v>
      </c>
      <c r="L20" s="314" t="s">
        <v>41</v>
      </c>
      <c r="M20" s="314" t="s">
        <v>41</v>
      </c>
      <c r="N20" s="315" t="s">
        <v>41</v>
      </c>
      <c r="O20" s="315" t="s">
        <v>41</v>
      </c>
      <c r="P20" s="315" t="s">
        <v>41</v>
      </c>
      <c r="Q20" s="315" t="s">
        <v>41</v>
      </c>
      <c r="R20" s="315" t="s">
        <v>41</v>
      </c>
      <c r="S20" s="315" t="s">
        <v>41</v>
      </c>
      <c r="T20" s="315" t="s">
        <v>41</v>
      </c>
      <c r="U20" s="315" t="s">
        <v>41</v>
      </c>
      <c r="V20" s="315" t="s">
        <v>41</v>
      </c>
      <c r="W20" s="316" t="s">
        <v>41</v>
      </c>
      <c r="X20" s="334"/>
    </row>
    <row r="21" spans="1:24" ht="15" customHeight="1">
      <c r="A21" s="46" t="str">
        <f>INDEX(Thermal_mapping!B:B,MATCH('1.1. Ind. mod. thermal prod OLD'!C21,Thermal_mapping!B:B,0),0)</f>
        <v>Beveren Ineos Phenol Chem</v>
      </c>
      <c r="B21" s="307" t="s">
        <v>36</v>
      </c>
      <c r="C21" s="68" t="s">
        <v>63</v>
      </c>
      <c r="D21" s="810" t="s">
        <v>89</v>
      </c>
      <c r="E21" s="793" t="s">
        <v>832</v>
      </c>
      <c r="F21" s="68" t="s">
        <v>44</v>
      </c>
      <c r="G21" s="317">
        <v>25.1</v>
      </c>
      <c r="H21" s="797">
        <v>0.41</v>
      </c>
      <c r="I21" s="814">
        <v>11</v>
      </c>
      <c r="J21" s="836" t="s">
        <v>61</v>
      </c>
      <c r="K21" s="456" t="s">
        <v>41</v>
      </c>
      <c r="L21" s="318" t="s">
        <v>41</v>
      </c>
      <c r="M21" s="318" t="s">
        <v>41</v>
      </c>
      <c r="N21" s="315" t="s">
        <v>41</v>
      </c>
      <c r="O21" s="315" t="s">
        <v>41</v>
      </c>
      <c r="P21" s="315" t="s">
        <v>41</v>
      </c>
      <c r="Q21" s="315" t="s">
        <v>41</v>
      </c>
      <c r="R21" s="315" t="s">
        <v>41</v>
      </c>
      <c r="S21" s="315" t="s">
        <v>41</v>
      </c>
      <c r="T21" s="315" t="s">
        <v>41</v>
      </c>
      <c r="U21" s="315" t="s">
        <v>41</v>
      </c>
      <c r="V21" s="315" t="s">
        <v>41</v>
      </c>
      <c r="W21" s="316" t="s">
        <v>41</v>
      </c>
      <c r="X21" s="336"/>
    </row>
    <row r="22" spans="1:24" ht="15" customHeight="1">
      <c r="A22" s="46" t="str">
        <f>INDEX(Thermal_mapping!B:B,MATCH('1.1. Ind. mod. thermal prod OLD'!C22,Thermal_mapping!B:B,0),0)</f>
        <v>Beveren Sleco</v>
      </c>
      <c r="B22" s="307" t="s">
        <v>57</v>
      </c>
      <c r="C22" s="68" t="s">
        <v>65</v>
      </c>
      <c r="D22" s="68" t="s">
        <v>59</v>
      </c>
      <c r="E22" s="793"/>
      <c r="F22" s="68" t="s">
        <v>60</v>
      </c>
      <c r="G22" s="69">
        <v>41</v>
      </c>
      <c r="H22" s="563">
        <v>0.36</v>
      </c>
      <c r="I22" s="795">
        <v>3</v>
      </c>
      <c r="J22" s="836" t="s">
        <v>61</v>
      </c>
      <c r="K22" s="455" t="s">
        <v>41</v>
      </c>
      <c r="L22" s="314" t="s">
        <v>41</v>
      </c>
      <c r="M22" s="314" t="s">
        <v>41</v>
      </c>
      <c r="N22" s="315" t="s">
        <v>41</v>
      </c>
      <c r="O22" s="315" t="s">
        <v>41</v>
      </c>
      <c r="P22" s="315" t="s">
        <v>41</v>
      </c>
      <c r="Q22" s="315" t="s">
        <v>41</v>
      </c>
      <c r="R22" s="315" t="s">
        <v>41</v>
      </c>
      <c r="S22" s="315" t="s">
        <v>41</v>
      </c>
      <c r="T22" s="315" t="s">
        <v>41</v>
      </c>
      <c r="U22" s="315" t="s">
        <v>41</v>
      </c>
      <c r="V22" s="315" t="s">
        <v>41</v>
      </c>
      <c r="W22" s="316" t="s">
        <v>41</v>
      </c>
      <c r="X22" s="334"/>
    </row>
    <row r="23" spans="1:24" ht="15" customHeight="1">
      <c r="A23" s="46" t="str">
        <f>INDEX(Thermal_mapping!B:B,MATCH('1.1. Ind. mod. thermal prod OLD'!C23,Thermal_mapping!B:B,0),0)</f>
        <v>Biomassa Oostende</v>
      </c>
      <c r="B23" s="307" t="s">
        <v>66</v>
      </c>
      <c r="C23" s="68" t="s">
        <v>67</v>
      </c>
      <c r="D23" s="68" t="s">
        <v>59</v>
      </c>
      <c r="E23" s="793"/>
      <c r="F23" s="68" t="s">
        <v>49</v>
      </c>
      <c r="G23" s="69">
        <v>18</v>
      </c>
      <c r="H23" s="563">
        <v>0.42</v>
      </c>
      <c r="I23" s="808">
        <v>3</v>
      </c>
      <c r="J23" s="836" t="s">
        <v>61</v>
      </c>
      <c r="K23" s="455" t="s">
        <v>41</v>
      </c>
      <c r="L23" s="314" t="s">
        <v>41</v>
      </c>
      <c r="M23" s="314" t="s">
        <v>41</v>
      </c>
      <c r="N23" s="315" t="s">
        <v>41</v>
      </c>
      <c r="O23" s="315" t="s">
        <v>41</v>
      </c>
      <c r="P23" s="315" t="s">
        <v>41</v>
      </c>
      <c r="Q23" s="315" t="s">
        <v>41</v>
      </c>
      <c r="R23" s="315" t="s">
        <v>41</v>
      </c>
      <c r="S23" s="315" t="s">
        <v>41</v>
      </c>
      <c r="T23" s="315" t="s">
        <v>41</v>
      </c>
      <c r="U23" s="315" t="s">
        <v>41</v>
      </c>
      <c r="V23" s="315" t="s">
        <v>41</v>
      </c>
      <c r="W23" s="316" t="s">
        <v>41</v>
      </c>
      <c r="X23" s="334"/>
    </row>
    <row r="24" spans="1:24" ht="15" customHeight="1">
      <c r="A24" s="46" t="str">
        <f>INDEX(Thermal_mapping!B:B,MATCH('1.1. Ind. mod. thermal prod OLD'!C24,Thermal_mapping!B:B,0),0)</f>
        <v>Biostoom Oostende</v>
      </c>
      <c r="B24" s="307" t="s">
        <v>68</v>
      </c>
      <c r="C24" s="68" t="s">
        <v>69</v>
      </c>
      <c r="D24" s="68" t="s">
        <v>59</v>
      </c>
      <c r="E24" s="793"/>
      <c r="F24" s="68" t="s">
        <v>60</v>
      </c>
      <c r="G24" s="69">
        <v>19.399999999999999</v>
      </c>
      <c r="H24" s="563">
        <v>0.42</v>
      </c>
      <c r="I24" s="808">
        <v>3</v>
      </c>
      <c r="J24" s="836" t="s">
        <v>61</v>
      </c>
      <c r="K24" s="455" t="s">
        <v>41</v>
      </c>
      <c r="L24" s="314" t="s">
        <v>41</v>
      </c>
      <c r="M24" s="314" t="s">
        <v>41</v>
      </c>
      <c r="N24" s="315" t="s">
        <v>41</v>
      </c>
      <c r="O24" s="315" t="s">
        <v>41</v>
      </c>
      <c r="P24" s="315" t="s">
        <v>41</v>
      </c>
      <c r="Q24" s="315" t="s">
        <v>41</v>
      </c>
      <c r="R24" s="315" t="s">
        <v>41</v>
      </c>
      <c r="S24" s="315" t="s">
        <v>41</v>
      </c>
      <c r="T24" s="315" t="s">
        <v>41</v>
      </c>
      <c r="U24" s="315" t="s">
        <v>41</v>
      </c>
      <c r="V24" s="315" t="s">
        <v>41</v>
      </c>
      <c r="W24" s="316" t="s">
        <v>41</v>
      </c>
      <c r="X24" s="334"/>
    </row>
    <row r="25" spans="1:24" ht="15" customHeight="1">
      <c r="A25" s="46" t="str">
        <f>INDEX(Thermal_mapping!B:B,MATCH('1.1. Ind. mod. thermal prod OLD'!C25,Thermal_mapping!B:B,0),0)</f>
        <v>Borealis Kallo Cogen GT_ST</v>
      </c>
      <c r="B25" s="307" t="s">
        <v>70</v>
      </c>
      <c r="C25" s="660" t="s">
        <v>71</v>
      </c>
      <c r="D25" s="802" t="s">
        <v>53</v>
      </c>
      <c r="E25" s="802" t="s">
        <v>832</v>
      </c>
      <c r="F25" s="82" t="s">
        <v>44</v>
      </c>
      <c r="G25" s="15">
        <v>32</v>
      </c>
      <c r="H25" s="811">
        <v>0.45</v>
      </c>
      <c r="I25" s="805">
        <v>2</v>
      </c>
      <c r="J25" s="836" t="s">
        <v>61</v>
      </c>
      <c r="K25" s="454" t="s">
        <v>51</v>
      </c>
      <c r="L25" s="662" t="s">
        <v>51</v>
      </c>
      <c r="M25" s="314" t="s">
        <v>41</v>
      </c>
      <c r="N25" s="314" t="s">
        <v>41</v>
      </c>
      <c r="O25" s="314" t="s">
        <v>41</v>
      </c>
      <c r="P25" s="314" t="s">
        <v>41</v>
      </c>
      <c r="Q25" s="314" t="s">
        <v>41</v>
      </c>
      <c r="R25" s="314" t="s">
        <v>41</v>
      </c>
      <c r="S25" s="314" t="s">
        <v>41</v>
      </c>
      <c r="T25" s="314" t="s">
        <v>41</v>
      </c>
      <c r="U25" s="314" t="s">
        <v>41</v>
      </c>
      <c r="V25" s="314" t="s">
        <v>41</v>
      </c>
      <c r="W25" s="319" t="s">
        <v>41</v>
      </c>
      <c r="X25" s="672" t="s">
        <v>769</v>
      </c>
    </row>
    <row r="26" spans="1:24" ht="15" customHeight="1">
      <c r="A26" s="46" t="str">
        <f>INDEX(Thermal_mapping!B:B,MATCH('1.1. Ind. mod. thermal prod OLD'!C26,Thermal_mapping!B:B,0),0)</f>
        <v>CIERREUX TJ</v>
      </c>
      <c r="B26" s="307" t="s">
        <v>36</v>
      </c>
      <c r="C26" s="68" t="s">
        <v>72</v>
      </c>
      <c r="D26" s="68" t="s">
        <v>38</v>
      </c>
      <c r="E26" s="793"/>
      <c r="F26" s="68" t="s">
        <v>39</v>
      </c>
      <c r="G26" s="69">
        <v>18</v>
      </c>
      <c r="H26" s="563">
        <v>0.26</v>
      </c>
      <c r="I26" s="808">
        <v>3.3</v>
      </c>
      <c r="J26" s="836" t="s">
        <v>40</v>
      </c>
      <c r="K26" s="453" t="s">
        <v>41</v>
      </c>
      <c r="L26" s="831" t="s">
        <v>41</v>
      </c>
      <c r="M26" s="831" t="s">
        <v>41</v>
      </c>
      <c r="N26" s="308" t="s">
        <v>41</v>
      </c>
      <c r="O26" s="308" t="s">
        <v>41</v>
      </c>
      <c r="P26" s="308" t="s">
        <v>41</v>
      </c>
      <c r="Q26" s="308" t="s">
        <v>41</v>
      </c>
      <c r="R26" s="308" t="s">
        <v>41</v>
      </c>
      <c r="S26" s="308" t="s">
        <v>41</v>
      </c>
      <c r="T26" s="308" t="s">
        <v>41</v>
      </c>
      <c r="U26" s="308" t="s">
        <v>41</v>
      </c>
      <c r="V26" s="308" t="s">
        <v>41</v>
      </c>
      <c r="W26" s="309" t="s">
        <v>41</v>
      </c>
      <c r="X26" s="334"/>
    </row>
    <row r="27" spans="1:24" ht="15" customHeight="1">
      <c r="A27" s="46" t="str">
        <f>INDEX(Thermal_mapping!B:B,MATCH('1.1. Ind. mod. thermal prod OLD'!C27,Thermal_mapping!B:B,0),0)</f>
        <v>DOEL 1</v>
      </c>
      <c r="B27" s="307" t="s">
        <v>36</v>
      </c>
      <c r="C27" s="68" t="s">
        <v>73</v>
      </c>
      <c r="D27" s="68" t="s">
        <v>74</v>
      </c>
      <c r="E27" s="793"/>
      <c r="F27" s="68" t="s">
        <v>75</v>
      </c>
      <c r="G27" s="69">
        <v>445</v>
      </c>
      <c r="H27" s="563">
        <v>0.33</v>
      </c>
      <c r="I27" s="808">
        <v>9</v>
      </c>
      <c r="J27" s="836" t="s">
        <v>76</v>
      </c>
      <c r="K27" s="457" t="s">
        <v>41</v>
      </c>
      <c r="L27" s="320" t="s">
        <v>41</v>
      </c>
      <c r="M27" s="320" t="s">
        <v>41</v>
      </c>
      <c r="N27" s="310" t="s">
        <v>51</v>
      </c>
      <c r="O27" s="310" t="s">
        <v>51</v>
      </c>
      <c r="P27" s="310" t="s">
        <v>51</v>
      </c>
      <c r="Q27" s="310" t="s">
        <v>51</v>
      </c>
      <c r="R27" s="310" t="s">
        <v>51</v>
      </c>
      <c r="S27" s="310" t="s">
        <v>51</v>
      </c>
      <c r="T27" s="310" t="s">
        <v>51</v>
      </c>
      <c r="U27" s="310" t="s">
        <v>51</v>
      </c>
      <c r="V27" s="310" t="s">
        <v>51</v>
      </c>
      <c r="W27" s="311" t="s">
        <v>51</v>
      </c>
      <c r="X27" s="335" t="s">
        <v>77</v>
      </c>
    </row>
    <row r="28" spans="1:24" ht="15" customHeight="1">
      <c r="A28" s="46" t="str">
        <f>INDEX(Thermal_mapping!B:B,MATCH('1.1. Ind. mod. thermal prod OLD'!C28,Thermal_mapping!B:B,0),0)</f>
        <v>DOEL 2</v>
      </c>
      <c r="B28" s="307" t="s">
        <v>36</v>
      </c>
      <c r="C28" s="68" t="s">
        <v>78</v>
      </c>
      <c r="D28" s="68" t="s">
        <v>74</v>
      </c>
      <c r="E28" s="793"/>
      <c r="F28" s="68" t="s">
        <v>75</v>
      </c>
      <c r="G28" s="69">
        <v>445</v>
      </c>
      <c r="H28" s="563">
        <v>0.33</v>
      </c>
      <c r="I28" s="808">
        <v>9</v>
      </c>
      <c r="J28" s="836" t="s">
        <v>76</v>
      </c>
      <c r="K28" s="457" t="s">
        <v>41</v>
      </c>
      <c r="L28" s="321" t="s">
        <v>41</v>
      </c>
      <c r="M28" s="321" t="s">
        <v>41</v>
      </c>
      <c r="N28" s="310" t="s">
        <v>51</v>
      </c>
      <c r="O28" s="310" t="s">
        <v>51</v>
      </c>
      <c r="P28" s="310" t="s">
        <v>51</v>
      </c>
      <c r="Q28" s="310" t="s">
        <v>51</v>
      </c>
      <c r="R28" s="310" t="s">
        <v>51</v>
      </c>
      <c r="S28" s="310" t="s">
        <v>51</v>
      </c>
      <c r="T28" s="310" t="s">
        <v>51</v>
      </c>
      <c r="U28" s="310" t="s">
        <v>51</v>
      </c>
      <c r="V28" s="310" t="s">
        <v>51</v>
      </c>
      <c r="W28" s="311" t="s">
        <v>51</v>
      </c>
      <c r="X28" s="335" t="s">
        <v>79</v>
      </c>
    </row>
    <row r="29" spans="1:24" ht="15" customHeight="1">
      <c r="A29" s="46" t="str">
        <f>INDEX(Thermal_mapping!B:B,MATCH('1.1. Ind. mod. thermal prod OLD'!C29,Thermal_mapping!B:B,0),0)</f>
        <v>DOEL 3</v>
      </c>
      <c r="B29" s="307" t="s">
        <v>36</v>
      </c>
      <c r="C29" s="68" t="s">
        <v>80</v>
      </c>
      <c r="D29" s="68" t="s">
        <v>74</v>
      </c>
      <c r="E29" s="793"/>
      <c r="F29" s="68" t="s">
        <v>75</v>
      </c>
      <c r="G29" s="69">
        <v>1006</v>
      </c>
      <c r="H29" s="563">
        <v>0.33</v>
      </c>
      <c r="I29" s="808">
        <v>9</v>
      </c>
      <c r="J29" s="836" t="s">
        <v>76</v>
      </c>
      <c r="K29" s="454" t="s">
        <v>51</v>
      </c>
      <c r="L29" s="310" t="s">
        <v>51</v>
      </c>
      <c r="M29" s="310" t="s">
        <v>51</v>
      </c>
      <c r="N29" s="310" t="s">
        <v>51</v>
      </c>
      <c r="O29" s="310" t="s">
        <v>51</v>
      </c>
      <c r="P29" s="310" t="s">
        <v>51</v>
      </c>
      <c r="Q29" s="310" t="s">
        <v>51</v>
      </c>
      <c r="R29" s="310" t="s">
        <v>51</v>
      </c>
      <c r="S29" s="310" t="s">
        <v>51</v>
      </c>
      <c r="T29" s="310" t="s">
        <v>51</v>
      </c>
      <c r="U29" s="310" t="s">
        <v>51</v>
      </c>
      <c r="V29" s="310" t="s">
        <v>51</v>
      </c>
      <c r="W29" s="311" t="s">
        <v>51</v>
      </c>
      <c r="X29" s="335" t="s">
        <v>81</v>
      </c>
    </row>
    <row r="30" spans="1:24" ht="15" customHeight="1">
      <c r="A30" s="46" t="str">
        <f>INDEX(Thermal_mapping!B:B,MATCH('1.1. Ind. mod. thermal prod OLD'!C30,Thermal_mapping!B:B,0),0)</f>
        <v>DOEL 4</v>
      </c>
      <c r="B30" s="307" t="s">
        <v>36</v>
      </c>
      <c r="C30" s="68" t="s">
        <v>82</v>
      </c>
      <c r="D30" s="68" t="s">
        <v>74</v>
      </c>
      <c r="E30" s="793"/>
      <c r="F30" s="68" t="s">
        <v>75</v>
      </c>
      <c r="G30" s="69">
        <v>1039</v>
      </c>
      <c r="H30" s="563">
        <v>0.33</v>
      </c>
      <c r="I30" s="808">
        <v>9</v>
      </c>
      <c r="J30" s="836" t="s">
        <v>76</v>
      </c>
      <c r="K30" s="457" t="s">
        <v>41</v>
      </c>
      <c r="L30" s="321" t="s">
        <v>41</v>
      </c>
      <c r="M30" s="321" t="s">
        <v>41</v>
      </c>
      <c r="N30" s="310" t="s">
        <v>51</v>
      </c>
      <c r="O30" s="832" t="s">
        <v>41</v>
      </c>
      <c r="P30" s="832" t="s">
        <v>41</v>
      </c>
      <c r="Q30" s="832" t="s">
        <v>41</v>
      </c>
      <c r="R30" s="832" t="s">
        <v>41</v>
      </c>
      <c r="S30" s="832" t="s">
        <v>41</v>
      </c>
      <c r="T30" s="832" t="s">
        <v>41</v>
      </c>
      <c r="U30" s="832" t="s">
        <v>41</v>
      </c>
      <c r="V30" s="832" t="s">
        <v>41</v>
      </c>
      <c r="W30" s="833" t="s">
        <v>41</v>
      </c>
      <c r="X30" s="337" t="s">
        <v>83</v>
      </c>
    </row>
    <row r="31" spans="1:24" ht="15" customHeight="1">
      <c r="A31" s="46" t="str">
        <f>INDEX(Thermal_mapping!B:B,MATCH('1.1. Ind. mod. thermal prod OLD'!C31,Thermal_mapping!B:B,0),0)</f>
        <v>DROGENBOS GT1</v>
      </c>
      <c r="B31" s="307" t="s">
        <v>36</v>
      </c>
      <c r="C31" s="68" t="s">
        <v>84</v>
      </c>
      <c r="D31" s="68" t="s">
        <v>43</v>
      </c>
      <c r="E31" s="793"/>
      <c r="F31" s="68" t="s">
        <v>44</v>
      </c>
      <c r="G31" s="69">
        <v>150</v>
      </c>
      <c r="H31" s="563">
        <v>0.52</v>
      </c>
      <c r="I31" s="808">
        <v>2</v>
      </c>
      <c r="J31" s="836" t="s">
        <v>40</v>
      </c>
      <c r="K31" s="453" t="s">
        <v>41</v>
      </c>
      <c r="L31" s="831" t="s">
        <v>41</v>
      </c>
      <c r="M31" s="831" t="s">
        <v>41</v>
      </c>
      <c r="N31" s="308" t="s">
        <v>41</v>
      </c>
      <c r="O31" s="308" t="s">
        <v>41</v>
      </c>
      <c r="P31" s="308" t="s">
        <v>41</v>
      </c>
      <c r="Q31" s="308" t="s">
        <v>41</v>
      </c>
      <c r="R31" s="308" t="s">
        <v>41</v>
      </c>
      <c r="S31" s="308" t="s">
        <v>41</v>
      </c>
      <c r="T31" s="308" t="s">
        <v>41</v>
      </c>
      <c r="U31" s="308" t="s">
        <v>41</v>
      </c>
      <c r="V31" s="308" t="s">
        <v>41</v>
      </c>
      <c r="W31" s="309" t="s">
        <v>41</v>
      </c>
      <c r="X31" s="334"/>
    </row>
    <row r="32" spans="1:24" ht="15" customHeight="1">
      <c r="A32" s="46" t="str">
        <f>INDEX(Thermal_mapping!B:B,MATCH('1.1. Ind. mod. thermal prod OLD'!C32,Thermal_mapping!B:B,0),0)</f>
        <v>DROGENBOS GT2</v>
      </c>
      <c r="B32" s="307" t="s">
        <v>36</v>
      </c>
      <c r="C32" s="68" t="s">
        <v>85</v>
      </c>
      <c r="D32" s="68" t="s">
        <v>43</v>
      </c>
      <c r="E32" s="793"/>
      <c r="F32" s="68" t="s">
        <v>44</v>
      </c>
      <c r="G32" s="69">
        <v>150</v>
      </c>
      <c r="H32" s="563">
        <v>0.52</v>
      </c>
      <c r="I32" s="808">
        <v>2</v>
      </c>
      <c r="J32" s="836" t="s">
        <v>40</v>
      </c>
      <c r="K32" s="453" t="s">
        <v>41</v>
      </c>
      <c r="L32" s="831" t="s">
        <v>41</v>
      </c>
      <c r="M32" s="831" t="s">
        <v>41</v>
      </c>
      <c r="N32" s="308" t="s">
        <v>41</v>
      </c>
      <c r="O32" s="308" t="s">
        <v>41</v>
      </c>
      <c r="P32" s="308" t="s">
        <v>41</v>
      </c>
      <c r="Q32" s="308" t="s">
        <v>41</v>
      </c>
      <c r="R32" s="308" t="s">
        <v>41</v>
      </c>
      <c r="S32" s="308" t="s">
        <v>41</v>
      </c>
      <c r="T32" s="308" t="s">
        <v>41</v>
      </c>
      <c r="U32" s="308" t="s">
        <v>41</v>
      </c>
      <c r="V32" s="308" t="s">
        <v>41</v>
      </c>
      <c r="W32" s="309" t="s">
        <v>41</v>
      </c>
      <c r="X32" s="334"/>
    </row>
    <row r="33" spans="1:25" ht="15" customHeight="1">
      <c r="A33" s="46" t="str">
        <f>INDEX(Thermal_mapping!B:B,MATCH('1.1. Ind. mod. thermal prod OLD'!C33,Thermal_mapping!B:B,0),0)</f>
        <v>DROGENBOS ST</v>
      </c>
      <c r="B33" s="307" t="s">
        <v>36</v>
      </c>
      <c r="C33" s="68" t="s">
        <v>86</v>
      </c>
      <c r="D33" s="68" t="s">
        <v>46</v>
      </c>
      <c r="E33" s="793"/>
      <c r="F33" s="68" t="s">
        <v>44</v>
      </c>
      <c r="G33" s="69">
        <v>160</v>
      </c>
      <c r="H33" s="563">
        <v>0.52</v>
      </c>
      <c r="I33" s="808">
        <v>2</v>
      </c>
      <c r="J33" s="836" t="s">
        <v>40</v>
      </c>
      <c r="K33" s="453" t="s">
        <v>41</v>
      </c>
      <c r="L33" s="831" t="s">
        <v>41</v>
      </c>
      <c r="M33" s="831" t="s">
        <v>41</v>
      </c>
      <c r="N33" s="308" t="s">
        <v>41</v>
      </c>
      <c r="O33" s="308" t="s">
        <v>41</v>
      </c>
      <c r="P33" s="308" t="s">
        <v>41</v>
      </c>
      <c r="Q33" s="308" t="s">
        <v>41</v>
      </c>
      <c r="R33" s="308" t="s">
        <v>41</v>
      </c>
      <c r="S33" s="308" t="s">
        <v>41</v>
      </c>
      <c r="T33" s="308" t="s">
        <v>41</v>
      </c>
      <c r="U33" s="308" t="s">
        <v>41</v>
      </c>
      <c r="V33" s="308" t="s">
        <v>41</v>
      </c>
      <c r="W33" s="309" t="s">
        <v>41</v>
      </c>
      <c r="X33" s="334"/>
    </row>
    <row r="34" spans="1:25" ht="15" customHeight="1">
      <c r="A34" s="46" t="str">
        <f>INDEX(Thermal_mapping!B:B,MATCH('1.1. Ind. mod. thermal prod OLD'!C34,Thermal_mapping!B:B,0),0)</f>
        <v>EDF Luminus Angleur GT31</v>
      </c>
      <c r="B34" s="307" t="s">
        <v>87</v>
      </c>
      <c r="C34" s="68" t="s">
        <v>88</v>
      </c>
      <c r="D34" s="68" t="s">
        <v>89</v>
      </c>
      <c r="E34" s="793"/>
      <c r="F34" s="68" t="s">
        <v>44</v>
      </c>
      <c r="G34" s="69">
        <v>25</v>
      </c>
      <c r="H34" s="563">
        <v>0.3</v>
      </c>
      <c r="I34" s="805">
        <v>11</v>
      </c>
      <c r="J34" s="836" t="s">
        <v>40</v>
      </c>
      <c r="K34" s="453" t="s">
        <v>41</v>
      </c>
      <c r="L34" s="831" t="s">
        <v>41</v>
      </c>
      <c r="M34" s="831" t="s">
        <v>41</v>
      </c>
      <c r="N34" s="308" t="s">
        <v>41</v>
      </c>
      <c r="O34" s="308" t="s">
        <v>41</v>
      </c>
      <c r="P34" s="308" t="s">
        <v>41</v>
      </c>
      <c r="Q34" s="308" t="s">
        <v>41</v>
      </c>
      <c r="R34" s="308" t="s">
        <v>41</v>
      </c>
      <c r="S34" s="308" t="s">
        <v>41</v>
      </c>
      <c r="T34" s="308" t="s">
        <v>41</v>
      </c>
      <c r="U34" s="308" t="s">
        <v>41</v>
      </c>
      <c r="V34" s="308" t="s">
        <v>41</v>
      </c>
      <c r="W34" s="309" t="s">
        <v>41</v>
      </c>
      <c r="X34" s="334"/>
    </row>
    <row r="35" spans="1:25" ht="15" customHeight="1">
      <c r="A35" s="46" t="str">
        <f>INDEX(Thermal_mapping!B:B,MATCH('1.1. Ind. mod. thermal prod OLD'!C35,Thermal_mapping!B:B,0),0)</f>
        <v>EDF Luminus Angleur GT32</v>
      </c>
      <c r="B35" s="307" t="s">
        <v>87</v>
      </c>
      <c r="C35" s="68" t="s">
        <v>90</v>
      </c>
      <c r="D35" s="810" t="s">
        <v>89</v>
      </c>
      <c r="E35" s="793"/>
      <c r="F35" s="68" t="s">
        <v>44</v>
      </c>
      <c r="G35" s="69">
        <v>25</v>
      </c>
      <c r="H35" s="563">
        <v>0.3</v>
      </c>
      <c r="I35" s="805">
        <v>11</v>
      </c>
      <c r="J35" s="836" t="s">
        <v>40</v>
      </c>
      <c r="K35" s="453" t="s">
        <v>41</v>
      </c>
      <c r="L35" s="831" t="s">
        <v>41</v>
      </c>
      <c r="M35" s="831" t="s">
        <v>41</v>
      </c>
      <c r="N35" s="308" t="s">
        <v>41</v>
      </c>
      <c r="O35" s="308" t="s">
        <v>41</v>
      </c>
      <c r="P35" s="308" t="s">
        <v>41</v>
      </c>
      <c r="Q35" s="308" t="s">
        <v>41</v>
      </c>
      <c r="R35" s="308" t="s">
        <v>41</v>
      </c>
      <c r="S35" s="308" t="s">
        <v>41</v>
      </c>
      <c r="T35" s="308" t="s">
        <v>41</v>
      </c>
      <c r="U35" s="308" t="s">
        <v>41</v>
      </c>
      <c r="V35" s="308" t="s">
        <v>41</v>
      </c>
      <c r="W35" s="309" t="s">
        <v>41</v>
      </c>
      <c r="X35" s="334"/>
    </row>
    <row r="36" spans="1:25" ht="15" customHeight="1">
      <c r="A36" s="46" t="str">
        <f>INDEX(Thermal_mapping!B:B,MATCH('1.1. Ind. mod. thermal prod OLD'!C36,Thermal_mapping!B:B,0),0)</f>
        <v>EDF Luminus Angleur GT41</v>
      </c>
      <c r="B36" s="307" t="s">
        <v>87</v>
      </c>
      <c r="C36" s="68" t="s">
        <v>91</v>
      </c>
      <c r="D36" s="810" t="s">
        <v>89</v>
      </c>
      <c r="E36" s="793"/>
      <c r="F36" s="68" t="s">
        <v>44</v>
      </c>
      <c r="G36" s="69">
        <v>64</v>
      </c>
      <c r="H36" s="811">
        <v>0.42</v>
      </c>
      <c r="I36" s="808">
        <v>11</v>
      </c>
      <c r="J36" s="836" t="s">
        <v>40</v>
      </c>
      <c r="K36" s="453" t="s">
        <v>41</v>
      </c>
      <c r="L36" s="831" t="s">
        <v>41</v>
      </c>
      <c r="M36" s="831" t="s">
        <v>41</v>
      </c>
      <c r="N36" s="308" t="s">
        <v>41</v>
      </c>
      <c r="O36" s="308" t="s">
        <v>41</v>
      </c>
      <c r="P36" s="308" t="s">
        <v>41</v>
      </c>
      <c r="Q36" s="308" t="s">
        <v>41</v>
      </c>
      <c r="R36" s="308" t="s">
        <v>41</v>
      </c>
      <c r="S36" s="308" t="s">
        <v>41</v>
      </c>
      <c r="T36" s="308" t="s">
        <v>41</v>
      </c>
      <c r="U36" s="308" t="s">
        <v>41</v>
      </c>
      <c r="V36" s="308" t="s">
        <v>41</v>
      </c>
      <c r="W36" s="309" t="s">
        <v>41</v>
      </c>
      <c r="X36" s="334"/>
    </row>
    <row r="37" spans="1:25" ht="15" customHeight="1">
      <c r="A37" s="46" t="str">
        <f>INDEX(Thermal_mapping!B:B,MATCH('1.1. Ind. mod. thermal prod OLD'!C37,Thermal_mapping!B:B,0),0)</f>
        <v>EDF Luminus Angleur GT42</v>
      </c>
      <c r="B37" s="307" t="s">
        <v>87</v>
      </c>
      <c r="C37" s="68" t="s">
        <v>92</v>
      </c>
      <c r="D37" s="810" t="s">
        <v>89</v>
      </c>
      <c r="E37" s="793"/>
      <c r="F37" s="68" t="s">
        <v>44</v>
      </c>
      <c r="G37" s="69">
        <v>64</v>
      </c>
      <c r="H37" s="811">
        <v>0.42</v>
      </c>
      <c r="I37" s="808">
        <v>11</v>
      </c>
      <c r="J37" s="836" t="s">
        <v>40</v>
      </c>
      <c r="K37" s="453" t="s">
        <v>41</v>
      </c>
      <c r="L37" s="831" t="s">
        <v>41</v>
      </c>
      <c r="M37" s="831" t="s">
        <v>41</v>
      </c>
      <c r="N37" s="308" t="s">
        <v>41</v>
      </c>
      <c r="O37" s="308" t="s">
        <v>41</v>
      </c>
      <c r="P37" s="308" t="s">
        <v>41</v>
      </c>
      <c r="Q37" s="308" t="s">
        <v>41</v>
      </c>
      <c r="R37" s="308" t="s">
        <v>41</v>
      </c>
      <c r="S37" s="308" t="s">
        <v>41</v>
      </c>
      <c r="T37" s="308" t="s">
        <v>41</v>
      </c>
      <c r="U37" s="308" t="s">
        <v>41</v>
      </c>
      <c r="V37" s="308" t="s">
        <v>41</v>
      </c>
      <c r="W37" s="309" t="s">
        <v>41</v>
      </c>
      <c r="X37" s="334"/>
    </row>
    <row r="38" spans="1:25" ht="15" customHeight="1">
      <c r="A38" s="46" t="str">
        <f>INDEX(Thermal_mapping!B:B,MATCH('1.1. Ind. mod. thermal prod OLD'!C38,Thermal_mapping!B:B,0),0)</f>
        <v>EDF Luminus Ham GT31</v>
      </c>
      <c r="B38" s="307" t="s">
        <v>87</v>
      </c>
      <c r="C38" s="68" t="s">
        <v>93</v>
      </c>
      <c r="D38" s="810" t="s">
        <v>89</v>
      </c>
      <c r="E38" s="793"/>
      <c r="F38" s="68" t="s">
        <v>44</v>
      </c>
      <c r="G38" s="69">
        <v>58</v>
      </c>
      <c r="H38" s="811">
        <v>0.42</v>
      </c>
      <c r="I38" s="808">
        <v>11</v>
      </c>
      <c r="J38" s="836" t="s">
        <v>40</v>
      </c>
      <c r="K38" s="453" t="s">
        <v>41</v>
      </c>
      <c r="L38" s="831" t="s">
        <v>41</v>
      </c>
      <c r="M38" s="831" t="s">
        <v>41</v>
      </c>
      <c r="N38" s="308" t="s">
        <v>41</v>
      </c>
      <c r="O38" s="308" t="s">
        <v>41</v>
      </c>
      <c r="P38" s="308" t="s">
        <v>41</v>
      </c>
      <c r="Q38" s="308" t="s">
        <v>41</v>
      </c>
      <c r="R38" s="308" t="s">
        <v>41</v>
      </c>
      <c r="S38" s="308" t="s">
        <v>41</v>
      </c>
      <c r="T38" s="308" t="s">
        <v>41</v>
      </c>
      <c r="U38" s="308" t="s">
        <v>41</v>
      </c>
      <c r="V38" s="308" t="s">
        <v>41</v>
      </c>
      <c r="W38" s="309" t="s">
        <v>41</v>
      </c>
      <c r="X38" s="334"/>
    </row>
    <row r="39" spans="1:25" ht="15" customHeight="1">
      <c r="A39" s="46" t="str">
        <f>INDEX(Thermal_mapping!B:B,MATCH('1.1. Ind. mod. thermal prod OLD'!C39,Thermal_mapping!B:B,0),0)</f>
        <v>EDF Luminus Ham GT32</v>
      </c>
      <c r="B39" s="307" t="s">
        <v>87</v>
      </c>
      <c r="C39" s="68" t="s">
        <v>94</v>
      </c>
      <c r="D39" s="810" t="s">
        <v>89</v>
      </c>
      <c r="E39" s="793"/>
      <c r="F39" s="68" t="s">
        <v>44</v>
      </c>
      <c r="G39" s="69">
        <v>58</v>
      </c>
      <c r="H39" s="811">
        <v>0.42</v>
      </c>
      <c r="I39" s="808">
        <v>11</v>
      </c>
      <c r="J39" s="836" t="s">
        <v>40</v>
      </c>
      <c r="K39" s="453" t="s">
        <v>41</v>
      </c>
      <c r="L39" s="831" t="s">
        <v>41</v>
      </c>
      <c r="M39" s="831" t="s">
        <v>41</v>
      </c>
      <c r="N39" s="308" t="s">
        <v>41</v>
      </c>
      <c r="O39" s="308" t="s">
        <v>41</v>
      </c>
      <c r="P39" s="308" t="s">
        <v>41</v>
      </c>
      <c r="Q39" s="308" t="s">
        <v>41</v>
      </c>
      <c r="R39" s="308" t="s">
        <v>41</v>
      </c>
      <c r="S39" s="308" t="s">
        <v>41</v>
      </c>
      <c r="T39" s="308" t="s">
        <v>41</v>
      </c>
      <c r="U39" s="308" t="s">
        <v>41</v>
      </c>
      <c r="V39" s="308" t="s">
        <v>41</v>
      </c>
      <c r="W39" s="309" t="s">
        <v>41</v>
      </c>
      <c r="X39" s="334"/>
    </row>
    <row r="40" spans="1:25" ht="15" customHeight="1">
      <c r="A40" s="46" t="str">
        <f>INDEX(Thermal_mapping!B:B,MATCH('1.1. Ind. mod. thermal prod OLD'!C40,Thermal_mapping!B:B,0),0)</f>
        <v>EDF Luminus Ham STEG</v>
      </c>
      <c r="B40" s="307" t="s">
        <v>87</v>
      </c>
      <c r="C40" s="68" t="s">
        <v>95</v>
      </c>
      <c r="D40" s="793" t="s">
        <v>53</v>
      </c>
      <c r="E40" s="793" t="s">
        <v>832</v>
      </c>
      <c r="F40" s="68" t="s">
        <v>44</v>
      </c>
      <c r="G40" s="69">
        <v>39</v>
      </c>
      <c r="H40" s="797">
        <v>0.41</v>
      </c>
      <c r="I40" s="805">
        <v>2</v>
      </c>
      <c r="J40" s="836" t="s">
        <v>40</v>
      </c>
      <c r="K40" s="453" t="s">
        <v>41</v>
      </c>
      <c r="L40" s="831" t="s">
        <v>41</v>
      </c>
      <c r="M40" s="831" t="s">
        <v>41</v>
      </c>
      <c r="N40" s="308" t="s">
        <v>41</v>
      </c>
      <c r="O40" s="308" t="s">
        <v>41</v>
      </c>
      <c r="P40" s="308" t="s">
        <v>41</v>
      </c>
      <c r="Q40" s="308" t="s">
        <v>41</v>
      </c>
      <c r="R40" s="308" t="s">
        <v>41</v>
      </c>
      <c r="S40" s="308" t="s">
        <v>41</v>
      </c>
      <c r="T40" s="308" t="s">
        <v>41</v>
      </c>
      <c r="U40" s="308" t="s">
        <v>41</v>
      </c>
      <c r="V40" s="308" t="s">
        <v>41</v>
      </c>
      <c r="W40" s="309" t="s">
        <v>41</v>
      </c>
      <c r="X40" s="334"/>
    </row>
    <row r="41" spans="1:25" ht="15" customHeight="1">
      <c r="A41" s="46" t="str">
        <f>INDEX(Thermal_mapping!B:B,MATCH('1.1. Ind. mod. thermal prod OLD'!C41,Thermal_mapping!B:B,0),0)</f>
        <v>EDF Luminus Ringvaart STEG</v>
      </c>
      <c r="B41" s="307" t="s">
        <v>87</v>
      </c>
      <c r="C41" s="68" t="s">
        <v>96</v>
      </c>
      <c r="D41" s="68" t="s">
        <v>53</v>
      </c>
      <c r="E41" s="793"/>
      <c r="F41" s="68" t="s">
        <v>44</v>
      </c>
      <c r="G41" s="69">
        <v>385</v>
      </c>
      <c r="H41" s="563">
        <v>0.55000000000000004</v>
      </c>
      <c r="I41" s="808">
        <v>2</v>
      </c>
      <c r="J41" s="836" t="s">
        <v>40</v>
      </c>
      <c r="K41" s="453" t="s">
        <v>41</v>
      </c>
      <c r="L41" s="831" t="s">
        <v>41</v>
      </c>
      <c r="M41" s="831" t="s">
        <v>41</v>
      </c>
      <c r="N41" s="308" t="s">
        <v>41</v>
      </c>
      <c r="O41" s="308" t="s">
        <v>41</v>
      </c>
      <c r="P41" s="308" t="s">
        <v>41</v>
      </c>
      <c r="Q41" s="308" t="s">
        <v>41</v>
      </c>
      <c r="R41" s="308" t="s">
        <v>41</v>
      </c>
      <c r="S41" s="308" t="s">
        <v>41</v>
      </c>
      <c r="T41" s="308" t="s">
        <v>41</v>
      </c>
      <c r="U41" s="308" t="s">
        <v>41</v>
      </c>
      <c r="V41" s="308" t="s">
        <v>41</v>
      </c>
      <c r="W41" s="309" t="s">
        <v>41</v>
      </c>
      <c r="X41" s="334"/>
    </row>
    <row r="42" spans="1:25" ht="15" customHeight="1">
      <c r="A42" s="46" t="str">
        <f>INDEX(Thermal_mapping!B:B,MATCH('1.1. Ind. mod. thermal prod OLD'!C42,Thermal_mapping!B:B,0),0)</f>
        <v>EDF Luminus Seraing GT1</v>
      </c>
      <c r="B42" s="307" t="s">
        <v>87</v>
      </c>
      <c r="C42" s="660" t="s">
        <v>97</v>
      </c>
      <c r="D42" s="68" t="s">
        <v>43</v>
      </c>
      <c r="E42" s="793"/>
      <c r="F42" s="68" t="s">
        <v>44</v>
      </c>
      <c r="G42" s="69">
        <v>150</v>
      </c>
      <c r="H42" s="797" t="s">
        <v>829</v>
      </c>
      <c r="I42" s="808">
        <v>2</v>
      </c>
      <c r="J42" s="836" t="s">
        <v>40</v>
      </c>
      <c r="K42" s="458" t="s">
        <v>41</v>
      </c>
      <c r="L42" s="308" t="s">
        <v>41</v>
      </c>
      <c r="M42" s="308" t="s">
        <v>41</v>
      </c>
      <c r="N42" s="308" t="s">
        <v>41</v>
      </c>
      <c r="O42" s="308" t="s">
        <v>41</v>
      </c>
      <c r="P42" s="308" t="s">
        <v>41</v>
      </c>
      <c r="Q42" s="308" t="s">
        <v>41</v>
      </c>
      <c r="R42" s="308" t="s">
        <v>41</v>
      </c>
      <c r="S42" s="308" t="s">
        <v>41</v>
      </c>
      <c r="T42" s="308" t="s">
        <v>41</v>
      </c>
      <c r="U42" s="308" t="s">
        <v>41</v>
      </c>
      <c r="V42" s="308" t="s">
        <v>41</v>
      </c>
      <c r="W42" s="309" t="s">
        <v>41</v>
      </c>
      <c r="X42" s="664" t="s">
        <v>828</v>
      </c>
    </row>
    <row r="43" spans="1:25" ht="15" customHeight="1">
      <c r="A43" s="46" t="str">
        <f>INDEX(Thermal_mapping!B:B,MATCH('1.1. Ind. mod. thermal prod OLD'!C43,Thermal_mapping!B:B,0),0)</f>
        <v>EDF Luminus Seraing GT2</v>
      </c>
      <c r="B43" s="307" t="s">
        <v>87</v>
      </c>
      <c r="C43" s="660" t="s">
        <v>98</v>
      </c>
      <c r="D43" s="68" t="s">
        <v>43</v>
      </c>
      <c r="E43" s="793"/>
      <c r="F43" s="68" t="s">
        <v>44</v>
      </c>
      <c r="G43" s="69">
        <v>150</v>
      </c>
      <c r="H43" s="797" t="s">
        <v>829</v>
      </c>
      <c r="I43" s="808">
        <v>2</v>
      </c>
      <c r="J43" s="836" t="s">
        <v>40</v>
      </c>
      <c r="K43" s="458" t="s">
        <v>41</v>
      </c>
      <c r="L43" s="308" t="s">
        <v>41</v>
      </c>
      <c r="M43" s="308" t="s">
        <v>41</v>
      </c>
      <c r="N43" s="308" t="s">
        <v>41</v>
      </c>
      <c r="O43" s="308" t="s">
        <v>41</v>
      </c>
      <c r="P43" s="308" t="s">
        <v>41</v>
      </c>
      <c r="Q43" s="308" t="s">
        <v>41</v>
      </c>
      <c r="R43" s="308" t="s">
        <v>41</v>
      </c>
      <c r="S43" s="308" t="s">
        <v>41</v>
      </c>
      <c r="T43" s="308" t="s">
        <v>41</v>
      </c>
      <c r="U43" s="308" t="s">
        <v>41</v>
      </c>
      <c r="V43" s="308" t="s">
        <v>41</v>
      </c>
      <c r="W43" s="309" t="s">
        <v>41</v>
      </c>
      <c r="X43" s="664" t="s">
        <v>828</v>
      </c>
    </row>
    <row r="44" spans="1:25" ht="15" customHeight="1">
      <c r="A44" s="46" t="str">
        <f>INDEX(Thermal_mapping!B:B,MATCH('1.1. Ind. mod. thermal prod OLD'!C44,Thermal_mapping!B:B,0),0)</f>
        <v>EDF Luminus Seraing ST</v>
      </c>
      <c r="B44" s="307" t="s">
        <v>87</v>
      </c>
      <c r="C44" s="793" t="s">
        <v>827</v>
      </c>
      <c r="D44" s="68" t="s">
        <v>46</v>
      </c>
      <c r="E44" s="793"/>
      <c r="F44" s="68" t="s">
        <v>44</v>
      </c>
      <c r="G44" s="69">
        <v>170</v>
      </c>
      <c r="H44" s="563">
        <v>0.52</v>
      </c>
      <c r="I44" s="808">
        <v>2</v>
      </c>
      <c r="J44" s="836" t="s">
        <v>40</v>
      </c>
      <c r="K44" s="458" t="s">
        <v>41</v>
      </c>
      <c r="L44" s="308" t="s">
        <v>41</v>
      </c>
      <c r="M44" s="662" t="s">
        <v>51</v>
      </c>
      <c r="N44" s="324" t="s">
        <v>51</v>
      </c>
      <c r="O44" s="324" t="s">
        <v>51</v>
      </c>
      <c r="P44" s="324" t="s">
        <v>51</v>
      </c>
      <c r="Q44" s="324" t="s">
        <v>51</v>
      </c>
      <c r="R44" s="324" t="s">
        <v>51</v>
      </c>
      <c r="S44" s="324" t="s">
        <v>51</v>
      </c>
      <c r="T44" s="324" t="s">
        <v>51</v>
      </c>
      <c r="U44" s="324" t="s">
        <v>51</v>
      </c>
      <c r="V44" s="324" t="s">
        <v>51</v>
      </c>
      <c r="W44" s="325" t="s">
        <v>51</v>
      </c>
      <c r="X44" s="666" t="s">
        <v>766</v>
      </c>
      <c r="Y44" s="665"/>
    </row>
    <row r="45" spans="1:25" ht="15" customHeight="1">
      <c r="A45" s="46" t="str">
        <f>INDEX(Thermal_mapping!B:B,MATCH('1.1. Ind. mod. thermal prod OLD'!C45,Thermal_mapping!B:B,0),0)</f>
        <v>EDF Luminus Seraing NEW</v>
      </c>
      <c r="B45" s="307" t="s">
        <v>87</v>
      </c>
      <c r="C45" s="660" t="s">
        <v>99</v>
      </c>
      <c r="D45" s="68" t="s">
        <v>53</v>
      </c>
      <c r="E45" s="793"/>
      <c r="F45" s="68" t="s">
        <v>44</v>
      </c>
      <c r="G45" s="69">
        <v>885</v>
      </c>
      <c r="H45" s="663">
        <v>0.61</v>
      </c>
      <c r="I45" s="808">
        <v>2</v>
      </c>
      <c r="J45" s="836" t="s">
        <v>54</v>
      </c>
      <c r="K45" s="454" t="s">
        <v>51</v>
      </c>
      <c r="L45" s="310" t="s">
        <v>51</v>
      </c>
      <c r="M45" s="310" t="s">
        <v>51</v>
      </c>
      <c r="N45" s="312" t="s">
        <v>41</v>
      </c>
      <c r="O45" s="312" t="s">
        <v>41</v>
      </c>
      <c r="P45" s="312" t="s">
        <v>41</v>
      </c>
      <c r="Q45" s="312" t="s">
        <v>41</v>
      </c>
      <c r="R45" s="312" t="s">
        <v>41</v>
      </c>
      <c r="S45" s="312" t="s">
        <v>41</v>
      </c>
      <c r="T45" s="312" t="s">
        <v>41</v>
      </c>
      <c r="U45" s="312" t="s">
        <v>41</v>
      </c>
      <c r="V45" s="312" t="s">
        <v>41</v>
      </c>
      <c r="W45" s="313" t="s">
        <v>41</v>
      </c>
      <c r="X45" s="335" t="s">
        <v>100</v>
      </c>
    </row>
    <row r="46" spans="1:25" ht="15" customHeight="1">
      <c r="A46" s="46" t="str">
        <f>INDEX(Thermal_mapping!B:B,MATCH('1.1. Ind. mod. thermal prod OLD'!C46,Thermal_mapping!B:B,0),0)</f>
        <v>Euro-Silo</v>
      </c>
      <c r="B46" s="307" t="s">
        <v>101</v>
      </c>
      <c r="C46" s="68" t="s">
        <v>102</v>
      </c>
      <c r="D46" s="793" t="s">
        <v>53</v>
      </c>
      <c r="E46" s="793" t="s">
        <v>832</v>
      </c>
      <c r="F46" s="68" t="s">
        <v>44</v>
      </c>
      <c r="G46" s="69">
        <v>12.9</v>
      </c>
      <c r="H46" s="812">
        <v>0.45</v>
      </c>
      <c r="I46" s="805">
        <v>2</v>
      </c>
      <c r="J46" s="836" t="s">
        <v>61</v>
      </c>
      <c r="K46" s="455" t="s">
        <v>41</v>
      </c>
      <c r="L46" s="314" t="s">
        <v>41</v>
      </c>
      <c r="M46" s="314" t="s">
        <v>41</v>
      </c>
      <c r="N46" s="315" t="s">
        <v>41</v>
      </c>
      <c r="O46" s="315" t="s">
        <v>41</v>
      </c>
      <c r="P46" s="315" t="s">
        <v>41</v>
      </c>
      <c r="Q46" s="315" t="s">
        <v>41</v>
      </c>
      <c r="R46" s="315" t="s">
        <v>41</v>
      </c>
      <c r="S46" s="315" t="s">
        <v>41</v>
      </c>
      <c r="T46" s="315" t="s">
        <v>41</v>
      </c>
      <c r="U46" s="315" t="s">
        <v>41</v>
      </c>
      <c r="V46" s="315" t="s">
        <v>41</v>
      </c>
      <c r="W46" s="316" t="s">
        <v>41</v>
      </c>
      <c r="X46" s="334"/>
    </row>
    <row r="47" spans="1:25" ht="15" customHeight="1">
      <c r="A47" s="46" t="str">
        <f>INDEX(Thermal_mapping!B:B,MATCH('1.1. Ind. mod. thermal prod OLD'!C47,Thermal_mapping!B:B,0),0)</f>
        <v>E-wood</v>
      </c>
      <c r="B47" s="307" t="s">
        <v>57</v>
      </c>
      <c r="C47" s="68" t="s">
        <v>103</v>
      </c>
      <c r="D47" s="82" t="s">
        <v>59</v>
      </c>
      <c r="E47" s="802"/>
      <c r="F47" s="68" t="s">
        <v>60</v>
      </c>
      <c r="G47" s="69">
        <v>22</v>
      </c>
      <c r="H47" s="563">
        <v>0.42</v>
      </c>
      <c r="I47" s="808">
        <v>3</v>
      </c>
      <c r="J47" s="836" t="s">
        <v>61</v>
      </c>
      <c r="K47" s="671" t="s">
        <v>41</v>
      </c>
      <c r="L47" s="314" t="s">
        <v>41</v>
      </c>
      <c r="M47" s="314" t="s">
        <v>41</v>
      </c>
      <c r="N47" s="314" t="s">
        <v>41</v>
      </c>
      <c r="O47" s="314" t="s">
        <v>41</v>
      </c>
      <c r="P47" s="314" t="s">
        <v>41</v>
      </c>
      <c r="Q47" s="314" t="s">
        <v>41</v>
      </c>
      <c r="R47" s="314" t="s">
        <v>41</v>
      </c>
      <c r="S47" s="314" t="s">
        <v>41</v>
      </c>
      <c r="T47" s="314" t="s">
        <v>41</v>
      </c>
      <c r="U47" s="314" t="s">
        <v>41</v>
      </c>
      <c r="V47" s="314" t="s">
        <v>41</v>
      </c>
      <c r="W47" s="319" t="s">
        <v>41</v>
      </c>
      <c r="X47" s="664" t="s">
        <v>768</v>
      </c>
    </row>
    <row r="48" spans="1:25" ht="15" customHeight="1">
      <c r="A48" s="46" t="str">
        <f>INDEX(Thermal_mapping!B:B,MATCH('1.1. Ind. mod. thermal prod OLD'!C48,Thermal_mapping!B:B,0),0)</f>
        <v>Fluxys LNG Zeebrugge WKK</v>
      </c>
      <c r="B48" s="307" t="s">
        <v>36</v>
      </c>
      <c r="C48" s="68" t="s">
        <v>104</v>
      </c>
      <c r="D48" s="793" t="s">
        <v>89</v>
      </c>
      <c r="E48" s="793" t="s">
        <v>832</v>
      </c>
      <c r="F48" s="68" t="s">
        <v>44</v>
      </c>
      <c r="G48" s="69">
        <v>40</v>
      </c>
      <c r="H48" s="797">
        <v>0.41</v>
      </c>
      <c r="I48" s="795">
        <v>11</v>
      </c>
      <c r="J48" s="836" t="s">
        <v>61</v>
      </c>
      <c r="K48" s="459" t="s">
        <v>41</v>
      </c>
      <c r="L48" s="315" t="s">
        <v>41</v>
      </c>
      <c r="M48" s="315" t="s">
        <v>41</v>
      </c>
      <c r="N48" s="315" t="s">
        <v>41</v>
      </c>
      <c r="O48" s="315" t="s">
        <v>41</v>
      </c>
      <c r="P48" s="315" t="s">
        <v>41</v>
      </c>
      <c r="Q48" s="315" t="s">
        <v>41</v>
      </c>
      <c r="R48" s="315" t="s">
        <v>41</v>
      </c>
      <c r="S48" s="315" t="s">
        <v>41</v>
      </c>
      <c r="T48" s="315" t="s">
        <v>41</v>
      </c>
      <c r="U48" s="315" t="s">
        <v>41</v>
      </c>
      <c r="V48" s="315" t="s">
        <v>41</v>
      </c>
      <c r="W48" s="316" t="s">
        <v>41</v>
      </c>
      <c r="X48" s="334"/>
    </row>
    <row r="49" spans="1:24" ht="15" customHeight="1">
      <c r="A49" s="46" t="str">
        <f>INDEX(Thermal_mapping!B:B,MATCH('1.1. Ind. mod. thermal prod OLD'!C49,Thermal_mapping!B:B,0),0)</f>
        <v>Greenpower Oostende</v>
      </c>
      <c r="B49" s="307" t="s">
        <v>105</v>
      </c>
      <c r="C49" s="68" t="s">
        <v>106</v>
      </c>
      <c r="D49" s="810" t="s">
        <v>59</v>
      </c>
      <c r="E49" s="793" t="s">
        <v>832</v>
      </c>
      <c r="F49" s="68" t="s">
        <v>60</v>
      </c>
      <c r="G49" s="69">
        <v>20</v>
      </c>
      <c r="H49" s="812">
        <v>0.36</v>
      </c>
      <c r="I49" s="795">
        <v>3</v>
      </c>
      <c r="J49" s="836" t="s">
        <v>61</v>
      </c>
      <c r="K49" s="455" t="s">
        <v>41</v>
      </c>
      <c r="L49" s="314" t="s">
        <v>41</v>
      </c>
      <c r="M49" s="314" t="s">
        <v>41</v>
      </c>
      <c r="N49" s="315" t="s">
        <v>41</v>
      </c>
      <c r="O49" s="315" t="s">
        <v>41</v>
      </c>
      <c r="P49" s="315" t="s">
        <v>41</v>
      </c>
      <c r="Q49" s="315" t="s">
        <v>41</v>
      </c>
      <c r="R49" s="315" t="s">
        <v>41</v>
      </c>
      <c r="S49" s="315" t="s">
        <v>41</v>
      </c>
      <c r="T49" s="315" t="s">
        <v>41</v>
      </c>
      <c r="U49" s="315" t="s">
        <v>41</v>
      </c>
      <c r="V49" s="315" t="s">
        <v>41</v>
      </c>
      <c r="W49" s="316" t="s">
        <v>41</v>
      </c>
      <c r="X49" s="334"/>
    </row>
    <row r="50" spans="1:24" ht="15" customHeight="1">
      <c r="A50" s="46" t="str">
        <f>INDEX(Thermal_mapping!B:B,MATCH('1.1. Ind. mod. thermal prod OLD'!C50,Thermal_mapping!B:B,0),0)</f>
        <v>HERDERSBRUG GT1</v>
      </c>
      <c r="B50" s="307" t="s">
        <v>36</v>
      </c>
      <c r="C50" s="68" t="s">
        <v>107</v>
      </c>
      <c r="D50" s="68" t="s">
        <v>43</v>
      </c>
      <c r="E50" s="793"/>
      <c r="F50" s="68" t="s">
        <v>44</v>
      </c>
      <c r="G50" s="69">
        <v>157</v>
      </c>
      <c r="H50" s="563">
        <v>0.51</v>
      </c>
      <c r="I50" s="808">
        <v>2</v>
      </c>
      <c r="J50" s="836" t="s">
        <v>40</v>
      </c>
      <c r="K50" s="453" t="s">
        <v>41</v>
      </c>
      <c r="L50" s="831" t="s">
        <v>41</v>
      </c>
      <c r="M50" s="831" t="s">
        <v>41</v>
      </c>
      <c r="N50" s="308" t="s">
        <v>41</v>
      </c>
      <c r="O50" s="308" t="s">
        <v>41</v>
      </c>
      <c r="P50" s="308" t="s">
        <v>41</v>
      </c>
      <c r="Q50" s="308" t="s">
        <v>41</v>
      </c>
      <c r="R50" s="308" t="s">
        <v>41</v>
      </c>
      <c r="S50" s="308" t="s">
        <v>41</v>
      </c>
      <c r="T50" s="308" t="s">
        <v>41</v>
      </c>
      <c r="U50" s="308" t="s">
        <v>41</v>
      </c>
      <c r="V50" s="308" t="s">
        <v>41</v>
      </c>
      <c r="W50" s="309" t="s">
        <v>41</v>
      </c>
      <c r="X50" s="334"/>
    </row>
    <row r="51" spans="1:24" ht="15" customHeight="1">
      <c r="A51" s="46" t="str">
        <f>INDEX(Thermal_mapping!B:B,MATCH('1.1. Ind. mod. thermal prod OLD'!C51,Thermal_mapping!B:B,0),0)</f>
        <v>HERDERSBRUG GT2</v>
      </c>
      <c r="B51" s="307" t="s">
        <v>36</v>
      </c>
      <c r="C51" s="68" t="s">
        <v>108</v>
      </c>
      <c r="D51" s="68" t="s">
        <v>43</v>
      </c>
      <c r="E51" s="793"/>
      <c r="F51" s="68" t="s">
        <v>44</v>
      </c>
      <c r="G51" s="69">
        <v>156.30000000000001</v>
      </c>
      <c r="H51" s="563">
        <v>0.51</v>
      </c>
      <c r="I51" s="808">
        <v>2</v>
      </c>
      <c r="J51" s="836" t="s">
        <v>40</v>
      </c>
      <c r="K51" s="453" t="s">
        <v>41</v>
      </c>
      <c r="L51" s="831" t="s">
        <v>41</v>
      </c>
      <c r="M51" s="831" t="s">
        <v>41</v>
      </c>
      <c r="N51" s="308" t="s">
        <v>41</v>
      </c>
      <c r="O51" s="308" t="s">
        <v>41</v>
      </c>
      <c r="P51" s="308" t="s">
        <v>41</v>
      </c>
      <c r="Q51" s="308" t="s">
        <v>41</v>
      </c>
      <c r="R51" s="308" t="s">
        <v>41</v>
      </c>
      <c r="S51" s="308" t="s">
        <v>41</v>
      </c>
      <c r="T51" s="308" t="s">
        <v>41</v>
      </c>
      <c r="U51" s="308" t="s">
        <v>41</v>
      </c>
      <c r="V51" s="308" t="s">
        <v>41</v>
      </c>
      <c r="W51" s="309" t="s">
        <v>41</v>
      </c>
      <c r="X51" s="334"/>
    </row>
    <row r="52" spans="1:24" ht="15" customHeight="1">
      <c r="A52" s="46" t="str">
        <f>INDEX(Thermal_mapping!B:B,MATCH('1.1. Ind. mod. thermal prod OLD'!C52,Thermal_mapping!B:B,0),0)</f>
        <v>HERDERSBRUG ST</v>
      </c>
      <c r="B52" s="307" t="s">
        <v>36</v>
      </c>
      <c r="C52" s="68" t="s">
        <v>109</v>
      </c>
      <c r="D52" s="68" t="s">
        <v>46</v>
      </c>
      <c r="E52" s="793"/>
      <c r="F52" s="68" t="s">
        <v>44</v>
      </c>
      <c r="G52" s="69">
        <v>167</v>
      </c>
      <c r="H52" s="563">
        <v>0.51</v>
      </c>
      <c r="I52" s="808">
        <v>2</v>
      </c>
      <c r="J52" s="836" t="s">
        <v>40</v>
      </c>
      <c r="K52" s="453" t="s">
        <v>41</v>
      </c>
      <c r="L52" s="831" t="s">
        <v>41</v>
      </c>
      <c r="M52" s="831" t="s">
        <v>41</v>
      </c>
      <c r="N52" s="308" t="s">
        <v>41</v>
      </c>
      <c r="O52" s="308" t="s">
        <v>41</v>
      </c>
      <c r="P52" s="308" t="s">
        <v>41</v>
      </c>
      <c r="Q52" s="308" t="s">
        <v>41</v>
      </c>
      <c r="R52" s="308" t="s">
        <v>41</v>
      </c>
      <c r="S52" s="308" t="s">
        <v>41</v>
      </c>
      <c r="T52" s="308" t="s">
        <v>41</v>
      </c>
      <c r="U52" s="308" t="s">
        <v>41</v>
      </c>
      <c r="V52" s="308" t="s">
        <v>41</v>
      </c>
      <c r="W52" s="309" t="s">
        <v>41</v>
      </c>
      <c r="X52" s="334"/>
    </row>
    <row r="53" spans="1:24" ht="15" customHeight="1">
      <c r="A53" s="46" t="str">
        <f>INDEX(Thermal_mapping!B:B,MATCH('1.1. Ind. mod. thermal prod OLD'!C53,Thermal_mapping!B:B,0),0)</f>
        <v>INESCO GT1</v>
      </c>
      <c r="B53" s="307" t="s">
        <v>110</v>
      </c>
      <c r="C53" s="68" t="s">
        <v>111</v>
      </c>
      <c r="D53" s="793" t="s">
        <v>43</v>
      </c>
      <c r="E53" s="793" t="s">
        <v>832</v>
      </c>
      <c r="F53" s="68" t="s">
        <v>44</v>
      </c>
      <c r="G53" s="317">
        <v>44.8</v>
      </c>
      <c r="H53" s="563">
        <v>0.57999999999999996</v>
      </c>
      <c r="I53" s="806">
        <v>2</v>
      </c>
      <c r="J53" s="836" t="s">
        <v>61</v>
      </c>
      <c r="K53" s="455" t="s">
        <v>41</v>
      </c>
      <c r="L53" s="314" t="s">
        <v>41</v>
      </c>
      <c r="M53" s="314" t="s">
        <v>41</v>
      </c>
      <c r="N53" s="315" t="s">
        <v>41</v>
      </c>
      <c r="O53" s="315" t="s">
        <v>41</v>
      </c>
      <c r="P53" s="315" t="s">
        <v>41</v>
      </c>
      <c r="Q53" s="315" t="s">
        <v>41</v>
      </c>
      <c r="R53" s="315" t="s">
        <v>41</v>
      </c>
      <c r="S53" s="315" t="s">
        <v>41</v>
      </c>
      <c r="T53" s="315" t="s">
        <v>41</v>
      </c>
      <c r="U53" s="315" t="s">
        <v>41</v>
      </c>
      <c r="V53" s="315" t="s">
        <v>41</v>
      </c>
      <c r="W53" s="316" t="s">
        <v>41</v>
      </c>
      <c r="X53" s="336"/>
    </row>
    <row r="54" spans="1:24" ht="15" customHeight="1">
      <c r="A54" s="46" t="str">
        <f>INDEX(Thermal_mapping!B:B,MATCH('1.1. Ind. mod. thermal prod OLD'!C54,Thermal_mapping!B:B,0),0)</f>
        <v>INESCO GT2</v>
      </c>
      <c r="B54" s="307" t="s">
        <v>110</v>
      </c>
      <c r="C54" s="68" t="s">
        <v>113</v>
      </c>
      <c r="D54" s="793" t="s">
        <v>43</v>
      </c>
      <c r="E54" s="793" t="s">
        <v>832</v>
      </c>
      <c r="F54" s="68" t="s">
        <v>44</v>
      </c>
      <c r="G54" s="317">
        <v>44.8</v>
      </c>
      <c r="H54" s="563">
        <v>0.57999999999999996</v>
      </c>
      <c r="I54" s="806">
        <v>2</v>
      </c>
      <c r="J54" s="836" t="s">
        <v>61</v>
      </c>
      <c r="K54" s="455" t="s">
        <v>41</v>
      </c>
      <c r="L54" s="314" t="s">
        <v>41</v>
      </c>
      <c r="M54" s="314" t="s">
        <v>41</v>
      </c>
      <c r="N54" s="315" t="s">
        <v>41</v>
      </c>
      <c r="O54" s="315" t="s">
        <v>41</v>
      </c>
      <c r="P54" s="315" t="s">
        <v>41</v>
      </c>
      <c r="Q54" s="315" t="s">
        <v>41</v>
      </c>
      <c r="R54" s="315" t="s">
        <v>41</v>
      </c>
      <c r="S54" s="315" t="s">
        <v>41</v>
      </c>
      <c r="T54" s="315" t="s">
        <v>41</v>
      </c>
      <c r="U54" s="315" t="s">
        <v>41</v>
      </c>
      <c r="V54" s="315" t="s">
        <v>41</v>
      </c>
      <c r="W54" s="316" t="s">
        <v>41</v>
      </c>
      <c r="X54" s="336"/>
    </row>
    <row r="55" spans="1:24" ht="15" customHeight="1">
      <c r="A55" s="46" t="str">
        <f>INDEX(Thermal_mapping!B:B,MATCH('1.1. Ind. mod. thermal prod OLD'!C55,Thermal_mapping!B:B,0),0)</f>
        <v>INESCO ST</v>
      </c>
      <c r="B55" s="307" t="s">
        <v>110</v>
      </c>
      <c r="C55" s="68" t="s">
        <v>114</v>
      </c>
      <c r="D55" s="793" t="s">
        <v>46</v>
      </c>
      <c r="E55" s="793" t="s">
        <v>832</v>
      </c>
      <c r="F55" s="68" t="s">
        <v>44</v>
      </c>
      <c r="G55" s="317">
        <v>48.5</v>
      </c>
      <c r="H55" s="812">
        <v>0.57999999999999996</v>
      </c>
      <c r="I55" s="806">
        <v>2</v>
      </c>
      <c r="J55" s="836" t="s">
        <v>61</v>
      </c>
      <c r="K55" s="455" t="s">
        <v>41</v>
      </c>
      <c r="L55" s="314" t="s">
        <v>41</v>
      </c>
      <c r="M55" s="314" t="s">
        <v>41</v>
      </c>
      <c r="N55" s="315" t="s">
        <v>41</v>
      </c>
      <c r="O55" s="315" t="s">
        <v>41</v>
      </c>
      <c r="P55" s="315" t="s">
        <v>41</v>
      </c>
      <c r="Q55" s="315" t="s">
        <v>41</v>
      </c>
      <c r="R55" s="315" t="s">
        <v>41</v>
      </c>
      <c r="S55" s="315" t="s">
        <v>41</v>
      </c>
      <c r="T55" s="315" t="s">
        <v>41</v>
      </c>
      <c r="U55" s="315" t="s">
        <v>41</v>
      </c>
      <c r="V55" s="315" t="s">
        <v>41</v>
      </c>
      <c r="W55" s="316" t="s">
        <v>41</v>
      </c>
      <c r="X55" s="336"/>
    </row>
    <row r="56" spans="1:24" ht="15" customHeight="1">
      <c r="A56" s="46" t="str">
        <f>INDEX(Thermal_mapping!B:B,MATCH('1.1. Ind. mod. thermal prod OLD'!C56,Thermal_mapping!B:B,0),0)</f>
        <v>Intradel Herstal IS</v>
      </c>
      <c r="B56" s="307" t="s">
        <v>115</v>
      </c>
      <c r="C56" s="68" t="s">
        <v>116</v>
      </c>
      <c r="D56" s="68" t="s">
        <v>59</v>
      </c>
      <c r="E56" s="793"/>
      <c r="F56" s="68" t="s">
        <v>60</v>
      </c>
      <c r="G56" s="69">
        <v>32</v>
      </c>
      <c r="H56" s="563">
        <v>0.23</v>
      </c>
      <c r="I56" s="795">
        <v>3</v>
      </c>
      <c r="J56" s="836" t="s">
        <v>61</v>
      </c>
      <c r="K56" s="455" t="s">
        <v>41</v>
      </c>
      <c r="L56" s="314" t="s">
        <v>41</v>
      </c>
      <c r="M56" s="314" t="s">
        <v>41</v>
      </c>
      <c r="N56" s="315" t="s">
        <v>41</v>
      </c>
      <c r="O56" s="315" t="s">
        <v>41</v>
      </c>
      <c r="P56" s="315" t="s">
        <v>41</v>
      </c>
      <c r="Q56" s="315" t="s">
        <v>41</v>
      </c>
      <c r="R56" s="315" t="s">
        <v>41</v>
      </c>
      <c r="S56" s="315" t="s">
        <v>41</v>
      </c>
      <c r="T56" s="315" t="s">
        <v>41</v>
      </c>
      <c r="U56" s="315" t="s">
        <v>41</v>
      </c>
      <c r="V56" s="315" t="s">
        <v>41</v>
      </c>
      <c r="W56" s="316" t="s">
        <v>41</v>
      </c>
      <c r="X56" s="334"/>
    </row>
    <row r="57" spans="1:24" ht="15" customHeight="1">
      <c r="A57" s="46" t="str">
        <f>INDEX(Thermal_mapping!B:B,MATCH('1.1. Ind. mod. thermal prod OLD'!C57,Thermal_mapping!B:B,0),0)</f>
        <v>Ipalle Thumaide</v>
      </c>
      <c r="B57" s="307" t="s">
        <v>117</v>
      </c>
      <c r="C57" s="68" t="s">
        <v>118</v>
      </c>
      <c r="D57" s="68" t="s">
        <v>59</v>
      </c>
      <c r="E57" s="793"/>
      <c r="F57" s="68" t="s">
        <v>60</v>
      </c>
      <c r="G57" s="69">
        <v>34</v>
      </c>
      <c r="H57" s="563">
        <v>0.23</v>
      </c>
      <c r="I57" s="795">
        <v>3</v>
      </c>
      <c r="J57" s="836" t="s">
        <v>61</v>
      </c>
      <c r="K57" s="455" t="s">
        <v>41</v>
      </c>
      <c r="L57" s="314" t="s">
        <v>41</v>
      </c>
      <c r="M57" s="314" t="s">
        <v>41</v>
      </c>
      <c r="N57" s="315" t="s">
        <v>41</v>
      </c>
      <c r="O57" s="315" t="s">
        <v>41</v>
      </c>
      <c r="P57" s="315" t="s">
        <v>41</v>
      </c>
      <c r="Q57" s="315" t="s">
        <v>41</v>
      </c>
      <c r="R57" s="315" t="s">
        <v>41</v>
      </c>
      <c r="S57" s="315" t="s">
        <v>41</v>
      </c>
      <c r="T57" s="315" t="s">
        <v>41</v>
      </c>
      <c r="U57" s="315" t="s">
        <v>41</v>
      </c>
      <c r="V57" s="315" t="s">
        <v>41</v>
      </c>
      <c r="W57" s="316" t="s">
        <v>41</v>
      </c>
      <c r="X57" s="334"/>
    </row>
    <row r="58" spans="1:24" ht="15" customHeight="1">
      <c r="A58" s="46" t="str">
        <f>INDEX(Thermal_mapping!B:B,MATCH('1.1. Ind. mod. thermal prod OLD'!C58,Thermal_mapping!B:B,0),0)</f>
        <v>ISVAG</v>
      </c>
      <c r="B58" s="307" t="s">
        <v>36</v>
      </c>
      <c r="C58" s="68" t="s">
        <v>119</v>
      </c>
      <c r="D58" s="68" t="s">
        <v>59</v>
      </c>
      <c r="E58" s="793"/>
      <c r="F58" s="68" t="s">
        <v>60</v>
      </c>
      <c r="G58" s="69">
        <v>12</v>
      </c>
      <c r="H58" s="563">
        <v>0.36</v>
      </c>
      <c r="I58" s="795">
        <v>3</v>
      </c>
      <c r="J58" s="836" t="s">
        <v>61</v>
      </c>
      <c r="K58" s="455" t="s">
        <v>41</v>
      </c>
      <c r="L58" s="315" t="s">
        <v>41</v>
      </c>
      <c r="M58" s="314" t="s">
        <v>41</v>
      </c>
      <c r="N58" s="315" t="s">
        <v>41</v>
      </c>
      <c r="O58" s="315" t="s">
        <v>41</v>
      </c>
      <c r="P58" s="315" t="s">
        <v>41</v>
      </c>
      <c r="Q58" s="315" t="s">
        <v>41</v>
      </c>
      <c r="R58" s="315" t="s">
        <v>41</v>
      </c>
      <c r="S58" s="315" t="s">
        <v>41</v>
      </c>
      <c r="T58" s="315" t="s">
        <v>41</v>
      </c>
      <c r="U58" s="315" t="s">
        <v>41</v>
      </c>
      <c r="V58" s="315" t="s">
        <v>41</v>
      </c>
      <c r="W58" s="316" t="s">
        <v>41</v>
      </c>
      <c r="X58" s="334"/>
    </row>
    <row r="59" spans="1:24" ht="15" customHeight="1">
      <c r="A59" s="46" t="str">
        <f>INDEX(Thermal_mapping!B:B,MATCH('1.1. Ind. mod. thermal prod OLD'!C59,Thermal_mapping!B:B,0),0)</f>
        <v>IVBO</v>
      </c>
      <c r="B59" s="307" t="s">
        <v>120</v>
      </c>
      <c r="C59" s="68" t="s">
        <v>120</v>
      </c>
      <c r="D59" s="68" t="s">
        <v>59</v>
      </c>
      <c r="E59" s="793"/>
      <c r="F59" s="68" t="s">
        <v>60</v>
      </c>
      <c r="G59" s="69">
        <v>16</v>
      </c>
      <c r="H59" s="563">
        <v>0.36</v>
      </c>
      <c r="I59" s="795">
        <v>3</v>
      </c>
      <c r="J59" s="836" t="s">
        <v>61</v>
      </c>
      <c r="K59" s="455" t="s">
        <v>41</v>
      </c>
      <c r="L59" s="314" t="s">
        <v>41</v>
      </c>
      <c r="M59" s="314" t="s">
        <v>41</v>
      </c>
      <c r="N59" s="315" t="s">
        <v>41</v>
      </c>
      <c r="O59" s="315" t="s">
        <v>41</v>
      </c>
      <c r="P59" s="315" t="s">
        <v>41</v>
      </c>
      <c r="Q59" s="315" t="s">
        <v>41</v>
      </c>
      <c r="R59" s="315" t="s">
        <v>41</v>
      </c>
      <c r="S59" s="315" t="s">
        <v>41</v>
      </c>
      <c r="T59" s="315" t="s">
        <v>41</v>
      </c>
      <c r="U59" s="315" t="s">
        <v>41</v>
      </c>
      <c r="V59" s="315" t="s">
        <v>41</v>
      </c>
      <c r="W59" s="316" t="s">
        <v>41</v>
      </c>
      <c r="X59" s="334"/>
    </row>
    <row r="60" spans="1:24" ht="15" customHeight="1">
      <c r="A60" s="46" t="str">
        <f>INDEX(Thermal_mapping!B:B,MATCH('1.1. Ind. mod. thermal prod OLD'!C60,Thermal_mapping!B:B,0),0)</f>
        <v>IZEGEM</v>
      </c>
      <c r="B60" s="307" t="s">
        <v>87</v>
      </c>
      <c r="C60" s="68" t="s">
        <v>121</v>
      </c>
      <c r="D60" s="793" t="s">
        <v>53</v>
      </c>
      <c r="E60" s="793" t="s">
        <v>832</v>
      </c>
      <c r="F60" s="68" t="s">
        <v>44</v>
      </c>
      <c r="G60" s="69">
        <v>20</v>
      </c>
      <c r="H60" s="812">
        <v>0.45</v>
      </c>
      <c r="I60" s="795">
        <v>2</v>
      </c>
      <c r="J60" s="836" t="s">
        <v>61</v>
      </c>
      <c r="K60" s="455" t="s">
        <v>41</v>
      </c>
      <c r="L60" s="314" t="s">
        <v>41</v>
      </c>
      <c r="M60" s="314" t="s">
        <v>41</v>
      </c>
      <c r="N60" s="315" t="s">
        <v>41</v>
      </c>
      <c r="O60" s="315" t="s">
        <v>41</v>
      </c>
      <c r="P60" s="315" t="s">
        <v>41</v>
      </c>
      <c r="Q60" s="315" t="s">
        <v>41</v>
      </c>
      <c r="R60" s="315" t="s">
        <v>41</v>
      </c>
      <c r="S60" s="315" t="s">
        <v>41</v>
      </c>
      <c r="T60" s="315" t="s">
        <v>41</v>
      </c>
      <c r="U60" s="315" t="s">
        <v>41</v>
      </c>
      <c r="V60" s="315" t="s">
        <v>41</v>
      </c>
      <c r="W60" s="316" t="s">
        <v>41</v>
      </c>
      <c r="X60" s="334"/>
    </row>
    <row r="61" spans="1:24" ht="15" customHeight="1">
      <c r="A61" s="46" t="str">
        <f>INDEX(Thermal_mapping!B:B,MATCH('1.1. Ind. mod. thermal prod OLD'!C61,Thermal_mapping!B:B,0),0)</f>
        <v>Jemeppe-sur-Sambre GT1</v>
      </c>
      <c r="B61" s="307" t="s">
        <v>122</v>
      </c>
      <c r="C61" s="68" t="s">
        <v>123</v>
      </c>
      <c r="D61" s="793" t="s">
        <v>43</v>
      </c>
      <c r="E61" s="793" t="s">
        <v>832</v>
      </c>
      <c r="F61" s="68" t="s">
        <v>44</v>
      </c>
      <c r="G61" s="69">
        <v>48</v>
      </c>
      <c r="H61" s="563">
        <v>0.45</v>
      </c>
      <c r="I61" s="805">
        <v>2</v>
      </c>
      <c r="J61" s="836" t="s">
        <v>61</v>
      </c>
      <c r="K61" s="455" t="s">
        <v>41</v>
      </c>
      <c r="L61" s="314" t="s">
        <v>41</v>
      </c>
      <c r="M61" s="314" t="s">
        <v>41</v>
      </c>
      <c r="N61" s="315" t="s">
        <v>41</v>
      </c>
      <c r="O61" s="315" t="s">
        <v>41</v>
      </c>
      <c r="P61" s="315" t="s">
        <v>41</v>
      </c>
      <c r="Q61" s="315" t="s">
        <v>41</v>
      </c>
      <c r="R61" s="315" t="s">
        <v>41</v>
      </c>
      <c r="S61" s="315" t="s">
        <v>41</v>
      </c>
      <c r="T61" s="315" t="s">
        <v>41</v>
      </c>
      <c r="U61" s="315" t="s">
        <v>41</v>
      </c>
      <c r="V61" s="315" t="s">
        <v>41</v>
      </c>
      <c r="W61" s="316" t="s">
        <v>41</v>
      </c>
      <c r="X61" s="334"/>
    </row>
    <row r="62" spans="1:24" ht="15" customHeight="1">
      <c r="A62" s="46" t="str">
        <f>INDEX(Thermal_mapping!B:B,MATCH('1.1. Ind. mod. thermal prod OLD'!C62,Thermal_mapping!B:B,0),0)</f>
        <v>Jemeppe-sur-Sambre GT2</v>
      </c>
      <c r="B62" s="307" t="s">
        <v>122</v>
      </c>
      <c r="C62" s="68" t="s">
        <v>124</v>
      </c>
      <c r="D62" s="793" t="s">
        <v>43</v>
      </c>
      <c r="E62" s="793" t="s">
        <v>832</v>
      </c>
      <c r="F62" s="68" t="s">
        <v>44</v>
      </c>
      <c r="G62" s="69">
        <v>48</v>
      </c>
      <c r="H62" s="563">
        <v>0.45</v>
      </c>
      <c r="I62" s="805">
        <v>2</v>
      </c>
      <c r="J62" s="836" t="s">
        <v>61</v>
      </c>
      <c r="K62" s="455" t="s">
        <v>41</v>
      </c>
      <c r="L62" s="314" t="s">
        <v>41</v>
      </c>
      <c r="M62" s="314" t="s">
        <v>41</v>
      </c>
      <c r="N62" s="315" t="s">
        <v>41</v>
      </c>
      <c r="O62" s="315" t="s">
        <v>41</v>
      </c>
      <c r="P62" s="315" t="s">
        <v>41</v>
      </c>
      <c r="Q62" s="315" t="s">
        <v>41</v>
      </c>
      <c r="R62" s="315" t="s">
        <v>41</v>
      </c>
      <c r="S62" s="315" t="s">
        <v>41</v>
      </c>
      <c r="T62" s="315" t="s">
        <v>41</v>
      </c>
      <c r="U62" s="315" t="s">
        <v>41</v>
      </c>
      <c r="V62" s="315" t="s">
        <v>41</v>
      </c>
      <c r="W62" s="316" t="s">
        <v>41</v>
      </c>
      <c r="X62" s="334"/>
    </row>
    <row r="63" spans="1:24" ht="15" customHeight="1">
      <c r="A63" s="46" t="str">
        <f>INDEX(Thermal_mapping!B:B,MATCH('1.1. Ind. mod. thermal prod OLD'!C63,Thermal_mapping!B:B,0),0)</f>
        <v>Jemeppe-sur-Sambre ST</v>
      </c>
      <c r="B63" s="307" t="s">
        <v>122</v>
      </c>
      <c r="C63" s="68" t="s">
        <v>125</v>
      </c>
      <c r="D63" s="793" t="s">
        <v>46</v>
      </c>
      <c r="E63" s="793" t="s">
        <v>832</v>
      </c>
      <c r="F63" s="68" t="s">
        <v>44</v>
      </c>
      <c r="G63" s="69">
        <v>10</v>
      </c>
      <c r="H63" s="563">
        <v>0.45</v>
      </c>
      <c r="I63" s="805">
        <v>2</v>
      </c>
      <c r="J63" s="836" t="s">
        <v>61</v>
      </c>
      <c r="K63" s="455" t="s">
        <v>41</v>
      </c>
      <c r="L63" s="314" t="s">
        <v>41</v>
      </c>
      <c r="M63" s="314" t="s">
        <v>41</v>
      </c>
      <c r="N63" s="315" t="s">
        <v>41</v>
      </c>
      <c r="O63" s="315" t="s">
        <v>41</v>
      </c>
      <c r="P63" s="315" t="s">
        <v>41</v>
      </c>
      <c r="Q63" s="315" t="s">
        <v>41</v>
      </c>
      <c r="R63" s="315" t="s">
        <v>41</v>
      </c>
      <c r="S63" s="315" t="s">
        <v>41</v>
      </c>
      <c r="T63" s="315" t="s">
        <v>41</v>
      </c>
      <c r="U63" s="315" t="s">
        <v>41</v>
      </c>
      <c r="V63" s="315" t="s">
        <v>41</v>
      </c>
      <c r="W63" s="316" t="s">
        <v>41</v>
      </c>
      <c r="X63" s="334"/>
    </row>
    <row r="64" spans="1:24" ht="15" customHeight="1">
      <c r="A64" s="46" t="str">
        <f>INDEX(Thermal_mapping!B:B,MATCH('1.1. Ind. mod. thermal prod OLD'!C64,Thermal_mapping!B:B,0),0)</f>
        <v>Lillo Degussa GT1</v>
      </c>
      <c r="B64" s="307" t="s">
        <v>126</v>
      </c>
      <c r="C64" s="68" t="s">
        <v>127</v>
      </c>
      <c r="D64" s="793" t="s">
        <v>43</v>
      </c>
      <c r="E64" s="793" t="s">
        <v>832</v>
      </c>
      <c r="F64" s="68" t="s">
        <v>44</v>
      </c>
      <c r="G64" s="69">
        <v>43</v>
      </c>
      <c r="H64" s="563">
        <v>0.45</v>
      </c>
      <c r="I64" s="805">
        <v>2</v>
      </c>
      <c r="J64" s="836" t="s">
        <v>61</v>
      </c>
      <c r="K64" s="455" t="s">
        <v>41</v>
      </c>
      <c r="L64" s="314" t="s">
        <v>41</v>
      </c>
      <c r="M64" s="314" t="s">
        <v>41</v>
      </c>
      <c r="N64" s="315" t="s">
        <v>41</v>
      </c>
      <c r="O64" s="315" t="s">
        <v>41</v>
      </c>
      <c r="P64" s="315" t="s">
        <v>41</v>
      </c>
      <c r="Q64" s="315" t="s">
        <v>41</v>
      </c>
      <c r="R64" s="315" t="s">
        <v>41</v>
      </c>
      <c r="S64" s="315" t="s">
        <v>41</v>
      </c>
      <c r="T64" s="315" t="s">
        <v>41</v>
      </c>
      <c r="U64" s="315" t="s">
        <v>41</v>
      </c>
      <c r="V64" s="315" t="s">
        <v>41</v>
      </c>
      <c r="W64" s="316" t="s">
        <v>41</v>
      </c>
      <c r="X64" s="334"/>
    </row>
    <row r="65" spans="1:24" ht="15" customHeight="1">
      <c r="A65" s="46" t="str">
        <f>INDEX(Thermal_mapping!B:B,MATCH('1.1. Ind. mod. thermal prod OLD'!C65,Thermal_mapping!B:B,0),0)</f>
        <v>Lillo Degussa GT2</v>
      </c>
      <c r="B65" s="307" t="s">
        <v>126</v>
      </c>
      <c r="C65" s="68" t="s">
        <v>128</v>
      </c>
      <c r="D65" s="793" t="s">
        <v>43</v>
      </c>
      <c r="E65" s="793" t="s">
        <v>832</v>
      </c>
      <c r="F65" s="68" t="s">
        <v>44</v>
      </c>
      <c r="G65" s="69">
        <v>32</v>
      </c>
      <c r="H65" s="563">
        <v>0.45</v>
      </c>
      <c r="I65" s="805">
        <v>2</v>
      </c>
      <c r="J65" s="836" t="s">
        <v>61</v>
      </c>
      <c r="K65" s="455" t="s">
        <v>41</v>
      </c>
      <c r="L65" s="314" t="s">
        <v>41</v>
      </c>
      <c r="M65" s="314" t="s">
        <v>41</v>
      </c>
      <c r="N65" s="315" t="s">
        <v>41</v>
      </c>
      <c r="O65" s="315" t="s">
        <v>41</v>
      </c>
      <c r="P65" s="315" t="s">
        <v>41</v>
      </c>
      <c r="Q65" s="315" t="s">
        <v>41</v>
      </c>
      <c r="R65" s="315" t="s">
        <v>41</v>
      </c>
      <c r="S65" s="315" t="s">
        <v>41</v>
      </c>
      <c r="T65" s="315" t="s">
        <v>41</v>
      </c>
      <c r="U65" s="315" t="s">
        <v>41</v>
      </c>
      <c r="V65" s="315" t="s">
        <v>41</v>
      </c>
      <c r="W65" s="316" t="s">
        <v>41</v>
      </c>
      <c r="X65" s="334"/>
    </row>
    <row r="66" spans="1:24" ht="15" customHeight="1">
      <c r="A66" s="46" t="str">
        <f>INDEX(Thermal_mapping!B:B,MATCH('1.1. Ind. mod. thermal prod OLD'!C66,Thermal_mapping!B:B,0),0)</f>
        <v>Lillo Degussa ST</v>
      </c>
      <c r="B66" s="307" t="s">
        <v>126</v>
      </c>
      <c r="C66" s="68" t="s">
        <v>129</v>
      </c>
      <c r="D66" s="793" t="s">
        <v>46</v>
      </c>
      <c r="E66" s="793" t="s">
        <v>832</v>
      </c>
      <c r="F66" s="68" t="s">
        <v>44</v>
      </c>
      <c r="G66" s="69">
        <v>10</v>
      </c>
      <c r="H66" s="563">
        <v>0.45</v>
      </c>
      <c r="I66" s="805">
        <v>2</v>
      </c>
      <c r="J66" s="836" t="s">
        <v>61</v>
      </c>
      <c r="K66" s="455" t="s">
        <v>41</v>
      </c>
      <c r="L66" s="314" t="s">
        <v>41</v>
      </c>
      <c r="M66" s="314" t="s">
        <v>41</v>
      </c>
      <c r="N66" s="315" t="s">
        <v>41</v>
      </c>
      <c r="O66" s="315" t="s">
        <v>41</v>
      </c>
      <c r="P66" s="315" t="s">
        <v>41</v>
      </c>
      <c r="Q66" s="315" t="s">
        <v>41</v>
      </c>
      <c r="R66" s="315" t="s">
        <v>41</v>
      </c>
      <c r="S66" s="315" t="s">
        <v>41</v>
      </c>
      <c r="T66" s="315" t="s">
        <v>41</v>
      </c>
      <c r="U66" s="315" t="s">
        <v>41</v>
      </c>
      <c r="V66" s="315" t="s">
        <v>41</v>
      </c>
      <c r="W66" s="316" t="s">
        <v>41</v>
      </c>
      <c r="X66" s="334"/>
    </row>
    <row r="67" spans="1:24" ht="15" customHeight="1">
      <c r="A67" s="46" t="str">
        <f>INDEX(Thermal_mapping!B:B,MATCH('1.1. Ind. mod. thermal prod OLD'!C67,Thermal_mapping!B:B,0),0)</f>
        <v>Marcinelle Energie TGV</v>
      </c>
      <c r="B67" s="307" t="s">
        <v>130</v>
      </c>
      <c r="C67" s="68" t="s">
        <v>131</v>
      </c>
      <c r="D67" s="68" t="s">
        <v>53</v>
      </c>
      <c r="E67" s="793"/>
      <c r="F67" s="68" t="s">
        <v>44</v>
      </c>
      <c r="G67" s="69">
        <v>413</v>
      </c>
      <c r="H67" s="563">
        <v>0.52</v>
      </c>
      <c r="I67" s="808">
        <v>2</v>
      </c>
      <c r="J67" s="836" t="s">
        <v>40</v>
      </c>
      <c r="K67" s="453" t="s">
        <v>41</v>
      </c>
      <c r="L67" s="831" t="s">
        <v>41</v>
      </c>
      <c r="M67" s="831" t="s">
        <v>41</v>
      </c>
      <c r="N67" s="308" t="s">
        <v>41</v>
      </c>
      <c r="O67" s="308" t="s">
        <v>41</v>
      </c>
      <c r="P67" s="308" t="s">
        <v>41</v>
      </c>
      <c r="Q67" s="308" t="s">
        <v>41</v>
      </c>
      <c r="R67" s="308" t="s">
        <v>41</v>
      </c>
      <c r="S67" s="308" t="s">
        <v>41</v>
      </c>
      <c r="T67" s="308" t="s">
        <v>41</v>
      </c>
      <c r="U67" s="308" t="s">
        <v>41</v>
      </c>
      <c r="V67" s="308" t="s">
        <v>41</v>
      </c>
      <c r="W67" s="309" t="s">
        <v>41</v>
      </c>
      <c r="X67" s="334"/>
    </row>
    <row r="68" spans="1:24" ht="15" customHeight="1">
      <c r="A68" s="46" t="str">
        <f>INDEX(Thermal_mapping!B:B,MATCH('1.1. Ind. mod. thermal prod OLD'!C68,Thermal_mapping!B:B,0),0)</f>
        <v>Monsanto Lillo WKK EBL</v>
      </c>
      <c r="B68" s="307" t="s">
        <v>36</v>
      </c>
      <c r="C68" s="68" t="s">
        <v>132</v>
      </c>
      <c r="D68" s="793" t="s">
        <v>89</v>
      </c>
      <c r="E68" s="793" t="s">
        <v>832</v>
      </c>
      <c r="F68" s="68" t="s">
        <v>44</v>
      </c>
      <c r="G68" s="69">
        <v>43</v>
      </c>
      <c r="H68" s="797">
        <v>0.41</v>
      </c>
      <c r="I68" s="805">
        <v>11</v>
      </c>
      <c r="J68" s="836" t="s">
        <v>61</v>
      </c>
      <c r="K68" s="455" t="s">
        <v>41</v>
      </c>
      <c r="L68" s="314" t="s">
        <v>41</v>
      </c>
      <c r="M68" s="314" t="s">
        <v>41</v>
      </c>
      <c r="N68" s="315" t="s">
        <v>41</v>
      </c>
      <c r="O68" s="315" t="s">
        <v>41</v>
      </c>
      <c r="P68" s="315" t="s">
        <v>41</v>
      </c>
      <c r="Q68" s="315" t="s">
        <v>41</v>
      </c>
      <c r="R68" s="315" t="s">
        <v>41</v>
      </c>
      <c r="S68" s="315" t="s">
        <v>41</v>
      </c>
      <c r="T68" s="315" t="s">
        <v>41</v>
      </c>
      <c r="U68" s="315" t="s">
        <v>41</v>
      </c>
      <c r="V68" s="315" t="s">
        <v>41</v>
      </c>
      <c r="W68" s="316" t="s">
        <v>41</v>
      </c>
      <c r="X68" s="334"/>
    </row>
    <row r="69" spans="1:24" ht="15" customHeight="1">
      <c r="A69" s="46" t="str">
        <f>INDEX(Thermal_mapping!B:B,MATCH('1.1. Ind. mod. thermal prod OLD'!C69,Thermal_mapping!B:B,0),0)</f>
        <v>NOORDSCHOTE TJ</v>
      </c>
      <c r="B69" s="307" t="s">
        <v>36</v>
      </c>
      <c r="C69" s="68" t="s">
        <v>133</v>
      </c>
      <c r="D69" s="68" t="s">
        <v>38</v>
      </c>
      <c r="E69" s="793"/>
      <c r="F69" s="68" t="s">
        <v>39</v>
      </c>
      <c r="G69" s="69">
        <v>18</v>
      </c>
      <c r="H69" s="563">
        <v>0.26</v>
      </c>
      <c r="I69" s="808">
        <v>3.3</v>
      </c>
      <c r="J69" s="836" t="s">
        <v>40</v>
      </c>
      <c r="K69" s="453" t="s">
        <v>41</v>
      </c>
      <c r="L69" s="831" t="s">
        <v>41</v>
      </c>
      <c r="M69" s="831" t="s">
        <v>41</v>
      </c>
      <c r="N69" s="308" t="s">
        <v>41</v>
      </c>
      <c r="O69" s="308" t="s">
        <v>41</v>
      </c>
      <c r="P69" s="308" t="s">
        <v>41</v>
      </c>
      <c r="Q69" s="308" t="s">
        <v>41</v>
      </c>
      <c r="R69" s="308" t="s">
        <v>41</v>
      </c>
      <c r="S69" s="308" t="s">
        <v>41</v>
      </c>
      <c r="T69" s="308" t="s">
        <v>41</v>
      </c>
      <c r="U69" s="308" t="s">
        <v>41</v>
      </c>
      <c r="V69" s="308" t="s">
        <v>41</v>
      </c>
      <c r="W69" s="309" t="s">
        <v>41</v>
      </c>
      <c r="X69" s="334"/>
    </row>
    <row r="70" spans="1:24" ht="15" customHeight="1">
      <c r="A70" s="46" t="str">
        <f>INDEX(Thermal_mapping!B:B,MATCH('1.1. Ind. mod. thermal prod OLD'!C70,Thermal_mapping!B:B,0),0)</f>
        <v>Oorderen Bayer</v>
      </c>
      <c r="B70" s="307" t="s">
        <v>36</v>
      </c>
      <c r="C70" s="68" t="s">
        <v>851</v>
      </c>
      <c r="D70" s="810" t="s">
        <v>89</v>
      </c>
      <c r="E70" s="793" t="s">
        <v>832</v>
      </c>
      <c r="F70" s="68" t="s">
        <v>44</v>
      </c>
      <c r="G70" s="69">
        <v>43</v>
      </c>
      <c r="H70" s="811">
        <v>0.41</v>
      </c>
      <c r="I70" s="813">
        <v>11</v>
      </c>
      <c r="J70" s="836" t="s">
        <v>61</v>
      </c>
      <c r="K70" s="455" t="s">
        <v>41</v>
      </c>
      <c r="L70" s="314" t="s">
        <v>41</v>
      </c>
      <c r="M70" s="314" t="s">
        <v>41</v>
      </c>
      <c r="N70" s="315" t="s">
        <v>41</v>
      </c>
      <c r="O70" s="315" t="s">
        <v>41</v>
      </c>
      <c r="P70" s="315" t="s">
        <v>41</v>
      </c>
      <c r="Q70" s="315" t="s">
        <v>41</v>
      </c>
      <c r="R70" s="315" t="s">
        <v>41</v>
      </c>
      <c r="S70" s="315" t="s">
        <v>41</v>
      </c>
      <c r="T70" s="315" t="s">
        <v>41</v>
      </c>
      <c r="U70" s="315" t="s">
        <v>41</v>
      </c>
      <c r="V70" s="315" t="s">
        <v>41</v>
      </c>
      <c r="W70" s="316" t="s">
        <v>41</v>
      </c>
      <c r="X70" s="334"/>
    </row>
    <row r="71" spans="1:24" ht="15" customHeight="1">
      <c r="A71" s="46" t="str">
        <f>INDEX(Thermal_mapping!B:B,MATCH('1.1. Ind. mod. thermal prod OLD'!C71,Thermal_mapping!B:B,0),0)</f>
        <v>RODENHUIZE 4</v>
      </c>
      <c r="B71" s="307" t="s">
        <v>36</v>
      </c>
      <c r="C71" s="68" t="s">
        <v>134</v>
      </c>
      <c r="D71" s="68" t="s">
        <v>48</v>
      </c>
      <c r="E71" s="793"/>
      <c r="F71" s="68" t="s">
        <v>49</v>
      </c>
      <c r="G71" s="69">
        <v>205</v>
      </c>
      <c r="H71" s="563">
        <v>0.38</v>
      </c>
      <c r="I71" s="808">
        <v>3</v>
      </c>
      <c r="J71" s="836" t="s">
        <v>50</v>
      </c>
      <c r="K71" s="459" t="s">
        <v>41</v>
      </c>
      <c r="L71" s="324" t="s">
        <v>51</v>
      </c>
      <c r="M71" s="324" t="s">
        <v>51</v>
      </c>
      <c r="N71" s="324" t="s">
        <v>51</v>
      </c>
      <c r="O71" s="324" t="s">
        <v>51</v>
      </c>
      <c r="P71" s="324" t="s">
        <v>51</v>
      </c>
      <c r="Q71" s="324" t="s">
        <v>51</v>
      </c>
      <c r="R71" s="324" t="s">
        <v>51</v>
      </c>
      <c r="S71" s="324" t="s">
        <v>51</v>
      </c>
      <c r="T71" s="324" t="s">
        <v>51</v>
      </c>
      <c r="U71" s="324" t="s">
        <v>51</v>
      </c>
      <c r="V71" s="324" t="s">
        <v>51</v>
      </c>
      <c r="W71" s="325" t="s">
        <v>51</v>
      </c>
      <c r="X71" s="335" t="s">
        <v>135</v>
      </c>
    </row>
    <row r="72" spans="1:24" ht="15" customHeight="1">
      <c r="A72" s="46" t="str">
        <f>INDEX(Thermal_mapping!B:B,MATCH('1.1. Ind. mod. thermal prod OLD'!C72,Thermal_mapping!B:B,0),0)</f>
        <v>SAINT-GHISLAIN STEG</v>
      </c>
      <c r="B72" s="307" t="s">
        <v>36</v>
      </c>
      <c r="C72" s="68" t="s">
        <v>136</v>
      </c>
      <c r="D72" s="68" t="s">
        <v>53</v>
      </c>
      <c r="E72" s="793"/>
      <c r="F72" s="68" t="s">
        <v>44</v>
      </c>
      <c r="G72" s="69">
        <v>378</v>
      </c>
      <c r="H72" s="563">
        <v>0.51</v>
      </c>
      <c r="I72" s="808">
        <v>2</v>
      </c>
      <c r="J72" s="836" t="s">
        <v>40</v>
      </c>
      <c r="K72" s="458" t="s">
        <v>41</v>
      </c>
      <c r="L72" s="308" t="s">
        <v>41</v>
      </c>
      <c r="M72" s="308" t="s">
        <v>41</v>
      </c>
      <c r="N72" s="308" t="s">
        <v>41</v>
      </c>
      <c r="O72" s="308" t="s">
        <v>41</v>
      </c>
      <c r="P72" s="308" t="s">
        <v>41</v>
      </c>
      <c r="Q72" s="308" t="s">
        <v>41</v>
      </c>
      <c r="R72" s="308" t="s">
        <v>41</v>
      </c>
      <c r="S72" s="308" t="s">
        <v>41</v>
      </c>
      <c r="T72" s="308" t="s">
        <v>41</v>
      </c>
      <c r="U72" s="308" t="s">
        <v>41</v>
      </c>
      <c r="V72" s="308" t="s">
        <v>41</v>
      </c>
      <c r="W72" s="309" t="s">
        <v>41</v>
      </c>
      <c r="X72" s="335" t="s">
        <v>137</v>
      </c>
    </row>
    <row r="73" spans="1:24" ht="15" customHeight="1">
      <c r="A73" s="46" t="str">
        <f>INDEX(Thermal_mapping!B:B,MATCH('1.1. Ind. mod. thermal prod OLD'!C73,Thermal_mapping!B:B,0),0)</f>
        <v>Sappi Lanaken GT</v>
      </c>
      <c r="B73" s="307" t="s">
        <v>36</v>
      </c>
      <c r="C73" s="68" t="s">
        <v>138</v>
      </c>
      <c r="D73" s="793" t="s">
        <v>89</v>
      </c>
      <c r="E73" s="793" t="s">
        <v>832</v>
      </c>
      <c r="F73" s="68" t="s">
        <v>44</v>
      </c>
      <c r="G73" s="69">
        <v>43</v>
      </c>
      <c r="H73" s="797">
        <v>0.41</v>
      </c>
      <c r="I73" s="805">
        <v>11</v>
      </c>
      <c r="J73" s="836" t="s">
        <v>61</v>
      </c>
      <c r="K73" s="455" t="s">
        <v>41</v>
      </c>
      <c r="L73" s="314" t="s">
        <v>41</v>
      </c>
      <c r="M73" s="314" t="s">
        <v>41</v>
      </c>
      <c r="N73" s="315" t="s">
        <v>41</v>
      </c>
      <c r="O73" s="315" t="s">
        <v>41</v>
      </c>
      <c r="P73" s="315" t="s">
        <v>41</v>
      </c>
      <c r="Q73" s="315" t="s">
        <v>41</v>
      </c>
      <c r="R73" s="315" t="s">
        <v>41</v>
      </c>
      <c r="S73" s="315" t="s">
        <v>41</v>
      </c>
      <c r="T73" s="315" t="s">
        <v>41</v>
      </c>
      <c r="U73" s="315" t="s">
        <v>41</v>
      </c>
      <c r="V73" s="315" t="s">
        <v>41</v>
      </c>
      <c r="W73" s="316" t="s">
        <v>41</v>
      </c>
      <c r="X73" s="334"/>
    </row>
    <row r="74" spans="1:24" ht="15" customHeight="1">
      <c r="A74" s="46" t="str">
        <f>INDEX(Thermal_mapping!B:B,MATCH('1.1. Ind. mod. thermal prod OLD'!C74,Thermal_mapping!B:B,0),0)</f>
        <v>SCHAERBEEK SIOMAB ST1</v>
      </c>
      <c r="B74" s="307" t="s">
        <v>36</v>
      </c>
      <c r="C74" s="68" t="s">
        <v>139</v>
      </c>
      <c r="D74" s="68" t="s">
        <v>59</v>
      </c>
      <c r="E74" s="793"/>
      <c r="F74" s="68" t="s">
        <v>60</v>
      </c>
      <c r="G74" s="69">
        <v>15</v>
      </c>
      <c r="H74" s="563">
        <v>0.36</v>
      </c>
      <c r="I74" s="795">
        <v>3</v>
      </c>
      <c r="J74" s="836" t="s">
        <v>61</v>
      </c>
      <c r="K74" s="455" t="s">
        <v>41</v>
      </c>
      <c r="L74" s="314" t="s">
        <v>41</v>
      </c>
      <c r="M74" s="314" t="s">
        <v>41</v>
      </c>
      <c r="N74" s="315" t="s">
        <v>41</v>
      </c>
      <c r="O74" s="315" t="s">
        <v>41</v>
      </c>
      <c r="P74" s="315" t="s">
        <v>41</v>
      </c>
      <c r="Q74" s="315" t="s">
        <v>41</v>
      </c>
      <c r="R74" s="315" t="s">
        <v>41</v>
      </c>
      <c r="S74" s="315" t="s">
        <v>41</v>
      </c>
      <c r="T74" s="315" t="s">
        <v>41</v>
      </c>
      <c r="U74" s="315" t="s">
        <v>41</v>
      </c>
      <c r="V74" s="315" t="s">
        <v>41</v>
      </c>
      <c r="W74" s="316" t="s">
        <v>41</v>
      </c>
      <c r="X74" s="334"/>
    </row>
    <row r="75" spans="1:24" ht="15" customHeight="1">
      <c r="A75" s="46" t="str">
        <f>INDEX(Thermal_mapping!B:B,MATCH('1.1. Ind. mod. thermal prod OLD'!C75,Thermal_mapping!B:B,0),0)</f>
        <v>SCHAERBEEK SIOMAB ST2</v>
      </c>
      <c r="B75" s="307" t="s">
        <v>36</v>
      </c>
      <c r="C75" s="68" t="s">
        <v>140</v>
      </c>
      <c r="D75" s="68" t="s">
        <v>59</v>
      </c>
      <c r="E75" s="793"/>
      <c r="F75" s="68" t="s">
        <v>60</v>
      </c>
      <c r="G75" s="69">
        <v>15</v>
      </c>
      <c r="H75" s="563">
        <v>0.36</v>
      </c>
      <c r="I75" s="795">
        <v>3</v>
      </c>
      <c r="J75" s="836" t="s">
        <v>61</v>
      </c>
      <c r="K75" s="455" t="s">
        <v>41</v>
      </c>
      <c r="L75" s="314" t="s">
        <v>41</v>
      </c>
      <c r="M75" s="314" t="s">
        <v>41</v>
      </c>
      <c r="N75" s="315" t="s">
        <v>41</v>
      </c>
      <c r="O75" s="315" t="s">
        <v>41</v>
      </c>
      <c r="P75" s="315" t="s">
        <v>41</v>
      </c>
      <c r="Q75" s="315" t="s">
        <v>41</v>
      </c>
      <c r="R75" s="315" t="s">
        <v>41</v>
      </c>
      <c r="S75" s="315" t="s">
        <v>41</v>
      </c>
      <c r="T75" s="315" t="s">
        <v>41</v>
      </c>
      <c r="U75" s="315" t="s">
        <v>41</v>
      </c>
      <c r="V75" s="315" t="s">
        <v>41</v>
      </c>
      <c r="W75" s="316" t="s">
        <v>41</v>
      </c>
      <c r="X75" s="334"/>
    </row>
    <row r="76" spans="1:24" ht="15" customHeight="1">
      <c r="A76" s="46" t="str">
        <f>INDEX(Thermal_mapping!B:B,MATCH('1.1. Ind. mod. thermal prod OLD'!C76,Thermal_mapping!B:B,0),0)</f>
        <v>SCHAERBEEK SIOMAB ST3</v>
      </c>
      <c r="B76" s="307" t="s">
        <v>36</v>
      </c>
      <c r="C76" s="68" t="s">
        <v>141</v>
      </c>
      <c r="D76" s="68" t="s">
        <v>59</v>
      </c>
      <c r="E76" s="793"/>
      <c r="F76" s="68" t="s">
        <v>60</v>
      </c>
      <c r="G76" s="69">
        <v>15</v>
      </c>
      <c r="H76" s="563">
        <v>0.36</v>
      </c>
      <c r="I76" s="795">
        <v>3</v>
      </c>
      <c r="J76" s="836" t="s">
        <v>61</v>
      </c>
      <c r="K76" s="455" t="s">
        <v>41</v>
      </c>
      <c r="L76" s="314" t="s">
        <v>41</v>
      </c>
      <c r="M76" s="314" t="s">
        <v>41</v>
      </c>
      <c r="N76" s="315" t="s">
        <v>41</v>
      </c>
      <c r="O76" s="315" t="s">
        <v>41</v>
      </c>
      <c r="P76" s="315" t="s">
        <v>41</v>
      </c>
      <c r="Q76" s="315" t="s">
        <v>41</v>
      </c>
      <c r="R76" s="315" t="s">
        <v>41</v>
      </c>
      <c r="S76" s="315" t="s">
        <v>41</v>
      </c>
      <c r="T76" s="315" t="s">
        <v>41</v>
      </c>
      <c r="U76" s="315" t="s">
        <v>41</v>
      </c>
      <c r="V76" s="315" t="s">
        <v>41</v>
      </c>
      <c r="W76" s="316" t="s">
        <v>41</v>
      </c>
      <c r="X76" s="334"/>
    </row>
    <row r="77" spans="1:24" ht="15" customHeight="1">
      <c r="A77" s="46" t="str">
        <f>INDEX(Thermal_mapping!B:B,MATCH('1.1. Ind. mod. thermal prod OLD'!C77,Thermal_mapping!B:B,0),0)</f>
        <v>Scheldelaan Exxonmobil</v>
      </c>
      <c r="B77" s="307" t="s">
        <v>142</v>
      </c>
      <c r="C77" s="68" t="s">
        <v>143</v>
      </c>
      <c r="D77" s="810" t="s">
        <v>89</v>
      </c>
      <c r="E77" s="793" t="s">
        <v>832</v>
      </c>
      <c r="F77" s="68" t="s">
        <v>44</v>
      </c>
      <c r="G77" s="69">
        <v>140</v>
      </c>
      <c r="H77" s="812">
        <v>0.41</v>
      </c>
      <c r="I77" s="813">
        <v>11</v>
      </c>
      <c r="J77" s="836" t="s">
        <v>61</v>
      </c>
      <c r="K77" s="455" t="s">
        <v>41</v>
      </c>
      <c r="L77" s="314" t="s">
        <v>41</v>
      </c>
      <c r="M77" s="314" t="s">
        <v>41</v>
      </c>
      <c r="N77" s="315" t="s">
        <v>41</v>
      </c>
      <c r="O77" s="315" t="s">
        <v>41</v>
      </c>
      <c r="P77" s="315" t="s">
        <v>41</v>
      </c>
      <c r="Q77" s="315" t="s">
        <v>41</v>
      </c>
      <c r="R77" s="315" t="s">
        <v>41</v>
      </c>
      <c r="S77" s="315" t="s">
        <v>41</v>
      </c>
      <c r="T77" s="315" t="s">
        <v>41</v>
      </c>
      <c r="U77" s="315" t="s">
        <v>41</v>
      </c>
      <c r="V77" s="315" t="s">
        <v>41</v>
      </c>
      <c r="W77" s="316" t="s">
        <v>41</v>
      </c>
      <c r="X77" s="334"/>
    </row>
    <row r="78" spans="1:24" ht="15" customHeight="1">
      <c r="A78" s="46" t="str">
        <f>INDEX(Thermal_mapping!B:B,MATCH('1.1. Ind. mod. thermal prod OLD'!C78,Thermal_mapping!B:B,0),0)</f>
        <v>STORA LANGERBRUGGE WKK1</v>
      </c>
      <c r="B78" s="307" t="s">
        <v>144</v>
      </c>
      <c r="C78" s="68" t="s">
        <v>145</v>
      </c>
      <c r="D78" s="810" t="s">
        <v>180</v>
      </c>
      <c r="E78" s="793" t="s">
        <v>832</v>
      </c>
      <c r="F78" s="68" t="s">
        <v>49</v>
      </c>
      <c r="G78" s="69">
        <v>10</v>
      </c>
      <c r="H78" s="811">
        <v>0.2</v>
      </c>
      <c r="I78" s="805">
        <v>3</v>
      </c>
      <c r="J78" s="836" t="s">
        <v>61</v>
      </c>
      <c r="K78" s="455" t="s">
        <v>41</v>
      </c>
      <c r="L78" s="314" t="s">
        <v>41</v>
      </c>
      <c r="M78" s="314" t="s">
        <v>41</v>
      </c>
      <c r="N78" s="315" t="s">
        <v>41</v>
      </c>
      <c r="O78" s="315" t="s">
        <v>41</v>
      </c>
      <c r="P78" s="315" t="s">
        <v>41</v>
      </c>
      <c r="Q78" s="315" t="s">
        <v>41</v>
      </c>
      <c r="R78" s="315" t="s">
        <v>41</v>
      </c>
      <c r="S78" s="315" t="s">
        <v>41</v>
      </c>
      <c r="T78" s="315" t="s">
        <v>41</v>
      </c>
      <c r="U78" s="315" t="s">
        <v>41</v>
      </c>
      <c r="V78" s="315" t="s">
        <v>41</v>
      </c>
      <c r="W78" s="316" t="s">
        <v>41</v>
      </c>
      <c r="X78" s="334"/>
    </row>
    <row r="79" spans="1:24" ht="15" customHeight="1">
      <c r="A79" s="46" t="str">
        <f>INDEX(Thermal_mapping!B:B,MATCH('1.1. Ind. mod. thermal prod OLD'!C79,Thermal_mapping!B:B,0),0)</f>
        <v>STORA LANGERBRUGGE WKK2</v>
      </c>
      <c r="B79" s="307" t="s">
        <v>144</v>
      </c>
      <c r="C79" s="68" t="s">
        <v>146</v>
      </c>
      <c r="D79" s="810" t="s">
        <v>180</v>
      </c>
      <c r="E79" s="793" t="s">
        <v>832</v>
      </c>
      <c r="F79" s="68" t="s">
        <v>49</v>
      </c>
      <c r="G79" s="69">
        <v>40</v>
      </c>
      <c r="H79" s="811">
        <v>0.2</v>
      </c>
      <c r="I79" s="805">
        <v>3</v>
      </c>
      <c r="J79" s="836" t="s">
        <v>61</v>
      </c>
      <c r="K79" s="455" t="s">
        <v>41</v>
      </c>
      <c r="L79" s="314" t="s">
        <v>41</v>
      </c>
      <c r="M79" s="314" t="s">
        <v>41</v>
      </c>
      <c r="N79" s="315" t="s">
        <v>41</v>
      </c>
      <c r="O79" s="315" t="s">
        <v>41</v>
      </c>
      <c r="P79" s="315" t="s">
        <v>41</v>
      </c>
      <c r="Q79" s="315" t="s">
        <v>41</v>
      </c>
      <c r="R79" s="315" t="s">
        <v>41</v>
      </c>
      <c r="S79" s="315" t="s">
        <v>41</v>
      </c>
      <c r="T79" s="315" t="s">
        <v>41</v>
      </c>
      <c r="U79" s="315" t="s">
        <v>41</v>
      </c>
      <c r="V79" s="315" t="s">
        <v>41</v>
      </c>
      <c r="W79" s="316" t="s">
        <v>41</v>
      </c>
      <c r="X79" s="334"/>
    </row>
    <row r="80" spans="1:24" ht="15" customHeight="1">
      <c r="A80" s="46" t="str">
        <f>INDEX(Thermal_mapping!B:B,MATCH('1.1. Ind. mod. thermal prod OLD'!C80,Thermal_mapping!B:B,0),0)</f>
        <v>Syral Aalst GT</v>
      </c>
      <c r="B80" s="307" t="s">
        <v>36</v>
      </c>
      <c r="C80" s="68" t="s">
        <v>147</v>
      </c>
      <c r="D80" s="793" t="s">
        <v>43</v>
      </c>
      <c r="E80" s="793" t="s">
        <v>832</v>
      </c>
      <c r="F80" s="68" t="s">
        <v>44</v>
      </c>
      <c r="G80" s="69">
        <v>43</v>
      </c>
      <c r="H80" s="563">
        <v>0.45</v>
      </c>
      <c r="I80" s="805">
        <v>2</v>
      </c>
      <c r="J80" s="836" t="s">
        <v>61</v>
      </c>
      <c r="K80" s="459" t="s">
        <v>41</v>
      </c>
      <c r="L80" s="315" t="s">
        <v>41</v>
      </c>
      <c r="M80" s="315" t="s">
        <v>41</v>
      </c>
      <c r="N80" s="315" t="s">
        <v>41</v>
      </c>
      <c r="O80" s="315" t="s">
        <v>41</v>
      </c>
      <c r="P80" s="315" t="s">
        <v>41</v>
      </c>
      <c r="Q80" s="315" t="s">
        <v>41</v>
      </c>
      <c r="R80" s="315" t="s">
        <v>41</v>
      </c>
      <c r="S80" s="315" t="s">
        <v>41</v>
      </c>
      <c r="T80" s="315" t="s">
        <v>41</v>
      </c>
      <c r="U80" s="315" t="s">
        <v>41</v>
      </c>
      <c r="V80" s="315" t="s">
        <v>41</v>
      </c>
      <c r="W80" s="316" t="s">
        <v>41</v>
      </c>
      <c r="X80" s="334"/>
    </row>
    <row r="81" spans="1:24" ht="15" customHeight="1">
      <c r="A81" s="46" t="str">
        <f>INDEX(Thermal_mapping!B:B,MATCH('1.1. Ind. mod. thermal prod OLD'!C81,Thermal_mapping!B:B,0),0)</f>
        <v>Syral Aalst ST</v>
      </c>
      <c r="B81" s="307" t="s">
        <v>36</v>
      </c>
      <c r="C81" s="68" t="s">
        <v>148</v>
      </c>
      <c r="D81" s="793" t="s">
        <v>46</v>
      </c>
      <c r="E81" s="793" t="s">
        <v>832</v>
      </c>
      <c r="F81" s="68" t="s">
        <v>44</v>
      </c>
      <c r="G81" s="69">
        <v>5</v>
      </c>
      <c r="H81" s="563">
        <v>0.45</v>
      </c>
      <c r="I81" s="805">
        <v>2</v>
      </c>
      <c r="J81" s="836" t="s">
        <v>61</v>
      </c>
      <c r="K81" s="459" t="s">
        <v>41</v>
      </c>
      <c r="L81" s="315" t="s">
        <v>41</v>
      </c>
      <c r="M81" s="315" t="s">
        <v>41</v>
      </c>
      <c r="N81" s="315" t="s">
        <v>41</v>
      </c>
      <c r="O81" s="315" t="s">
        <v>41</v>
      </c>
      <c r="P81" s="315" t="s">
        <v>41</v>
      </c>
      <c r="Q81" s="315" t="s">
        <v>41</v>
      </c>
      <c r="R81" s="315" t="s">
        <v>41</v>
      </c>
      <c r="S81" s="315" t="s">
        <v>41</v>
      </c>
      <c r="T81" s="315" t="s">
        <v>41</v>
      </c>
      <c r="U81" s="315" t="s">
        <v>41</v>
      </c>
      <c r="V81" s="315" t="s">
        <v>41</v>
      </c>
      <c r="W81" s="316" t="s">
        <v>41</v>
      </c>
      <c r="X81" s="334"/>
    </row>
    <row r="82" spans="1:24" ht="15" customHeight="1">
      <c r="A82" s="46" t="str">
        <f>INDEX(Thermal_mapping!B:B,MATCH('1.1. Ind. mod. thermal prod OLD'!C82,Thermal_mapping!B:B,0),0)</f>
        <v>TAMINCO Gent WKK</v>
      </c>
      <c r="B82" s="307" t="s">
        <v>149</v>
      </c>
      <c r="C82" s="68" t="s">
        <v>150</v>
      </c>
      <c r="D82" s="810" t="s">
        <v>89</v>
      </c>
      <c r="E82" s="793" t="s">
        <v>832</v>
      </c>
      <c r="F82" s="68" t="s">
        <v>44</v>
      </c>
      <c r="G82" s="69">
        <v>6.3</v>
      </c>
      <c r="H82" s="797">
        <v>0.41</v>
      </c>
      <c r="I82" s="815">
        <v>11</v>
      </c>
      <c r="J82" s="836" t="s">
        <v>61</v>
      </c>
      <c r="K82" s="459" t="s">
        <v>41</v>
      </c>
      <c r="L82" s="315" t="s">
        <v>41</v>
      </c>
      <c r="M82" s="315" t="s">
        <v>41</v>
      </c>
      <c r="N82" s="315" t="s">
        <v>41</v>
      </c>
      <c r="O82" s="315" t="s">
        <v>41</v>
      </c>
      <c r="P82" s="315" t="s">
        <v>41</v>
      </c>
      <c r="Q82" s="315" t="s">
        <v>41</v>
      </c>
      <c r="R82" s="315" t="s">
        <v>41</v>
      </c>
      <c r="S82" s="315" t="s">
        <v>41</v>
      </c>
      <c r="T82" s="315" t="s">
        <v>41</v>
      </c>
      <c r="U82" s="315" t="s">
        <v>41</v>
      </c>
      <c r="V82" s="315" t="s">
        <v>41</v>
      </c>
      <c r="W82" s="316" t="s">
        <v>41</v>
      </c>
      <c r="X82" s="334"/>
    </row>
    <row r="83" spans="1:24" ht="15" customHeight="1">
      <c r="A83" s="46" t="str">
        <f>INDEX(Thermal_mapping!B:B,MATCH('1.1. Ind. mod. thermal prod OLD'!C83,Thermal_mapping!B:B,0),0)</f>
        <v>TIHANGE 1N</v>
      </c>
      <c r="B83" s="307" t="s">
        <v>36</v>
      </c>
      <c r="C83" s="68" t="s">
        <v>151</v>
      </c>
      <c r="D83" s="68" t="s">
        <v>74</v>
      </c>
      <c r="E83" s="793"/>
      <c r="F83" s="68" t="s">
        <v>75</v>
      </c>
      <c r="G83" s="69">
        <v>481</v>
      </c>
      <c r="H83" s="563">
        <v>0.33</v>
      </c>
      <c r="I83" s="808">
        <v>9</v>
      </c>
      <c r="J83" s="836" t="s">
        <v>76</v>
      </c>
      <c r="K83" s="460" t="s">
        <v>41</v>
      </c>
      <c r="L83" s="832" t="s">
        <v>41</v>
      </c>
      <c r="M83" s="832" t="s">
        <v>41</v>
      </c>
      <c r="N83" s="324" t="s">
        <v>51</v>
      </c>
      <c r="O83" s="324" t="s">
        <v>51</v>
      </c>
      <c r="P83" s="324" t="s">
        <v>51</v>
      </c>
      <c r="Q83" s="324" t="s">
        <v>51</v>
      </c>
      <c r="R83" s="324" t="s">
        <v>51</v>
      </c>
      <c r="S83" s="324" t="s">
        <v>51</v>
      </c>
      <c r="T83" s="324" t="s">
        <v>51</v>
      </c>
      <c r="U83" s="324" t="s">
        <v>51</v>
      </c>
      <c r="V83" s="324" t="s">
        <v>51</v>
      </c>
      <c r="W83" s="325" t="s">
        <v>51</v>
      </c>
      <c r="X83" s="335" t="s">
        <v>152</v>
      </c>
    </row>
    <row r="84" spans="1:24" ht="15" customHeight="1">
      <c r="A84" s="46" t="str">
        <f>INDEX(Thermal_mapping!B:B,MATCH('1.1. Ind. mod. thermal prod OLD'!C84,Thermal_mapping!B:B,0),0)</f>
        <v>TIHANGE 1S</v>
      </c>
      <c r="B84" s="307" t="s">
        <v>36</v>
      </c>
      <c r="C84" s="68" t="s">
        <v>153</v>
      </c>
      <c r="D84" s="68" t="s">
        <v>74</v>
      </c>
      <c r="E84" s="793"/>
      <c r="F84" s="68" t="s">
        <v>75</v>
      </c>
      <c r="G84" s="69">
        <v>481</v>
      </c>
      <c r="H84" s="563">
        <v>0.33</v>
      </c>
      <c r="I84" s="808">
        <v>9</v>
      </c>
      <c r="J84" s="836" t="s">
        <v>76</v>
      </c>
      <c r="K84" s="460" t="s">
        <v>41</v>
      </c>
      <c r="L84" s="832" t="s">
        <v>41</v>
      </c>
      <c r="M84" s="832" t="s">
        <v>41</v>
      </c>
      <c r="N84" s="324" t="s">
        <v>51</v>
      </c>
      <c r="O84" s="324" t="s">
        <v>51</v>
      </c>
      <c r="P84" s="324" t="s">
        <v>51</v>
      </c>
      <c r="Q84" s="324" t="s">
        <v>51</v>
      </c>
      <c r="R84" s="324" t="s">
        <v>51</v>
      </c>
      <c r="S84" s="324" t="s">
        <v>51</v>
      </c>
      <c r="T84" s="324" t="s">
        <v>51</v>
      </c>
      <c r="U84" s="324" t="s">
        <v>51</v>
      </c>
      <c r="V84" s="324" t="s">
        <v>51</v>
      </c>
      <c r="W84" s="325" t="s">
        <v>51</v>
      </c>
      <c r="X84" s="335" t="s">
        <v>152</v>
      </c>
    </row>
    <row r="85" spans="1:24" ht="15" customHeight="1">
      <c r="A85" s="46" t="str">
        <f>INDEX(Thermal_mapping!B:B,MATCH('1.1. Ind. mod. thermal prod OLD'!C85,Thermal_mapping!B:B,0),0)</f>
        <v>TIHANGE 2</v>
      </c>
      <c r="B85" s="307" t="s">
        <v>36</v>
      </c>
      <c r="C85" s="68" t="s">
        <v>154</v>
      </c>
      <c r="D85" s="68" t="s">
        <v>74</v>
      </c>
      <c r="E85" s="793"/>
      <c r="F85" s="68" t="s">
        <v>75</v>
      </c>
      <c r="G85" s="69">
        <v>1008</v>
      </c>
      <c r="H85" s="563">
        <v>0.33</v>
      </c>
      <c r="I85" s="808">
        <v>9</v>
      </c>
      <c r="J85" s="836" t="s">
        <v>76</v>
      </c>
      <c r="K85" s="460" t="s">
        <v>41</v>
      </c>
      <c r="L85" s="324" t="s">
        <v>51</v>
      </c>
      <c r="M85" s="324" t="s">
        <v>51</v>
      </c>
      <c r="N85" s="324" t="s">
        <v>51</v>
      </c>
      <c r="O85" s="324" t="s">
        <v>51</v>
      </c>
      <c r="P85" s="324" t="s">
        <v>51</v>
      </c>
      <c r="Q85" s="324" t="s">
        <v>51</v>
      </c>
      <c r="R85" s="324" t="s">
        <v>51</v>
      </c>
      <c r="S85" s="324" t="s">
        <v>51</v>
      </c>
      <c r="T85" s="324" t="s">
        <v>51</v>
      </c>
      <c r="U85" s="324" t="s">
        <v>51</v>
      </c>
      <c r="V85" s="324" t="s">
        <v>51</v>
      </c>
      <c r="W85" s="325" t="s">
        <v>51</v>
      </c>
      <c r="X85" s="335" t="s">
        <v>155</v>
      </c>
    </row>
    <row r="86" spans="1:24" ht="15" customHeight="1">
      <c r="A86" s="46" t="str">
        <f>INDEX(Thermal_mapping!B:B,MATCH('1.1. Ind. mod. thermal prod OLD'!C86,Thermal_mapping!B:B,0),0)</f>
        <v>TIHANGE 3</v>
      </c>
      <c r="B86" s="307" t="s">
        <v>36</v>
      </c>
      <c r="C86" s="68" t="s">
        <v>156</v>
      </c>
      <c r="D86" s="68" t="s">
        <v>74</v>
      </c>
      <c r="E86" s="793"/>
      <c r="F86" s="68" t="s">
        <v>75</v>
      </c>
      <c r="G86" s="69">
        <v>1038</v>
      </c>
      <c r="H86" s="563">
        <v>0.33</v>
      </c>
      <c r="I86" s="808">
        <v>9</v>
      </c>
      <c r="J86" s="836" t="s">
        <v>76</v>
      </c>
      <c r="K86" s="460" t="s">
        <v>41</v>
      </c>
      <c r="L86" s="832" t="s">
        <v>41</v>
      </c>
      <c r="M86" s="832" t="s">
        <v>41</v>
      </c>
      <c r="N86" s="324" t="s">
        <v>51</v>
      </c>
      <c r="O86" s="832" t="s">
        <v>41</v>
      </c>
      <c r="P86" s="832" t="s">
        <v>41</v>
      </c>
      <c r="Q86" s="832" t="s">
        <v>41</v>
      </c>
      <c r="R86" s="832" t="s">
        <v>41</v>
      </c>
      <c r="S86" s="832" t="s">
        <v>41</v>
      </c>
      <c r="T86" s="832" t="s">
        <v>41</v>
      </c>
      <c r="U86" s="832" t="s">
        <v>41</v>
      </c>
      <c r="V86" s="832" t="s">
        <v>41</v>
      </c>
      <c r="W86" s="833" t="s">
        <v>41</v>
      </c>
      <c r="X86" s="337" t="s">
        <v>83</v>
      </c>
    </row>
    <row r="87" spans="1:24" ht="15" customHeight="1">
      <c r="A87" s="46" t="str">
        <f>INDEX(Thermal_mapping!B:B,MATCH('1.1. Ind. mod. thermal prod OLD'!C87,Thermal_mapping!B:B,0),0)</f>
        <v>T-Power</v>
      </c>
      <c r="B87" s="307" t="s">
        <v>157</v>
      </c>
      <c r="C87" s="68" t="s">
        <v>157</v>
      </c>
      <c r="D87" s="793" t="s">
        <v>53</v>
      </c>
      <c r="E87" s="793"/>
      <c r="F87" s="68" t="s">
        <v>44</v>
      </c>
      <c r="G87" s="69">
        <v>425</v>
      </c>
      <c r="H87" s="563">
        <v>0.57999999999999996</v>
      </c>
      <c r="I87" s="808">
        <v>2</v>
      </c>
      <c r="J87" s="836" t="s">
        <v>40</v>
      </c>
      <c r="K87" s="458" t="s">
        <v>41</v>
      </c>
      <c r="L87" s="308" t="s">
        <v>41</v>
      </c>
      <c r="M87" s="308" t="s">
        <v>41</v>
      </c>
      <c r="N87" s="308" t="s">
        <v>41</v>
      </c>
      <c r="O87" s="308" t="s">
        <v>41</v>
      </c>
      <c r="P87" s="308" t="s">
        <v>41</v>
      </c>
      <c r="Q87" s="308" t="s">
        <v>41</v>
      </c>
      <c r="R87" s="308" t="s">
        <v>41</v>
      </c>
      <c r="S87" s="308" t="s">
        <v>41</v>
      </c>
      <c r="T87" s="308" t="s">
        <v>41</v>
      </c>
      <c r="U87" s="308" t="s">
        <v>41</v>
      </c>
      <c r="V87" s="308" t="s">
        <v>41</v>
      </c>
      <c r="W87" s="309" t="s">
        <v>41</v>
      </c>
      <c r="X87" s="334"/>
    </row>
    <row r="88" spans="1:24" ht="15" customHeight="1">
      <c r="A88" s="46" t="str">
        <f>INDEX(Thermal_mapping!B:B,MATCH('1.1. Ind. mod. thermal prod OLD'!C88,Thermal_mapping!B:B,0),0)</f>
        <v>TURBOJET VOLTA</v>
      </c>
      <c r="B88" s="307" t="s">
        <v>36</v>
      </c>
      <c r="C88" s="68" t="s">
        <v>158</v>
      </c>
      <c r="D88" s="68" t="s">
        <v>38</v>
      </c>
      <c r="E88" s="793"/>
      <c r="F88" s="68" t="s">
        <v>39</v>
      </c>
      <c r="G88" s="69">
        <v>18</v>
      </c>
      <c r="H88" s="563">
        <v>0.26</v>
      </c>
      <c r="I88" s="808">
        <v>3.3</v>
      </c>
      <c r="J88" s="836" t="s">
        <v>40</v>
      </c>
      <c r="K88" s="453" t="s">
        <v>41</v>
      </c>
      <c r="L88" s="310" t="s">
        <v>51</v>
      </c>
      <c r="M88" s="310" t="s">
        <v>51</v>
      </c>
      <c r="N88" s="310" t="s">
        <v>51</v>
      </c>
      <c r="O88" s="310" t="s">
        <v>51</v>
      </c>
      <c r="P88" s="310" t="s">
        <v>51</v>
      </c>
      <c r="Q88" s="310" t="s">
        <v>51</v>
      </c>
      <c r="R88" s="310" t="s">
        <v>51</v>
      </c>
      <c r="S88" s="310" t="s">
        <v>51</v>
      </c>
      <c r="T88" s="310" t="s">
        <v>51</v>
      </c>
      <c r="U88" s="310" t="s">
        <v>51</v>
      </c>
      <c r="V88" s="310" t="s">
        <v>51</v>
      </c>
      <c r="W88" s="325" t="s">
        <v>51</v>
      </c>
      <c r="X88" s="335" t="s">
        <v>159</v>
      </c>
    </row>
    <row r="89" spans="1:24" ht="15" customHeight="1">
      <c r="A89" s="46" t="str">
        <f>INDEX(Thermal_mapping!B:B,MATCH('1.1. Ind. mod. thermal prod OLD'!C89,Thermal_mapping!B:B,0),0)</f>
        <v>Vilvoorde GT</v>
      </c>
      <c r="B89" s="307" t="s">
        <v>36</v>
      </c>
      <c r="C89" s="660" t="s">
        <v>160</v>
      </c>
      <c r="D89" s="660" t="s">
        <v>43</v>
      </c>
      <c r="E89" s="793"/>
      <c r="F89" s="660" t="s">
        <v>44</v>
      </c>
      <c r="G89" s="662">
        <v>255</v>
      </c>
      <c r="H89" s="811" t="s">
        <v>833</v>
      </c>
      <c r="I89" s="808">
        <v>2</v>
      </c>
      <c r="J89" s="836" t="s">
        <v>50</v>
      </c>
      <c r="K89" s="458" t="s">
        <v>41</v>
      </c>
      <c r="L89" s="308" t="s">
        <v>41</v>
      </c>
      <c r="M89" s="308" t="s">
        <v>41</v>
      </c>
      <c r="N89" s="310" t="s">
        <v>51</v>
      </c>
      <c r="O89" s="310" t="s">
        <v>51</v>
      </c>
      <c r="P89" s="310" t="s">
        <v>51</v>
      </c>
      <c r="Q89" s="310" t="s">
        <v>51</v>
      </c>
      <c r="R89" s="310" t="s">
        <v>51</v>
      </c>
      <c r="S89" s="310" t="s">
        <v>51</v>
      </c>
      <c r="T89" s="310" t="s">
        <v>51</v>
      </c>
      <c r="U89" s="310" t="s">
        <v>51</v>
      </c>
      <c r="V89" s="310" t="s">
        <v>51</v>
      </c>
      <c r="W89" s="325" t="s">
        <v>51</v>
      </c>
      <c r="X89" s="799" t="s">
        <v>830</v>
      </c>
    </row>
    <row r="90" spans="1:24" ht="15" customHeight="1">
      <c r="A90" s="46" t="str">
        <f>INDEX(Thermal_mapping!B:B,MATCH('1.1. Ind. mod. thermal prod OLD'!C90,Thermal_mapping!B:B,0),0)</f>
        <v>Vilvoorde ST</v>
      </c>
      <c r="B90" s="307" t="s">
        <v>36</v>
      </c>
      <c r="C90" s="660" t="s">
        <v>161</v>
      </c>
      <c r="D90" s="660" t="s">
        <v>46</v>
      </c>
      <c r="E90" s="793"/>
      <c r="F90" s="660" t="s">
        <v>44</v>
      </c>
      <c r="G90" s="662">
        <v>105</v>
      </c>
      <c r="H90" s="811" t="s">
        <v>833</v>
      </c>
      <c r="I90" s="808">
        <v>2</v>
      </c>
      <c r="J90" s="836" t="s">
        <v>50</v>
      </c>
      <c r="K90" s="458" t="s">
        <v>41</v>
      </c>
      <c r="L90" s="324" t="s">
        <v>51</v>
      </c>
      <c r="M90" s="324" t="s">
        <v>51</v>
      </c>
      <c r="N90" s="324" t="s">
        <v>51</v>
      </c>
      <c r="O90" s="324" t="s">
        <v>51</v>
      </c>
      <c r="P90" s="324" t="s">
        <v>51</v>
      </c>
      <c r="Q90" s="324" t="s">
        <v>51</v>
      </c>
      <c r="R90" s="324" t="s">
        <v>51</v>
      </c>
      <c r="S90" s="324" t="s">
        <v>51</v>
      </c>
      <c r="T90" s="324" t="s">
        <v>51</v>
      </c>
      <c r="U90" s="324" t="s">
        <v>51</v>
      </c>
      <c r="V90" s="324" t="s">
        <v>51</v>
      </c>
      <c r="W90" s="325" t="s">
        <v>51</v>
      </c>
      <c r="X90" s="798" t="s">
        <v>831</v>
      </c>
    </row>
    <row r="91" spans="1:24" ht="15" customHeight="1">
      <c r="A91" s="46" t="str">
        <f>INDEX(Thermal_mapping!B:B,MATCH('1.1. Ind. mod. thermal prod OLD'!C91,Thermal_mapping!B:B,0),0)</f>
        <v>Wilmarsdonk Total GT1</v>
      </c>
      <c r="B91" s="307" t="s">
        <v>162</v>
      </c>
      <c r="C91" s="68" t="s">
        <v>163</v>
      </c>
      <c r="D91" s="793" t="s">
        <v>89</v>
      </c>
      <c r="E91" s="793" t="s">
        <v>832</v>
      </c>
      <c r="F91" s="68" t="s">
        <v>44</v>
      </c>
      <c r="G91" s="69">
        <v>43</v>
      </c>
      <c r="H91" s="812">
        <v>0.41</v>
      </c>
      <c r="I91" s="795">
        <v>11</v>
      </c>
      <c r="J91" s="836" t="s">
        <v>61</v>
      </c>
      <c r="K91" s="459" t="s">
        <v>41</v>
      </c>
      <c r="L91" s="315" t="s">
        <v>41</v>
      </c>
      <c r="M91" s="315" t="s">
        <v>41</v>
      </c>
      <c r="N91" s="315" t="s">
        <v>41</v>
      </c>
      <c r="O91" s="315" t="s">
        <v>41</v>
      </c>
      <c r="P91" s="315" t="s">
        <v>41</v>
      </c>
      <c r="Q91" s="315" t="s">
        <v>41</v>
      </c>
      <c r="R91" s="315" t="s">
        <v>41</v>
      </c>
      <c r="S91" s="315" t="s">
        <v>41</v>
      </c>
      <c r="T91" s="315" t="s">
        <v>41</v>
      </c>
      <c r="U91" s="315" t="s">
        <v>41</v>
      </c>
      <c r="V91" s="315" t="s">
        <v>41</v>
      </c>
      <c r="W91" s="316" t="s">
        <v>41</v>
      </c>
      <c r="X91" s="334"/>
    </row>
    <row r="92" spans="1:24" ht="15" customHeight="1">
      <c r="A92" s="46" t="str">
        <f>INDEX(Thermal_mapping!B:B,MATCH('1.1. Ind. mod. thermal prod OLD'!C92,Thermal_mapping!B:B,0),0)</f>
        <v>Wilmarsdonk Total GT2</v>
      </c>
      <c r="B92" s="307" t="s">
        <v>162</v>
      </c>
      <c r="C92" s="68" t="s">
        <v>164</v>
      </c>
      <c r="D92" s="793" t="s">
        <v>89</v>
      </c>
      <c r="E92" s="793" t="s">
        <v>832</v>
      </c>
      <c r="F92" s="68" t="s">
        <v>44</v>
      </c>
      <c r="G92" s="69">
        <v>43</v>
      </c>
      <c r="H92" s="812">
        <v>0.41</v>
      </c>
      <c r="I92" s="795">
        <v>11</v>
      </c>
      <c r="J92" s="836" t="s">
        <v>61</v>
      </c>
      <c r="K92" s="459" t="s">
        <v>41</v>
      </c>
      <c r="L92" s="315" t="s">
        <v>41</v>
      </c>
      <c r="M92" s="315" t="s">
        <v>41</v>
      </c>
      <c r="N92" s="315" t="s">
        <v>41</v>
      </c>
      <c r="O92" s="315" t="s">
        <v>41</v>
      </c>
      <c r="P92" s="315" t="s">
        <v>41</v>
      </c>
      <c r="Q92" s="315" t="s">
        <v>41</v>
      </c>
      <c r="R92" s="315" t="s">
        <v>41</v>
      </c>
      <c r="S92" s="315" t="s">
        <v>41</v>
      </c>
      <c r="T92" s="315" t="s">
        <v>41</v>
      </c>
      <c r="U92" s="315" t="s">
        <v>41</v>
      </c>
      <c r="V92" s="315" t="s">
        <v>41</v>
      </c>
      <c r="W92" s="316" t="s">
        <v>41</v>
      </c>
      <c r="X92" s="334"/>
    </row>
    <row r="93" spans="1:24" ht="15" customHeight="1">
      <c r="A93" s="46" t="str">
        <f>INDEX(Thermal_mapping!B:B,MATCH('1.1. Ind. mod. thermal prod OLD'!C93,Thermal_mapping!B:B,0),0)</f>
        <v>Wilmarsdonk Total GT3</v>
      </c>
      <c r="B93" s="307" t="s">
        <v>162</v>
      </c>
      <c r="C93" s="68" t="s">
        <v>165</v>
      </c>
      <c r="D93" s="793" t="s">
        <v>89</v>
      </c>
      <c r="E93" s="793" t="s">
        <v>832</v>
      </c>
      <c r="F93" s="68" t="s">
        <v>44</v>
      </c>
      <c r="G93" s="69">
        <v>43</v>
      </c>
      <c r="H93" s="812">
        <v>0.41</v>
      </c>
      <c r="I93" s="795">
        <v>11</v>
      </c>
      <c r="J93" s="836" t="s">
        <v>61</v>
      </c>
      <c r="K93" s="459" t="s">
        <v>41</v>
      </c>
      <c r="L93" s="315" t="s">
        <v>41</v>
      </c>
      <c r="M93" s="315" t="s">
        <v>41</v>
      </c>
      <c r="N93" s="315" t="s">
        <v>41</v>
      </c>
      <c r="O93" s="315" t="s">
        <v>41</v>
      </c>
      <c r="P93" s="315" t="s">
        <v>41</v>
      </c>
      <c r="Q93" s="315" t="s">
        <v>41</v>
      </c>
      <c r="R93" s="315" t="s">
        <v>41</v>
      </c>
      <c r="S93" s="315" t="s">
        <v>41</v>
      </c>
      <c r="T93" s="315" t="s">
        <v>41</v>
      </c>
      <c r="U93" s="315" t="s">
        <v>41</v>
      </c>
      <c r="V93" s="315" t="s">
        <v>41</v>
      </c>
      <c r="W93" s="316" t="s">
        <v>41</v>
      </c>
      <c r="X93" s="334"/>
    </row>
    <row r="94" spans="1:24" ht="15" customHeight="1">
      <c r="A94" s="46" t="str">
        <f>INDEX(Thermal_mapping!B:B,MATCH('1.1. Ind. mod. thermal prod OLD'!C94,Thermal_mapping!B:B,0),0)</f>
        <v>Zandvliet Power</v>
      </c>
      <c r="B94" s="307" t="s">
        <v>166</v>
      </c>
      <c r="C94" s="68" t="s">
        <v>167</v>
      </c>
      <c r="D94" s="793" t="s">
        <v>53</v>
      </c>
      <c r="E94" s="793" t="s">
        <v>832</v>
      </c>
      <c r="F94" s="68" t="s">
        <v>44</v>
      </c>
      <c r="G94" s="69">
        <v>386.2</v>
      </c>
      <c r="H94" s="563">
        <v>0.56999999999999995</v>
      </c>
      <c r="I94" s="805">
        <v>2</v>
      </c>
      <c r="J94" s="836" t="s">
        <v>40</v>
      </c>
      <c r="K94" s="458" t="s">
        <v>41</v>
      </c>
      <c r="L94" s="308" t="s">
        <v>41</v>
      </c>
      <c r="M94" s="308" t="s">
        <v>41</v>
      </c>
      <c r="N94" s="308" t="s">
        <v>41</v>
      </c>
      <c r="O94" s="308" t="s">
        <v>41</v>
      </c>
      <c r="P94" s="308" t="s">
        <v>41</v>
      </c>
      <c r="Q94" s="308" t="s">
        <v>41</v>
      </c>
      <c r="R94" s="308" t="s">
        <v>41</v>
      </c>
      <c r="S94" s="308" t="s">
        <v>41</v>
      </c>
      <c r="T94" s="308" t="s">
        <v>41</v>
      </c>
      <c r="U94" s="308" t="s">
        <v>41</v>
      </c>
      <c r="V94" s="308" t="s">
        <v>41</v>
      </c>
      <c r="W94" s="309" t="s">
        <v>41</v>
      </c>
      <c r="X94" s="334"/>
    </row>
    <row r="95" spans="1:24" ht="15" customHeight="1">
      <c r="A95" s="46" t="str">
        <f>INDEX(Thermal_mapping!B:B,MATCH('1.1. Ind. mod. thermal prod OLD'!C95,Thermal_mapping!B:B,0),0)</f>
        <v>Zedelgem TJ</v>
      </c>
      <c r="B95" s="307" t="s">
        <v>36</v>
      </c>
      <c r="C95" s="68" t="s">
        <v>168</v>
      </c>
      <c r="D95" s="68" t="s">
        <v>38</v>
      </c>
      <c r="E95" s="793"/>
      <c r="F95" s="68" t="s">
        <v>39</v>
      </c>
      <c r="G95" s="69">
        <v>18</v>
      </c>
      <c r="H95" s="563">
        <v>0.26</v>
      </c>
      <c r="I95" s="805">
        <v>3.3</v>
      </c>
      <c r="J95" s="836" t="s">
        <v>40</v>
      </c>
      <c r="K95" s="458" t="s">
        <v>41</v>
      </c>
      <c r="L95" s="308" t="s">
        <v>41</v>
      </c>
      <c r="M95" s="308" t="s">
        <v>41</v>
      </c>
      <c r="N95" s="308" t="s">
        <v>41</v>
      </c>
      <c r="O95" s="308" t="s">
        <v>41</v>
      </c>
      <c r="P95" s="308" t="s">
        <v>41</v>
      </c>
      <c r="Q95" s="308" t="s">
        <v>41</v>
      </c>
      <c r="R95" s="308" t="s">
        <v>41</v>
      </c>
      <c r="S95" s="308" t="s">
        <v>41</v>
      </c>
      <c r="T95" s="308" t="s">
        <v>41</v>
      </c>
      <c r="U95" s="308" t="s">
        <v>41</v>
      </c>
      <c r="V95" s="308" t="s">
        <v>41</v>
      </c>
      <c r="W95" s="309" t="s">
        <v>41</v>
      </c>
      <c r="X95" s="334"/>
    </row>
    <row r="96" spans="1:24" ht="15" customHeight="1">
      <c r="A96" s="46" t="str">
        <f>INDEX(Thermal_mapping!B:B,MATCH('1.1. Ind. mod. thermal prod OLD'!C96,Thermal_mapping!B:B,0),0)</f>
        <v>Zeebrugge TJ</v>
      </c>
      <c r="B96" s="307" t="s">
        <v>36</v>
      </c>
      <c r="C96" s="68" t="s">
        <v>169</v>
      </c>
      <c r="D96" s="68" t="s">
        <v>38</v>
      </c>
      <c r="E96" s="793"/>
      <c r="F96" s="68" t="s">
        <v>39</v>
      </c>
      <c r="G96" s="69">
        <v>18</v>
      </c>
      <c r="H96" s="563">
        <v>0.26</v>
      </c>
      <c r="I96" s="805">
        <v>3.3</v>
      </c>
      <c r="J96" s="836" t="s">
        <v>40</v>
      </c>
      <c r="K96" s="453" t="s">
        <v>41</v>
      </c>
      <c r="L96" s="831" t="s">
        <v>41</v>
      </c>
      <c r="M96" s="831" t="s">
        <v>41</v>
      </c>
      <c r="N96" s="308" t="s">
        <v>41</v>
      </c>
      <c r="O96" s="308" t="s">
        <v>41</v>
      </c>
      <c r="P96" s="308" t="s">
        <v>41</v>
      </c>
      <c r="Q96" s="308" t="s">
        <v>41</v>
      </c>
      <c r="R96" s="308" t="s">
        <v>41</v>
      </c>
      <c r="S96" s="308" t="s">
        <v>41</v>
      </c>
      <c r="T96" s="308" t="s">
        <v>41</v>
      </c>
      <c r="U96" s="308" t="s">
        <v>41</v>
      </c>
      <c r="V96" s="308" t="s">
        <v>41</v>
      </c>
      <c r="W96" s="309" t="s">
        <v>41</v>
      </c>
      <c r="X96" s="334"/>
    </row>
    <row r="97" spans="1:24" ht="15" customHeight="1">
      <c r="A97" s="46" t="str">
        <f>INDEX(Thermal_mapping!B:B,MATCH('1.1. Ind. mod. thermal prod OLD'!C97,Thermal_mapping!B:B,0),0)</f>
        <v>Zelzate 2 Knippegroen</v>
      </c>
      <c r="B97" s="307" t="s">
        <v>36</v>
      </c>
      <c r="C97" s="68" t="s">
        <v>170</v>
      </c>
      <c r="D97" s="810" t="s">
        <v>48</v>
      </c>
      <c r="E97" s="793"/>
      <c r="F97" s="68" t="s">
        <v>44</v>
      </c>
      <c r="G97" s="69">
        <v>305</v>
      </c>
      <c r="H97" s="811">
        <v>0.42</v>
      </c>
      <c r="I97" s="813">
        <v>3</v>
      </c>
      <c r="J97" s="836" t="s">
        <v>40</v>
      </c>
      <c r="K97" s="453" t="s">
        <v>41</v>
      </c>
      <c r="L97" s="831" t="s">
        <v>41</v>
      </c>
      <c r="M97" s="831" t="s">
        <v>41</v>
      </c>
      <c r="N97" s="308" t="s">
        <v>41</v>
      </c>
      <c r="O97" s="308" t="s">
        <v>41</v>
      </c>
      <c r="P97" s="308" t="s">
        <v>41</v>
      </c>
      <c r="Q97" s="308" t="s">
        <v>41</v>
      </c>
      <c r="R97" s="308" t="s">
        <v>41</v>
      </c>
      <c r="S97" s="308" t="s">
        <v>41</v>
      </c>
      <c r="T97" s="308" t="s">
        <v>41</v>
      </c>
      <c r="U97" s="308" t="s">
        <v>41</v>
      </c>
      <c r="V97" s="308" t="s">
        <v>41</v>
      </c>
      <c r="W97" s="309" t="s">
        <v>41</v>
      </c>
      <c r="X97" s="334"/>
    </row>
    <row r="98" spans="1:24" ht="15" customHeight="1">
      <c r="A98" s="46" t="str">
        <f>INDEX(Thermal_mapping!B:B,MATCH('1.1. Ind. mod. thermal prod OLD'!C98,Thermal_mapping!B:B,0),0)</f>
        <v>Zelzate TJ</v>
      </c>
      <c r="B98" s="307" t="s">
        <v>36</v>
      </c>
      <c r="C98" s="68" t="s">
        <v>171</v>
      </c>
      <c r="D98" s="68" t="s">
        <v>38</v>
      </c>
      <c r="E98" s="793"/>
      <c r="F98" s="68" t="s">
        <v>39</v>
      </c>
      <c r="G98" s="69">
        <v>18</v>
      </c>
      <c r="H98" s="563">
        <v>0.26</v>
      </c>
      <c r="I98" s="805">
        <v>3.3</v>
      </c>
      <c r="J98" s="836" t="s">
        <v>40</v>
      </c>
      <c r="K98" s="458" t="s">
        <v>41</v>
      </c>
      <c r="L98" s="831" t="s">
        <v>41</v>
      </c>
      <c r="M98" s="831" t="s">
        <v>41</v>
      </c>
      <c r="N98" s="308" t="s">
        <v>41</v>
      </c>
      <c r="O98" s="308" t="s">
        <v>41</v>
      </c>
      <c r="P98" s="308" t="s">
        <v>41</v>
      </c>
      <c r="Q98" s="308" t="s">
        <v>41</v>
      </c>
      <c r="R98" s="308" t="s">
        <v>41</v>
      </c>
      <c r="S98" s="308" t="s">
        <v>41</v>
      </c>
      <c r="T98" s="308" t="s">
        <v>41</v>
      </c>
      <c r="U98" s="308" t="s">
        <v>41</v>
      </c>
      <c r="V98" s="308" t="s">
        <v>41</v>
      </c>
      <c r="W98" s="309" t="s">
        <v>41</v>
      </c>
      <c r="X98" s="334"/>
    </row>
    <row r="99" spans="1:24" ht="15" customHeight="1">
      <c r="A99" s="46" t="str">
        <f>INDEX(Thermal_mapping!B:B,MATCH('1.1. Ind. mod. thermal prod OLD'!C99,Thermal_mapping!B:B,0),0)</f>
        <v>Zwijndrecht Lanxess GT</v>
      </c>
      <c r="B99" s="307" t="s">
        <v>36</v>
      </c>
      <c r="C99" s="68" t="s">
        <v>172</v>
      </c>
      <c r="D99" s="793" t="s">
        <v>43</v>
      </c>
      <c r="E99" s="793" t="s">
        <v>832</v>
      </c>
      <c r="F99" s="68" t="s">
        <v>44</v>
      </c>
      <c r="G99" s="69">
        <v>43</v>
      </c>
      <c r="H99" s="563">
        <v>0.45</v>
      </c>
      <c r="I99" s="805">
        <v>2</v>
      </c>
      <c r="J99" s="836" t="s">
        <v>61</v>
      </c>
      <c r="K99" s="459" t="s">
        <v>41</v>
      </c>
      <c r="L99" s="314" t="s">
        <v>41</v>
      </c>
      <c r="M99" s="318" t="s">
        <v>41</v>
      </c>
      <c r="N99" s="315" t="s">
        <v>41</v>
      </c>
      <c r="O99" s="315" t="s">
        <v>41</v>
      </c>
      <c r="P99" s="315" t="s">
        <v>41</v>
      </c>
      <c r="Q99" s="315" t="s">
        <v>41</v>
      </c>
      <c r="R99" s="315" t="s">
        <v>41</v>
      </c>
      <c r="S99" s="315" t="s">
        <v>41</v>
      </c>
      <c r="T99" s="315" t="s">
        <v>41</v>
      </c>
      <c r="U99" s="315" t="s">
        <v>41</v>
      </c>
      <c r="V99" s="315" t="s">
        <v>41</v>
      </c>
      <c r="W99" s="316" t="s">
        <v>41</v>
      </c>
      <c r="X99" s="334"/>
    </row>
    <row r="100" spans="1:24" ht="15" customHeight="1" thickBot="1">
      <c r="A100" s="46" t="str">
        <f>INDEX(Thermal_mapping!B:B,MATCH('1.1. Ind. mod. thermal prod OLD'!C100,Thermal_mapping!B:B,0),0)</f>
        <v>Zwijndrecht Lanxess ST</v>
      </c>
      <c r="B100" s="326" t="s">
        <v>36</v>
      </c>
      <c r="C100" s="327" t="s">
        <v>173</v>
      </c>
      <c r="D100" s="803" t="s">
        <v>46</v>
      </c>
      <c r="E100" s="803" t="s">
        <v>832</v>
      </c>
      <c r="F100" s="327" t="s">
        <v>44</v>
      </c>
      <c r="G100" s="328">
        <v>15</v>
      </c>
      <c r="H100" s="564">
        <v>0.45</v>
      </c>
      <c r="I100" s="807">
        <v>2</v>
      </c>
      <c r="J100" s="835" t="s">
        <v>61</v>
      </c>
      <c r="K100" s="461" t="s">
        <v>41</v>
      </c>
      <c r="L100" s="330" t="s">
        <v>41</v>
      </c>
      <c r="M100" s="329" t="s">
        <v>41</v>
      </c>
      <c r="N100" s="330" t="s">
        <v>41</v>
      </c>
      <c r="O100" s="330" t="s">
        <v>41</v>
      </c>
      <c r="P100" s="330" t="s">
        <v>41</v>
      </c>
      <c r="Q100" s="330" t="s">
        <v>41</v>
      </c>
      <c r="R100" s="330" t="s">
        <v>41</v>
      </c>
      <c r="S100" s="330" t="s">
        <v>41</v>
      </c>
      <c r="T100" s="330" t="s">
        <v>41</v>
      </c>
      <c r="U100" s="330" t="s">
        <v>41</v>
      </c>
      <c r="V100" s="330" t="s">
        <v>41</v>
      </c>
      <c r="W100" s="331" t="s">
        <v>41</v>
      </c>
      <c r="X100" s="338"/>
    </row>
    <row r="101" spans="1:24">
      <c r="X101" s="13"/>
    </row>
    <row r="102" spans="1:24">
      <c r="H102" s="2">
        <v>0.4</v>
      </c>
      <c r="X102" s="13"/>
    </row>
    <row r="103" spans="1:24">
      <c r="B103" s="49" t="s">
        <v>174</v>
      </c>
      <c r="H103" s="511">
        <f>(H104-H102)/H102</f>
        <v>1.25</v>
      </c>
      <c r="X103" s="13"/>
    </row>
    <row r="104" spans="1:24">
      <c r="B104" s="50" t="s">
        <v>53</v>
      </c>
      <c r="C104" t="s">
        <v>175</v>
      </c>
      <c r="H104" s="804">
        <v>0.9</v>
      </c>
    </row>
    <row r="105" spans="1:24">
      <c r="B105" s="50" t="s">
        <v>43</v>
      </c>
      <c r="C105" t="s">
        <v>176</v>
      </c>
    </row>
    <row r="106" spans="1:24">
      <c r="B106" s="50" t="s">
        <v>46</v>
      </c>
      <c r="C106" t="s">
        <v>177</v>
      </c>
    </row>
    <row r="107" spans="1:24" ht="15.75" customHeight="1">
      <c r="B107" s="50" t="s">
        <v>48</v>
      </c>
      <c r="C107" t="s">
        <v>178</v>
      </c>
    </row>
    <row r="108" spans="1:24">
      <c r="B108" s="50" t="s">
        <v>89</v>
      </c>
      <c r="C108" t="s">
        <v>179</v>
      </c>
    </row>
    <row r="109" spans="1:24">
      <c r="B109" s="50" t="s">
        <v>180</v>
      </c>
      <c r="C109" t="s">
        <v>181</v>
      </c>
    </row>
    <row r="110" spans="1:24">
      <c r="B110" s="50" t="s">
        <v>59</v>
      </c>
      <c r="C110" t="s">
        <v>182</v>
      </c>
    </row>
    <row r="111" spans="1:24">
      <c r="B111" s="50" t="s">
        <v>74</v>
      </c>
      <c r="C111" t="s">
        <v>75</v>
      </c>
    </row>
    <row r="112" spans="1:24">
      <c r="B112" s="50" t="s">
        <v>38</v>
      </c>
      <c r="C112" t="s">
        <v>183</v>
      </c>
    </row>
    <row r="113" spans="2:3">
      <c r="B113" s="50" t="s">
        <v>64</v>
      </c>
      <c r="C113" t="s">
        <v>184</v>
      </c>
    </row>
    <row r="114" spans="2:3">
      <c r="B114" s="789" t="s">
        <v>112</v>
      </c>
      <c r="C114" s="779" t="s">
        <v>823</v>
      </c>
    </row>
  </sheetData>
  <autoFilter ref="A12:Y100" xr:uid="{00000000-0009-0000-0000-000002000000}"/>
  <mergeCells count="7">
    <mergeCell ref="K11:W11"/>
    <mergeCell ref="J5:O5"/>
    <mergeCell ref="B6:F7"/>
    <mergeCell ref="J6:O6"/>
    <mergeCell ref="J7:O7"/>
    <mergeCell ref="J8:O8"/>
    <mergeCell ref="J9:O9"/>
  </mergeCells>
  <conditionalFormatting sqref="I48">
    <cfRule type="expression" dxfId="12" priority="13">
      <formula>COUNTIF(#REF!,#REF!)&gt;0</formula>
    </cfRule>
  </conditionalFormatting>
  <conditionalFormatting sqref="I49">
    <cfRule type="expression" dxfId="11" priority="12">
      <formula>COUNTIF(#REF!,#REF!)&gt;0</formula>
    </cfRule>
  </conditionalFormatting>
  <conditionalFormatting sqref="I19">
    <cfRule type="expression" dxfId="10" priority="11">
      <formula>COUNTIF(#REF!,#REF!)&gt;0</formula>
    </cfRule>
  </conditionalFormatting>
  <conditionalFormatting sqref="I20">
    <cfRule type="expression" dxfId="9" priority="10">
      <formula>COUNTIF(#REF!,#REF!)&gt;0</formula>
    </cfRule>
  </conditionalFormatting>
  <conditionalFormatting sqref="I22">
    <cfRule type="expression" dxfId="8" priority="9">
      <formula>COUNTIF(#REF!,#REF!)&gt;0</formula>
    </cfRule>
  </conditionalFormatting>
  <conditionalFormatting sqref="I56">
    <cfRule type="expression" dxfId="7" priority="8">
      <formula>COUNTIF(#REF!,#REF!)&gt;0</formula>
    </cfRule>
  </conditionalFormatting>
  <conditionalFormatting sqref="I57">
    <cfRule type="expression" dxfId="6" priority="7">
      <formula>COUNTIF(#REF!,#REF!)&gt;0</formula>
    </cfRule>
  </conditionalFormatting>
  <conditionalFormatting sqref="I58">
    <cfRule type="expression" dxfId="5" priority="6">
      <formula>COUNTIF(#REF!,#REF!)&gt;0</formula>
    </cfRule>
  </conditionalFormatting>
  <conditionalFormatting sqref="I59">
    <cfRule type="expression" dxfId="4" priority="5">
      <formula>COUNTIF(#REF!,#REF!)&gt;0</formula>
    </cfRule>
  </conditionalFormatting>
  <conditionalFormatting sqref="I60">
    <cfRule type="expression" dxfId="3" priority="4">
      <formula>COUNTIF(#REF!,#REF!)&gt;0</formula>
    </cfRule>
  </conditionalFormatting>
  <conditionalFormatting sqref="I74:I76">
    <cfRule type="expression" dxfId="2" priority="3">
      <formula>COUNTIF(#REF!,#REF!)&gt;0</formula>
    </cfRule>
  </conditionalFormatting>
  <conditionalFormatting sqref="I82">
    <cfRule type="expression" dxfId="1" priority="2">
      <formula>COUNTIF(#REF!,#REF!)&gt;0</formula>
    </cfRule>
  </conditionalFormatting>
  <conditionalFormatting sqref="I91:I93">
    <cfRule type="expression" dxfId="0" priority="1">
      <formula>COUNTIF(#REF!,#REF!)&gt;0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tint="-0.499984740745262"/>
  </sheetPr>
  <dimension ref="A2:S16"/>
  <sheetViews>
    <sheetView workbookViewId="0">
      <selection activeCell="E22" sqref="A12:E22"/>
    </sheetView>
  </sheetViews>
  <sheetFormatPr defaultRowHeight="15"/>
  <cols>
    <col min="1" max="1" width="51.42578125" customWidth="1"/>
    <col min="2" max="2" width="27.5703125" bestFit="1" customWidth="1"/>
  </cols>
  <sheetData>
    <row r="2" spans="1:19">
      <c r="A2" s="839"/>
      <c r="B2" s="838"/>
    </row>
    <row r="3" spans="1:19" ht="15.75" thickBot="1"/>
    <row r="4" spans="1:19">
      <c r="H4" s="559">
        <v>2023</v>
      </c>
      <c r="I4" s="560">
        <v>2024</v>
      </c>
      <c r="J4" s="560">
        <v>2025</v>
      </c>
      <c r="K4" s="560">
        <v>2026</v>
      </c>
      <c r="L4" s="560">
        <v>2027</v>
      </c>
      <c r="M4" s="560">
        <v>2028</v>
      </c>
      <c r="N4" s="560">
        <v>2029</v>
      </c>
      <c r="O4" s="560">
        <v>2030</v>
      </c>
      <c r="P4" s="560">
        <v>2031</v>
      </c>
      <c r="Q4" s="560">
        <v>2032</v>
      </c>
      <c r="R4" s="560">
        <v>2033</v>
      </c>
      <c r="S4" s="561">
        <v>2034</v>
      </c>
    </row>
    <row r="5" spans="1:19">
      <c r="G5" t="s">
        <v>75</v>
      </c>
      <c r="H5" s="139">
        <f>SUMIFS('1.1. Indiv. mod. thermal gen. '!$G:$G,'1.1. Indiv. mod. thermal gen. '!L:L,"yes",'1.1. Indiv. mod. thermal gen. '!$F:$F,'overview thermal'!$G5)</f>
        <v>3929</v>
      </c>
      <c r="I5" s="139">
        <f>SUMIFS('1.1. Indiv. mod. thermal gen. '!$G:$G,'1.1. Indiv. mod. thermal gen. '!M:M,"yes",'1.1. Indiv. mod. thermal gen. '!$F:$F,'overview thermal'!$G5)</f>
        <v>3929</v>
      </c>
      <c r="J5" s="139">
        <f>SUMIFS('1.1. Indiv. mod. thermal gen. '!$G:$G,'1.1. Indiv. mod. thermal gen. '!N:N,"yes",'1.1. Indiv. mod. thermal gen. '!$F:$F,'overview thermal'!$G5)</f>
        <v>0</v>
      </c>
      <c r="K5" s="139">
        <f>SUMIFS('1.1. Indiv. mod. thermal gen. '!$G:$G,'1.1. Indiv. mod. thermal gen. '!O:O,"yes",'1.1. Indiv. mod. thermal gen. '!$F:$F,'overview thermal'!$G5)</f>
        <v>2077</v>
      </c>
      <c r="L5" s="139">
        <f>SUMIFS('1.1. Indiv. mod. thermal gen. '!$G:$G,'1.1. Indiv. mod. thermal gen. '!P:P,"yes",'1.1. Indiv. mod. thermal gen. '!$F:$F,'overview thermal'!$G5)</f>
        <v>2077</v>
      </c>
      <c r="M5" s="139">
        <f>SUMIFS('1.1. Indiv. mod. thermal gen. '!$G:$G,'1.1. Indiv. mod. thermal gen. '!Q:Q,"yes",'1.1. Indiv. mod. thermal gen. '!$F:$F,'overview thermal'!$G5)</f>
        <v>2077</v>
      </c>
      <c r="N5" s="139">
        <f>SUMIFS('1.1. Indiv. mod. thermal gen. '!$G:$G,'1.1. Indiv. mod. thermal gen. '!R:R,"yes",'1.1. Indiv. mod. thermal gen. '!$F:$F,'overview thermal'!$G5)</f>
        <v>2077</v>
      </c>
      <c r="O5" s="139">
        <f>SUMIFS('1.1. Indiv. mod. thermal gen. '!$G:$G,'1.1. Indiv. mod. thermal gen. '!S:S,"yes",'1.1. Indiv. mod. thermal gen. '!$F:$F,'overview thermal'!$G5)</f>
        <v>2077</v>
      </c>
      <c r="P5" s="139">
        <f>SUMIFS('1.1. Indiv. mod. thermal gen. '!$G:$G,'1.1. Indiv. mod. thermal gen. '!T:T,"yes",'1.1. Indiv. mod. thermal gen. '!$F:$F,'overview thermal'!$G5)</f>
        <v>2077</v>
      </c>
      <c r="Q5" s="139">
        <f>SUMIFS('1.1. Indiv. mod. thermal gen. '!$G:$G,'1.1. Indiv. mod. thermal gen. '!U:U,"yes",'1.1. Indiv. mod. thermal gen. '!$F:$F,'overview thermal'!$G5)</f>
        <v>2077</v>
      </c>
      <c r="R5" s="139">
        <f>SUMIFS('1.1. Indiv. mod. thermal gen. '!$G:$G,'1.1. Indiv. mod. thermal gen. '!V:V,"yes",'1.1. Indiv. mod. thermal gen. '!$F:$F,'overview thermal'!$G5)</f>
        <v>2077</v>
      </c>
      <c r="S5" s="139">
        <f>SUMIFS('1.1. Indiv. mod. thermal gen. '!$G:$G,'1.1. Indiv. mod. thermal gen. '!W:W,"yes",'1.1. Indiv. mod. thermal gen. '!$F:$F,'overview thermal'!$G5)</f>
        <v>2077</v>
      </c>
    </row>
    <row r="6" spans="1:19">
      <c r="G6" t="s">
        <v>44</v>
      </c>
      <c r="H6" s="139">
        <f>SUMIFS('1.1. Indiv. mod. thermal gen. '!$G:$G,'1.1. Indiv. mod. thermal gen. '!L:L,"yes",'1.1. Indiv. mod. thermal gen. '!$F:$F,'overview thermal'!$G6)</f>
        <v>5711.7000000000007</v>
      </c>
      <c r="I6" s="139">
        <f>SUMIFS('1.1. Indiv. mod. thermal gen. '!$G:$G,'1.1. Indiv. mod. thermal gen. '!M:M,"yes",'1.1. Indiv. mod. thermal gen. '!$F:$F,'overview thermal'!$G6)</f>
        <v>5573.7000000000007</v>
      </c>
      <c r="J6" s="139">
        <f>SUMIFS('1.1. Indiv. mod. thermal gen. '!$G:$G,'1.1. Indiv. mod. thermal gen. '!N:N,"yes",'1.1. Indiv. mod. thermal gen. '!$F:$F,'overview thermal'!$G6)</f>
        <v>7093.7000000000007</v>
      </c>
      <c r="K6" s="139">
        <f>SUMIFS('1.1. Indiv. mod. thermal gen. '!$G:$G,'1.1. Indiv. mod. thermal gen. '!O:O,"yes",'1.1. Indiv. mod. thermal gen. '!$F:$F,'overview thermal'!$G6)</f>
        <v>7093.7000000000007</v>
      </c>
      <c r="L6" s="139">
        <f>SUMIFS('1.1. Indiv. mod. thermal gen. '!$G:$G,'1.1. Indiv. mod. thermal gen. '!P:P,"yes",'1.1. Indiv. mod. thermal gen. '!$F:$F,'overview thermal'!$G6)</f>
        <v>7093.7000000000007</v>
      </c>
      <c r="M6" s="139">
        <f>SUMIFS('1.1. Indiv. mod. thermal gen. '!$G:$G,'1.1. Indiv. mod. thermal gen. '!Q:Q,"yes",'1.1. Indiv. mod. thermal gen. '!$F:$F,'overview thermal'!$G6)</f>
        <v>7093.7000000000007</v>
      </c>
      <c r="N6" s="139">
        <f>SUMIFS('1.1. Indiv. mod. thermal gen. '!$G:$G,'1.1. Indiv. mod. thermal gen. '!R:R,"yes",'1.1. Indiv. mod. thermal gen. '!$F:$F,'overview thermal'!$G6)</f>
        <v>7093.7000000000007</v>
      </c>
      <c r="O6" s="139">
        <f>SUMIFS('1.1. Indiv. mod. thermal gen. '!$G:$G,'1.1. Indiv. mod. thermal gen. '!S:S,"yes",'1.1. Indiv. mod. thermal gen. '!$F:$F,'overview thermal'!$G6)</f>
        <v>7093.7000000000007</v>
      </c>
      <c r="P6" s="139">
        <f>SUMIFS('1.1. Indiv. mod. thermal gen. '!$G:$G,'1.1. Indiv. mod. thermal gen. '!T:T,"yes",'1.1. Indiv. mod. thermal gen. '!$F:$F,'overview thermal'!$G6)</f>
        <v>7093.7000000000007</v>
      </c>
      <c r="Q6" s="139">
        <f>SUMIFS('1.1. Indiv. mod. thermal gen. '!$G:$G,'1.1. Indiv. mod. thermal gen. '!U:U,"yes",'1.1. Indiv. mod. thermal gen. '!$F:$F,'overview thermal'!$G6)</f>
        <v>7093.7000000000007</v>
      </c>
      <c r="R6" s="139">
        <f>SUMIFS('1.1. Indiv. mod. thermal gen. '!$G:$G,'1.1. Indiv. mod. thermal gen. '!V:V,"yes",'1.1. Indiv. mod. thermal gen. '!$F:$F,'overview thermal'!$G6)</f>
        <v>7093.7000000000007</v>
      </c>
      <c r="S6" s="139">
        <f>SUMIFS('1.1. Indiv. mod. thermal gen. '!$G:$G,'1.1. Indiv. mod. thermal gen. '!W:W,"yes",'1.1. Indiv. mod. thermal gen. '!$F:$F,'overview thermal'!$G6)</f>
        <v>7093.7000000000007</v>
      </c>
    </row>
    <row r="7" spans="1:19">
      <c r="G7" t="s">
        <v>49</v>
      </c>
      <c r="H7" s="139">
        <f>SUMIFS('1.1. Indiv. mod. thermal gen. '!$G:$G,'1.1. Indiv. mod. thermal gen. '!L:L,"yes",'1.1. Indiv. mod. thermal gen. '!$F:$F,'overview thermal'!$G7)</f>
        <v>68</v>
      </c>
      <c r="I7" s="139">
        <f>SUMIFS('1.1. Indiv. mod. thermal gen. '!$G:$G,'1.1. Indiv. mod. thermal gen. '!M:M,"yes",'1.1. Indiv. mod. thermal gen. '!$F:$F,'overview thermal'!$G7)</f>
        <v>68</v>
      </c>
      <c r="J7" s="139">
        <f>SUMIFS('1.1. Indiv. mod. thermal gen. '!$G:$G,'1.1. Indiv. mod. thermal gen. '!N:N,"yes",'1.1. Indiv. mod. thermal gen. '!$F:$F,'overview thermal'!$G7)</f>
        <v>68</v>
      </c>
      <c r="K7" s="139">
        <f>SUMIFS('1.1. Indiv. mod. thermal gen. '!$G:$G,'1.1. Indiv. mod. thermal gen. '!O:O,"yes",'1.1. Indiv. mod. thermal gen. '!$F:$F,'overview thermal'!$G7)</f>
        <v>68</v>
      </c>
      <c r="L7" s="139">
        <f>SUMIFS('1.1. Indiv. mod. thermal gen. '!$G:$G,'1.1. Indiv. mod. thermal gen. '!P:P,"yes",'1.1. Indiv. mod. thermal gen. '!$F:$F,'overview thermal'!$G7)</f>
        <v>68</v>
      </c>
      <c r="M7" s="139">
        <f>SUMIFS('1.1. Indiv. mod. thermal gen. '!$G:$G,'1.1. Indiv. mod. thermal gen. '!Q:Q,"yes",'1.1. Indiv. mod. thermal gen. '!$F:$F,'overview thermal'!$G7)</f>
        <v>68</v>
      </c>
      <c r="N7" s="139">
        <f>SUMIFS('1.1. Indiv. mod. thermal gen. '!$G:$G,'1.1. Indiv. mod. thermal gen. '!R:R,"yes",'1.1. Indiv. mod. thermal gen. '!$F:$F,'overview thermal'!$G7)</f>
        <v>68</v>
      </c>
      <c r="O7" s="139">
        <f>SUMIFS('1.1. Indiv. mod. thermal gen. '!$G:$G,'1.1. Indiv. mod. thermal gen. '!S:S,"yes",'1.1. Indiv. mod. thermal gen. '!$F:$F,'overview thermal'!$G7)</f>
        <v>68</v>
      </c>
      <c r="P7" s="139">
        <f>SUMIFS('1.1. Indiv. mod. thermal gen. '!$G:$G,'1.1. Indiv. mod. thermal gen. '!T:T,"yes",'1.1. Indiv. mod. thermal gen. '!$F:$F,'overview thermal'!$G7)</f>
        <v>68</v>
      </c>
      <c r="Q7" s="139">
        <f>SUMIFS('1.1. Indiv. mod. thermal gen. '!$G:$G,'1.1. Indiv. mod. thermal gen. '!U:U,"yes",'1.1. Indiv. mod. thermal gen. '!$F:$F,'overview thermal'!$G7)</f>
        <v>68</v>
      </c>
      <c r="R7" s="139">
        <f>SUMIFS('1.1. Indiv. mod. thermal gen. '!$G:$G,'1.1. Indiv. mod. thermal gen. '!V:V,"yes",'1.1. Indiv. mod. thermal gen. '!$F:$F,'overview thermal'!$G7)</f>
        <v>68</v>
      </c>
      <c r="S7" s="139">
        <f>SUMIFS('1.1. Indiv. mod. thermal gen. '!$G:$G,'1.1. Indiv. mod. thermal gen. '!W:W,"yes",'1.1. Indiv. mod. thermal gen. '!$F:$F,'overview thermal'!$G7)</f>
        <v>68</v>
      </c>
    </row>
    <row r="8" spans="1:19">
      <c r="G8" t="s">
        <v>60</v>
      </c>
      <c r="H8" s="139">
        <f>SUMIFS('1.1. Indiv. mod. thermal gen. '!$G:$G,'1.1. Indiv. mod. thermal gen. '!L:L,"yes",'1.1. Indiv. mod. thermal gen. '!$F:$F,'overview thermal'!$G8)</f>
        <v>286.39999999999998</v>
      </c>
      <c r="I8" s="139">
        <f>SUMIFS('1.1. Indiv. mod. thermal gen. '!$G:$G,'1.1. Indiv. mod. thermal gen. '!M:M,"yes",'1.1. Indiv. mod. thermal gen. '!$F:$F,'overview thermal'!$G8)</f>
        <v>286.39999999999998</v>
      </c>
      <c r="J8" s="139">
        <f>SUMIFS('1.1. Indiv. mod. thermal gen. '!$G:$G,'1.1. Indiv. mod. thermal gen. '!N:N,"yes",'1.1. Indiv. mod. thermal gen. '!$F:$F,'overview thermal'!$G8)</f>
        <v>286.39999999999998</v>
      </c>
      <c r="K8" s="139">
        <f>SUMIFS('1.1. Indiv. mod. thermal gen. '!$G:$G,'1.1. Indiv. mod. thermal gen. '!O:O,"yes",'1.1. Indiv. mod. thermal gen. '!$F:$F,'overview thermal'!$G8)</f>
        <v>286.39999999999998</v>
      </c>
      <c r="L8" s="139">
        <f>SUMIFS('1.1. Indiv. mod. thermal gen. '!$G:$G,'1.1. Indiv. mod. thermal gen. '!P:P,"yes",'1.1. Indiv. mod. thermal gen. '!$F:$F,'overview thermal'!$G8)</f>
        <v>286.39999999999998</v>
      </c>
      <c r="M8" s="139">
        <f>SUMIFS('1.1. Indiv. mod. thermal gen. '!$G:$G,'1.1. Indiv. mod. thermal gen. '!Q:Q,"yes",'1.1. Indiv. mod. thermal gen. '!$F:$F,'overview thermal'!$G8)</f>
        <v>286.39999999999998</v>
      </c>
      <c r="N8" s="139">
        <f>SUMIFS('1.1. Indiv. mod. thermal gen. '!$G:$G,'1.1. Indiv. mod. thermal gen. '!R:R,"yes",'1.1. Indiv. mod. thermal gen. '!$F:$F,'overview thermal'!$G8)</f>
        <v>286.39999999999998</v>
      </c>
      <c r="O8" s="139">
        <f>SUMIFS('1.1. Indiv. mod. thermal gen. '!$G:$G,'1.1. Indiv. mod. thermal gen. '!S:S,"yes",'1.1. Indiv. mod. thermal gen. '!$F:$F,'overview thermal'!$G8)</f>
        <v>286.39999999999998</v>
      </c>
      <c r="P8" s="139">
        <f>SUMIFS('1.1. Indiv. mod. thermal gen. '!$G:$G,'1.1. Indiv. mod. thermal gen. '!T:T,"yes",'1.1. Indiv. mod. thermal gen. '!$F:$F,'overview thermal'!$G8)</f>
        <v>286.39999999999998</v>
      </c>
      <c r="Q8" s="139">
        <f>SUMIFS('1.1. Indiv. mod. thermal gen. '!$G:$G,'1.1. Indiv. mod. thermal gen. '!U:U,"yes",'1.1. Indiv. mod. thermal gen. '!$F:$F,'overview thermal'!$G8)</f>
        <v>286.39999999999998</v>
      </c>
      <c r="R8" s="139">
        <f>SUMIFS('1.1. Indiv. mod. thermal gen. '!$G:$G,'1.1. Indiv. mod. thermal gen. '!V:V,"yes",'1.1. Indiv. mod. thermal gen. '!$F:$F,'overview thermal'!$G8)</f>
        <v>286.39999999999998</v>
      </c>
      <c r="S8" s="139">
        <f>SUMIFS('1.1. Indiv. mod. thermal gen. '!$G:$G,'1.1. Indiv. mod. thermal gen. '!W:W,"yes",'1.1. Indiv. mod. thermal gen. '!$F:$F,'overview thermal'!$G8)</f>
        <v>286.39999999999998</v>
      </c>
    </row>
    <row r="9" spans="1:19">
      <c r="G9" t="s">
        <v>39</v>
      </c>
      <c r="H9" s="139">
        <f>SUMIFS('1.1. Indiv. mod. thermal gen. '!$G:$G,'1.1. Indiv. mod. thermal gen. '!L:L,"yes",'1.1. Indiv. mod. thermal gen. '!$F:$F,'overview thermal'!$G9)</f>
        <v>140</v>
      </c>
      <c r="I9" s="139">
        <f>SUMIFS('1.1. Indiv. mod. thermal gen. '!$G:$G,'1.1. Indiv. mod. thermal gen. '!M:M,"yes",'1.1. Indiv. mod. thermal gen. '!$F:$F,'overview thermal'!$G9)</f>
        <v>140</v>
      </c>
      <c r="J9" s="139">
        <f>SUMIFS('1.1. Indiv. mod. thermal gen. '!$G:$G,'1.1. Indiv. mod. thermal gen. '!N:N,"yes",'1.1. Indiv. mod. thermal gen. '!$F:$F,'overview thermal'!$G9)</f>
        <v>140</v>
      </c>
      <c r="K9" s="139">
        <f>SUMIFS('1.1. Indiv. mod. thermal gen. '!$G:$G,'1.1. Indiv. mod. thermal gen. '!O:O,"yes",'1.1. Indiv. mod. thermal gen. '!$F:$F,'overview thermal'!$G9)</f>
        <v>140</v>
      </c>
      <c r="L9" s="139">
        <f>SUMIFS('1.1. Indiv. mod. thermal gen. '!$G:$G,'1.1. Indiv. mod. thermal gen. '!P:P,"yes",'1.1. Indiv. mod. thermal gen. '!$F:$F,'overview thermal'!$G9)</f>
        <v>140</v>
      </c>
      <c r="M9" s="139">
        <f>SUMIFS('1.1. Indiv. mod. thermal gen. '!$G:$G,'1.1. Indiv. mod. thermal gen. '!Q:Q,"yes",'1.1. Indiv. mod. thermal gen. '!$F:$F,'overview thermal'!$G9)</f>
        <v>140</v>
      </c>
      <c r="N9" s="139">
        <f>SUMIFS('1.1. Indiv. mod. thermal gen. '!$G:$G,'1.1. Indiv. mod. thermal gen. '!R:R,"yes",'1.1. Indiv. mod. thermal gen. '!$F:$F,'overview thermal'!$G9)</f>
        <v>140</v>
      </c>
      <c r="O9" s="139">
        <f>SUMIFS('1.1. Indiv. mod. thermal gen. '!$G:$G,'1.1. Indiv. mod. thermal gen. '!S:S,"yes",'1.1. Indiv. mod. thermal gen. '!$F:$F,'overview thermal'!$G9)</f>
        <v>140</v>
      </c>
      <c r="P9" s="139">
        <f>SUMIFS('1.1. Indiv. mod. thermal gen. '!$G:$G,'1.1. Indiv. mod. thermal gen. '!T:T,"yes",'1.1. Indiv. mod. thermal gen. '!$F:$F,'overview thermal'!$G9)</f>
        <v>140</v>
      </c>
      <c r="Q9" s="139">
        <f>SUMIFS('1.1. Indiv. mod. thermal gen. '!$G:$G,'1.1. Indiv. mod. thermal gen. '!U:U,"yes",'1.1. Indiv. mod. thermal gen. '!$F:$F,'overview thermal'!$G9)</f>
        <v>140</v>
      </c>
      <c r="R9" s="139">
        <f>SUMIFS('1.1. Indiv. mod. thermal gen. '!$G:$G,'1.1. Indiv. mod. thermal gen. '!V:V,"yes",'1.1. Indiv. mod. thermal gen. '!$F:$F,'overview thermal'!$G9)</f>
        <v>140</v>
      </c>
      <c r="S9" s="139">
        <f>SUMIFS('1.1. Indiv. mod. thermal gen. '!$G:$G,'1.1. Indiv. mod. thermal gen. '!W:W,"yes",'1.1. Indiv. mod. thermal gen. '!$F:$F,'overview thermal'!$G9)</f>
        <v>140</v>
      </c>
    </row>
    <row r="10" spans="1:19" ht="15.75" thickBot="1"/>
    <row r="11" spans="1:19">
      <c r="H11" s="559">
        <v>2023</v>
      </c>
      <c r="I11" s="560">
        <v>2024</v>
      </c>
      <c r="J11" s="560">
        <v>2025</v>
      </c>
      <c r="K11" s="560">
        <v>2026</v>
      </c>
      <c r="L11" s="560">
        <v>2027</v>
      </c>
      <c r="M11" s="560">
        <v>2028</v>
      </c>
      <c r="N11" s="560">
        <v>2029</v>
      </c>
      <c r="O11" s="560">
        <v>2030</v>
      </c>
      <c r="P11" s="560">
        <v>2031</v>
      </c>
      <c r="Q11" s="560">
        <v>2032</v>
      </c>
      <c r="R11" s="560">
        <v>2033</v>
      </c>
      <c r="S11" s="561">
        <v>2034</v>
      </c>
    </row>
    <row r="12" spans="1:19">
      <c r="G12" t="s">
        <v>75</v>
      </c>
      <c r="H12" s="511">
        <f>H5/1000</f>
        <v>3.9289999999999998</v>
      </c>
      <c r="I12" s="511">
        <f t="shared" ref="I12:S12" si="0">I5/1000</f>
        <v>3.9289999999999998</v>
      </c>
      <c r="J12" s="511">
        <f t="shared" si="0"/>
        <v>0</v>
      </c>
      <c r="K12" s="511">
        <f t="shared" si="0"/>
        <v>2.077</v>
      </c>
      <c r="L12" s="511">
        <f t="shared" si="0"/>
        <v>2.077</v>
      </c>
      <c r="M12" s="511">
        <f t="shared" si="0"/>
        <v>2.077</v>
      </c>
      <c r="N12" s="511">
        <f t="shared" si="0"/>
        <v>2.077</v>
      </c>
      <c r="O12" s="511">
        <f t="shared" si="0"/>
        <v>2.077</v>
      </c>
      <c r="P12" s="511">
        <f t="shared" si="0"/>
        <v>2.077</v>
      </c>
      <c r="Q12" s="511">
        <f t="shared" si="0"/>
        <v>2.077</v>
      </c>
      <c r="R12" s="511">
        <f t="shared" si="0"/>
        <v>2.077</v>
      </c>
      <c r="S12" s="511">
        <f t="shared" si="0"/>
        <v>2.077</v>
      </c>
    </row>
    <row r="13" spans="1:19">
      <c r="G13" t="s">
        <v>44</v>
      </c>
      <c r="H13" s="511">
        <f t="shared" ref="H13:S13" si="1">H6/1000</f>
        <v>5.7117000000000004</v>
      </c>
      <c r="I13" s="511">
        <f t="shared" si="1"/>
        <v>5.5737000000000005</v>
      </c>
      <c r="J13" s="511">
        <f t="shared" si="1"/>
        <v>7.093700000000001</v>
      </c>
      <c r="K13" s="511">
        <f t="shared" si="1"/>
        <v>7.093700000000001</v>
      </c>
      <c r="L13" s="511">
        <f t="shared" si="1"/>
        <v>7.093700000000001</v>
      </c>
      <c r="M13" s="511">
        <f t="shared" si="1"/>
        <v>7.093700000000001</v>
      </c>
      <c r="N13" s="511">
        <f t="shared" si="1"/>
        <v>7.093700000000001</v>
      </c>
      <c r="O13" s="511">
        <f t="shared" si="1"/>
        <v>7.093700000000001</v>
      </c>
      <c r="P13" s="511">
        <f t="shared" si="1"/>
        <v>7.093700000000001</v>
      </c>
      <c r="Q13" s="511">
        <f t="shared" si="1"/>
        <v>7.093700000000001</v>
      </c>
      <c r="R13" s="511">
        <f t="shared" si="1"/>
        <v>7.093700000000001</v>
      </c>
      <c r="S13" s="511">
        <f t="shared" si="1"/>
        <v>7.093700000000001</v>
      </c>
    </row>
    <row r="14" spans="1:19">
      <c r="G14" t="s">
        <v>49</v>
      </c>
      <c r="H14" s="511">
        <f t="shared" ref="H14:S14" si="2">H7/1000</f>
        <v>6.8000000000000005E-2</v>
      </c>
      <c r="I14" s="511">
        <f t="shared" si="2"/>
        <v>6.8000000000000005E-2</v>
      </c>
      <c r="J14" s="511">
        <f t="shared" si="2"/>
        <v>6.8000000000000005E-2</v>
      </c>
      <c r="K14" s="511">
        <f t="shared" si="2"/>
        <v>6.8000000000000005E-2</v>
      </c>
      <c r="L14" s="511">
        <f t="shared" si="2"/>
        <v>6.8000000000000005E-2</v>
      </c>
      <c r="M14" s="511">
        <f t="shared" si="2"/>
        <v>6.8000000000000005E-2</v>
      </c>
      <c r="N14" s="511">
        <f t="shared" si="2"/>
        <v>6.8000000000000005E-2</v>
      </c>
      <c r="O14" s="511">
        <f t="shared" si="2"/>
        <v>6.8000000000000005E-2</v>
      </c>
      <c r="P14" s="511">
        <f t="shared" si="2"/>
        <v>6.8000000000000005E-2</v>
      </c>
      <c r="Q14" s="511">
        <f t="shared" si="2"/>
        <v>6.8000000000000005E-2</v>
      </c>
      <c r="R14" s="511">
        <f t="shared" si="2"/>
        <v>6.8000000000000005E-2</v>
      </c>
      <c r="S14" s="511">
        <f t="shared" si="2"/>
        <v>6.8000000000000005E-2</v>
      </c>
    </row>
    <row r="15" spans="1:19">
      <c r="G15" t="s">
        <v>60</v>
      </c>
      <c r="H15" s="511">
        <f t="shared" ref="H15:S15" si="3">H8/1000</f>
        <v>0.28639999999999999</v>
      </c>
      <c r="I15" s="511">
        <f t="shared" si="3"/>
        <v>0.28639999999999999</v>
      </c>
      <c r="J15" s="511">
        <f t="shared" si="3"/>
        <v>0.28639999999999999</v>
      </c>
      <c r="K15" s="511">
        <f t="shared" si="3"/>
        <v>0.28639999999999999</v>
      </c>
      <c r="L15" s="511">
        <f t="shared" si="3"/>
        <v>0.28639999999999999</v>
      </c>
      <c r="M15" s="511">
        <f t="shared" si="3"/>
        <v>0.28639999999999999</v>
      </c>
      <c r="N15" s="511">
        <f t="shared" si="3"/>
        <v>0.28639999999999999</v>
      </c>
      <c r="O15" s="511">
        <f t="shared" si="3"/>
        <v>0.28639999999999999</v>
      </c>
      <c r="P15" s="511">
        <f t="shared" si="3"/>
        <v>0.28639999999999999</v>
      </c>
      <c r="Q15" s="511">
        <f t="shared" si="3"/>
        <v>0.28639999999999999</v>
      </c>
      <c r="R15" s="511">
        <f t="shared" si="3"/>
        <v>0.28639999999999999</v>
      </c>
      <c r="S15" s="511">
        <f t="shared" si="3"/>
        <v>0.28639999999999999</v>
      </c>
    </row>
    <row r="16" spans="1:19">
      <c r="G16" t="s">
        <v>39</v>
      </c>
      <c r="H16" s="511">
        <f t="shared" ref="H16:S16" si="4">H9/1000</f>
        <v>0.14000000000000001</v>
      </c>
      <c r="I16" s="511">
        <f t="shared" si="4"/>
        <v>0.14000000000000001</v>
      </c>
      <c r="J16" s="511">
        <f t="shared" si="4"/>
        <v>0.14000000000000001</v>
      </c>
      <c r="K16" s="511">
        <f t="shared" si="4"/>
        <v>0.14000000000000001</v>
      </c>
      <c r="L16" s="511">
        <f t="shared" si="4"/>
        <v>0.14000000000000001</v>
      </c>
      <c r="M16" s="511">
        <f t="shared" si="4"/>
        <v>0.14000000000000001</v>
      </c>
      <c r="N16" s="511">
        <f t="shared" si="4"/>
        <v>0.14000000000000001</v>
      </c>
      <c r="O16" s="511">
        <f t="shared" si="4"/>
        <v>0.14000000000000001</v>
      </c>
      <c r="P16" s="511">
        <f t="shared" si="4"/>
        <v>0.14000000000000001</v>
      </c>
      <c r="Q16" s="511">
        <f t="shared" si="4"/>
        <v>0.14000000000000001</v>
      </c>
      <c r="R16" s="511">
        <f t="shared" si="4"/>
        <v>0.14000000000000001</v>
      </c>
      <c r="S16" s="511">
        <f t="shared" si="4"/>
        <v>0.14000000000000001</v>
      </c>
    </row>
  </sheetData>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499984740745262"/>
  </sheetPr>
  <dimension ref="A1:N94"/>
  <sheetViews>
    <sheetView topLeftCell="A58" workbookViewId="0">
      <selection activeCell="G18" sqref="G18"/>
    </sheetView>
  </sheetViews>
  <sheetFormatPr defaultRowHeight="15"/>
  <cols>
    <col min="1" max="1" width="27.5703125" customWidth="1"/>
    <col min="2" max="2" width="29.42578125" customWidth="1"/>
    <col min="3" max="3" width="27.5703125" bestFit="1" customWidth="1"/>
    <col min="7" max="7" width="51.42578125" customWidth="1"/>
    <col min="8" max="10" width="27.5703125" bestFit="1" customWidth="1"/>
    <col min="11" max="11" width="27.5703125" customWidth="1"/>
    <col min="13" max="13" width="35.42578125" style="11" customWidth="1"/>
    <col min="14" max="14" width="27.5703125" style="11" bestFit="1" customWidth="1"/>
  </cols>
  <sheetData>
    <row r="1" spans="1:14" ht="15.75" thickBot="1">
      <c r="M1" s="840" t="s">
        <v>863</v>
      </c>
      <c r="N1" s="841" t="s">
        <v>864</v>
      </c>
    </row>
    <row r="2" spans="1:14">
      <c r="A2" s="848" t="s">
        <v>859</v>
      </c>
      <c r="B2" s="849" t="s">
        <v>907</v>
      </c>
      <c r="C2" s="850" t="s">
        <v>908</v>
      </c>
      <c r="G2" s="839" t="s">
        <v>859</v>
      </c>
      <c r="H2" s="851" t="s">
        <v>862</v>
      </c>
      <c r="I2" s="851" t="s">
        <v>862</v>
      </c>
      <c r="J2" s="852" t="s">
        <v>908</v>
      </c>
      <c r="K2" s="852" t="s">
        <v>908</v>
      </c>
      <c r="M2" s="842" t="s">
        <v>37</v>
      </c>
      <c r="N2" s="843" t="s">
        <v>37</v>
      </c>
    </row>
    <row r="3" spans="1:14">
      <c r="A3" s="6" t="s">
        <v>37</v>
      </c>
      <c r="B3" s="782" t="s">
        <v>37</v>
      </c>
      <c r="C3" s="23" t="s">
        <v>37</v>
      </c>
      <c r="G3" t="s">
        <v>37</v>
      </c>
      <c r="H3" t="str">
        <f>INDEX('1.1. Indiv. mod. thermal gen. '!$C:$C,MATCH($G3,'1.1. Indiv. mod. thermal gen. '!$C:$C,0),0)</f>
        <v>AALTER TJ</v>
      </c>
      <c r="I3" t="str">
        <f>H3</f>
        <v>AALTER TJ</v>
      </c>
      <c r="J3" t="str">
        <f t="shared" ref="J3:J34" si="0">INDEX(N:N,MATCH(I3,M:M,0),0)</f>
        <v>AALTER TJ</v>
      </c>
      <c r="K3" t="str">
        <f>J3</f>
        <v>AALTER TJ</v>
      </c>
      <c r="M3" s="844" t="s">
        <v>42</v>
      </c>
      <c r="N3" s="845" t="s">
        <v>865</v>
      </c>
    </row>
    <row r="4" spans="1:14">
      <c r="A4" s="6" t="s">
        <v>834</v>
      </c>
      <c r="B4" s="782" t="s">
        <v>42</v>
      </c>
      <c r="C4" s="23" t="s">
        <v>865</v>
      </c>
      <c r="G4" t="s">
        <v>834</v>
      </c>
      <c r="H4" t="e">
        <f>INDEX('1.1. Indiv. mod. thermal gen. '!$C:$C,MATCH($G4,'1.1. Indiv. mod. thermal gen. '!$C:$C,0),0)</f>
        <v>#N/A</v>
      </c>
      <c r="I4" s="68" t="s">
        <v>42</v>
      </c>
      <c r="J4" t="str">
        <f t="shared" si="0"/>
        <v>AMERCOEUR 1 GT</v>
      </c>
      <c r="K4" t="str">
        <f t="shared" ref="K4:K67" si="1">J4</f>
        <v>AMERCOEUR 1 GT</v>
      </c>
      <c r="M4" s="844" t="s">
        <v>45</v>
      </c>
      <c r="N4" s="845" t="s">
        <v>866</v>
      </c>
    </row>
    <row r="5" spans="1:14">
      <c r="A5" s="6" t="s">
        <v>834</v>
      </c>
      <c r="B5" s="782" t="s">
        <v>45</v>
      </c>
      <c r="C5" s="23" t="s">
        <v>866</v>
      </c>
      <c r="G5" t="s">
        <v>834</v>
      </c>
      <c r="H5" t="e">
        <f>INDEX('1.1. Indiv. mod. thermal gen. '!$C:$C,MATCH($G5,'1.1. Indiv. mod. thermal gen. '!$C:$C,0),0)</f>
        <v>#N/A</v>
      </c>
      <c r="I5" s="68" t="s">
        <v>45</v>
      </c>
      <c r="J5" t="str">
        <f t="shared" si="0"/>
        <v>AMERCOEUR 1 ST</v>
      </c>
      <c r="K5" t="str">
        <f t="shared" si="1"/>
        <v>AMERCOEUR 1 ST</v>
      </c>
      <c r="M5" s="844" t="s">
        <v>56</v>
      </c>
      <c r="N5" s="845" t="s">
        <v>56</v>
      </c>
    </row>
    <row r="6" spans="1:14">
      <c r="A6" s="6" t="s">
        <v>835</v>
      </c>
      <c r="B6" s="782" t="s">
        <v>170</v>
      </c>
      <c r="C6" s="23" t="s">
        <v>905</v>
      </c>
      <c r="G6" t="s">
        <v>835</v>
      </c>
      <c r="H6" t="e">
        <f>INDEX('1.1. Indiv. mod. thermal gen. '!$C:$C,MATCH($G6,'1.1. Indiv. mod. thermal gen. '!$C:$C,0),0)</f>
        <v>#N/A</v>
      </c>
      <c r="I6" s="68" t="s">
        <v>170</v>
      </c>
      <c r="J6" t="str">
        <f t="shared" si="0"/>
        <v>KNIPPEGROEN STEG</v>
      </c>
      <c r="K6" t="str">
        <f t="shared" si="1"/>
        <v>KNIPPEGROEN STEG</v>
      </c>
      <c r="M6" s="844" t="s">
        <v>58</v>
      </c>
      <c r="N6" s="845" t="s">
        <v>58</v>
      </c>
    </row>
    <row r="7" spans="1:14">
      <c r="A7" s="6" t="s">
        <v>836</v>
      </c>
      <c r="B7" s="782" t="s">
        <v>171</v>
      </c>
      <c r="C7" s="23" t="s">
        <v>906</v>
      </c>
      <c r="G7" t="s">
        <v>836</v>
      </c>
      <c r="H7" t="e">
        <f>INDEX('1.1. Indiv. mod. thermal gen. '!$C:$C,MATCH($G7,'1.1. Indiv. mod. thermal gen. '!$C:$C,0),0)</f>
        <v>#N/A</v>
      </c>
      <c r="I7" s="68" t="s">
        <v>171</v>
      </c>
      <c r="J7" t="str">
        <f t="shared" si="0"/>
        <v>ZELZATE TJ</v>
      </c>
      <c r="K7" t="str">
        <f t="shared" si="1"/>
        <v>ZELZATE TJ</v>
      </c>
      <c r="M7" s="844" t="s">
        <v>62</v>
      </c>
      <c r="N7" s="845" t="s">
        <v>62</v>
      </c>
    </row>
    <row r="8" spans="1:14">
      <c r="A8" s="6" t="s">
        <v>837</v>
      </c>
      <c r="B8" s="782" t="s">
        <v>172</v>
      </c>
      <c r="C8" s="23" t="s">
        <v>172</v>
      </c>
      <c r="G8" t="s">
        <v>837</v>
      </c>
      <c r="H8" t="e">
        <f>INDEX('1.1. Indiv. mod. thermal gen. '!$C:$C,MATCH($G8,'1.1. Indiv. mod. thermal gen. '!$C:$C,0),0)</f>
        <v>#N/A</v>
      </c>
      <c r="I8" s="68" t="s">
        <v>172</v>
      </c>
      <c r="J8" t="str">
        <f t="shared" si="0"/>
        <v>Zwijndrecht Lanxess GT</v>
      </c>
      <c r="K8" t="str">
        <f t="shared" si="1"/>
        <v>Zwijndrecht Lanxess GT</v>
      </c>
      <c r="M8" s="844" t="s">
        <v>63</v>
      </c>
      <c r="N8" s="845" t="s">
        <v>63</v>
      </c>
    </row>
    <row r="9" spans="1:14" ht="15.75" thickBot="1">
      <c r="A9" s="6" t="s">
        <v>837</v>
      </c>
      <c r="B9" s="782" t="s">
        <v>173</v>
      </c>
      <c r="C9" s="23" t="s">
        <v>173</v>
      </c>
      <c r="G9" t="s">
        <v>837</v>
      </c>
      <c r="I9" s="327" t="s">
        <v>173</v>
      </c>
      <c r="J9" t="str">
        <f t="shared" si="0"/>
        <v>Zwijndrecht Lanxess ST</v>
      </c>
      <c r="K9" t="str">
        <f t="shared" si="1"/>
        <v>Zwijndrecht Lanxess ST</v>
      </c>
      <c r="M9" s="844" t="s">
        <v>65</v>
      </c>
      <c r="N9" s="845" t="s">
        <v>65</v>
      </c>
    </row>
    <row r="10" spans="1:14">
      <c r="A10" s="6" t="s">
        <v>47</v>
      </c>
      <c r="B10" s="782" t="s">
        <v>47</v>
      </c>
      <c r="C10" s="23" t="s">
        <v>47</v>
      </c>
      <c r="G10" t="s">
        <v>47</v>
      </c>
      <c r="H10" t="str">
        <f>INDEX('1.1. Indiv. mod. thermal gen. '!$C:$C,MATCH($G10,'1.1. Indiv. mod. thermal gen. '!$C:$C,0),0)</f>
        <v>AWIRS 4</v>
      </c>
      <c r="I10" t="str">
        <f t="shared" ref="I10:I79" si="2">H10</f>
        <v>AWIRS 4</v>
      </c>
      <c r="J10" t="e">
        <f t="shared" si="0"/>
        <v>#N/A</v>
      </c>
      <c r="K10" t="str">
        <f>I10</f>
        <v>AWIRS 4</v>
      </c>
      <c r="M10" s="844" t="s">
        <v>67</v>
      </c>
      <c r="N10" s="845" t="s">
        <v>867</v>
      </c>
    </row>
    <row r="11" spans="1:14">
      <c r="A11" s="6" t="s">
        <v>838</v>
      </c>
      <c r="B11" s="782" t="s">
        <v>861</v>
      </c>
      <c r="C11" s="23" t="s">
        <v>861</v>
      </c>
      <c r="G11" t="s">
        <v>838</v>
      </c>
      <c r="H11" t="e">
        <f>INDEX('1.1. Indiv. mod. thermal gen. '!$C:$C,MATCH($G11,'1.1. Indiv. mod. thermal gen. '!$C:$C,0),0)</f>
        <v>#N/A</v>
      </c>
      <c r="I11" s="793" t="s">
        <v>861</v>
      </c>
      <c r="J11" t="e">
        <f t="shared" si="0"/>
        <v>#N/A</v>
      </c>
      <c r="K11" t="str">
        <f>I11</f>
        <v>Flémalle NEW</v>
      </c>
      <c r="M11" s="844" t="s">
        <v>69</v>
      </c>
      <c r="N11" s="845" t="s">
        <v>868</v>
      </c>
    </row>
    <row r="12" spans="1:14">
      <c r="A12" s="6" t="s">
        <v>56</v>
      </c>
      <c r="B12" s="782" t="s">
        <v>56</v>
      </c>
      <c r="C12" s="23" t="s">
        <v>56</v>
      </c>
      <c r="G12" t="s">
        <v>56</v>
      </c>
      <c r="H12" t="str">
        <f>INDEX('1.1. Indiv. mod. thermal gen. '!$C:$C,MATCH($G12,'1.1. Indiv. mod. thermal gen. '!$C:$C,0),0)</f>
        <v>BEERSE TJ</v>
      </c>
      <c r="I12" t="str">
        <f t="shared" si="2"/>
        <v>BEERSE TJ</v>
      </c>
      <c r="J12" t="str">
        <f t="shared" si="0"/>
        <v>BEERSE TJ</v>
      </c>
      <c r="K12" t="str">
        <f t="shared" si="1"/>
        <v>BEERSE TJ</v>
      </c>
      <c r="M12" s="844" t="s">
        <v>71</v>
      </c>
      <c r="N12" s="845" t="s">
        <v>71</v>
      </c>
    </row>
    <row r="13" spans="1:14">
      <c r="A13" s="6" t="s">
        <v>67</v>
      </c>
      <c r="B13" s="782" t="s">
        <v>67</v>
      </c>
      <c r="C13" s="23" t="s">
        <v>867</v>
      </c>
      <c r="G13" t="s">
        <v>67</v>
      </c>
      <c r="H13" t="str">
        <f>INDEX('1.1. Indiv. mod. thermal gen. '!$C:$C,MATCH($G13,'1.1. Indiv. mod. thermal gen. '!$C:$C,0),0)</f>
        <v>BIOMASSA OOSTENDE</v>
      </c>
      <c r="I13" t="str">
        <f t="shared" si="2"/>
        <v>BIOMASSA OOSTENDE</v>
      </c>
      <c r="J13" t="str">
        <f t="shared" si="0"/>
        <v>BIOMASSA OOSTENDE</v>
      </c>
      <c r="K13" t="str">
        <f t="shared" si="1"/>
        <v>BIOMASSA OOSTENDE</v>
      </c>
      <c r="M13" s="844" t="s">
        <v>72</v>
      </c>
      <c r="N13" s="845" t="s">
        <v>72</v>
      </c>
    </row>
    <row r="14" spans="1:14">
      <c r="A14" s="6" t="s">
        <v>69</v>
      </c>
      <c r="B14" s="782" t="s">
        <v>69</v>
      </c>
      <c r="C14" s="23" t="s">
        <v>868</v>
      </c>
      <c r="G14" t="s">
        <v>69</v>
      </c>
      <c r="H14" t="str">
        <f>INDEX('1.1. Indiv. mod. thermal gen. '!$C:$C,MATCH($G14,'1.1. Indiv. mod. thermal gen. '!$C:$C,0),0)</f>
        <v>BIOSTOOM OOSTENDE</v>
      </c>
      <c r="I14" t="str">
        <f t="shared" si="2"/>
        <v>BIOSTOOM OOSTENDE</v>
      </c>
      <c r="J14" t="str">
        <f t="shared" si="0"/>
        <v>BIOSTOOM OOSTENDE</v>
      </c>
      <c r="K14" t="str">
        <f t="shared" si="1"/>
        <v>BIOSTOOM OOSTENDE</v>
      </c>
      <c r="M14" s="844" t="s">
        <v>73</v>
      </c>
      <c r="N14" s="845" t="s">
        <v>73</v>
      </c>
    </row>
    <row r="15" spans="1:14">
      <c r="A15" s="6" t="s">
        <v>72</v>
      </c>
      <c r="B15" s="782" t="s">
        <v>72</v>
      </c>
      <c r="C15" s="23" t="s">
        <v>72</v>
      </c>
      <c r="G15" t="s">
        <v>72</v>
      </c>
      <c r="H15" t="str">
        <f>INDEX('1.1. Indiv. mod. thermal gen. '!$C:$C,MATCH($G15,'1.1. Indiv. mod. thermal gen. '!$C:$C,0),0)</f>
        <v>CIERREUX TJ</v>
      </c>
      <c r="I15" t="str">
        <f t="shared" si="2"/>
        <v>CIERREUX TJ</v>
      </c>
      <c r="J15" t="str">
        <f t="shared" si="0"/>
        <v>CIERREUX TJ</v>
      </c>
      <c r="K15" t="str">
        <f t="shared" si="1"/>
        <v>CIERREUX TJ</v>
      </c>
      <c r="M15" s="844" t="s">
        <v>78</v>
      </c>
      <c r="N15" s="845" t="s">
        <v>78</v>
      </c>
    </row>
    <row r="16" spans="1:14">
      <c r="A16" s="6" t="s">
        <v>839</v>
      </c>
      <c r="B16" s="782" t="s">
        <v>50</v>
      </c>
      <c r="C16" s="23" t="s">
        <v>50</v>
      </c>
      <c r="G16" t="s">
        <v>839</v>
      </c>
      <c r="H16" t="e">
        <f>INDEX('1.1. Indiv. mod. thermal gen. '!$C:$C,MATCH($G16,'1.1. Indiv. mod. thermal gen. '!$C:$C,0),0)</f>
        <v>#N/A</v>
      </c>
      <c r="I16" t="s">
        <v>50</v>
      </c>
      <c r="J16" t="e">
        <f t="shared" si="0"/>
        <v>#N/A</v>
      </c>
      <c r="K16" t="e">
        <f t="shared" si="1"/>
        <v>#N/A</v>
      </c>
      <c r="M16" s="844" t="s">
        <v>82</v>
      </c>
      <c r="N16" s="845" t="s">
        <v>82</v>
      </c>
    </row>
    <row r="17" spans="1:14">
      <c r="A17" s="6" t="s">
        <v>73</v>
      </c>
      <c r="B17" s="782" t="s">
        <v>73</v>
      </c>
      <c r="C17" s="23" t="s">
        <v>73</v>
      </c>
      <c r="G17" t="s">
        <v>73</v>
      </c>
      <c r="H17" t="str">
        <f>INDEX('1.1. Indiv. mod. thermal gen. '!$C:$C,MATCH($G17,'1.1. Indiv. mod. thermal gen. '!$C:$C,0),0)</f>
        <v>DOEL 1</v>
      </c>
      <c r="I17" t="str">
        <f t="shared" si="2"/>
        <v>DOEL 1</v>
      </c>
      <c r="J17" t="str">
        <f t="shared" si="0"/>
        <v>DOEL 1</v>
      </c>
      <c r="K17" t="str">
        <f t="shared" si="1"/>
        <v>DOEL 1</v>
      </c>
      <c r="M17" s="844" t="s">
        <v>84</v>
      </c>
      <c r="N17" s="845" t="s">
        <v>84</v>
      </c>
    </row>
    <row r="18" spans="1:14">
      <c r="A18" s="6" t="s">
        <v>78</v>
      </c>
      <c r="B18" s="782" t="s">
        <v>78</v>
      </c>
      <c r="C18" s="23" t="s">
        <v>78</v>
      </c>
      <c r="G18" t="s">
        <v>78</v>
      </c>
      <c r="H18" t="str">
        <f>INDEX('1.1. Indiv. mod. thermal gen. '!$C:$C,MATCH($G18,'1.1. Indiv. mod. thermal gen. '!$C:$C,0),0)</f>
        <v>DOEL 2</v>
      </c>
      <c r="I18" t="str">
        <f t="shared" si="2"/>
        <v>DOEL 2</v>
      </c>
      <c r="J18" t="str">
        <f t="shared" si="0"/>
        <v>DOEL 2</v>
      </c>
      <c r="K18" t="str">
        <f t="shared" si="1"/>
        <v>DOEL 2</v>
      </c>
      <c r="M18" s="844" t="s">
        <v>85</v>
      </c>
      <c r="N18" s="845" t="s">
        <v>85</v>
      </c>
    </row>
    <row r="19" spans="1:14">
      <c r="A19" s="6" t="s">
        <v>80</v>
      </c>
      <c r="B19" s="782" t="s">
        <v>80</v>
      </c>
      <c r="C19" s="23" t="s">
        <v>80</v>
      </c>
      <c r="G19" t="s">
        <v>80</v>
      </c>
      <c r="H19" t="str">
        <f>INDEX('1.1. Indiv. mod. thermal gen. '!$C:$C,MATCH($G19,'1.1. Indiv. mod. thermal gen. '!$C:$C,0),0)</f>
        <v>DOEL 3</v>
      </c>
      <c r="I19" t="str">
        <f t="shared" si="2"/>
        <v>DOEL 3</v>
      </c>
      <c r="J19" t="e">
        <f t="shared" si="0"/>
        <v>#N/A</v>
      </c>
      <c r="K19" t="str">
        <f>I19</f>
        <v>DOEL 3</v>
      </c>
      <c r="M19" s="844" t="s">
        <v>86</v>
      </c>
      <c r="N19" s="845" t="s">
        <v>86</v>
      </c>
    </row>
    <row r="20" spans="1:14">
      <c r="A20" s="6" t="s">
        <v>82</v>
      </c>
      <c r="B20" s="782" t="s">
        <v>82</v>
      </c>
      <c r="C20" s="23" t="s">
        <v>82</v>
      </c>
      <c r="G20" t="s">
        <v>82</v>
      </c>
      <c r="H20" t="str">
        <f>INDEX('1.1. Indiv. mod. thermal gen. '!$C:$C,MATCH($G20,'1.1. Indiv. mod. thermal gen. '!$C:$C,0),0)</f>
        <v>DOEL 4</v>
      </c>
      <c r="I20" t="str">
        <f t="shared" si="2"/>
        <v>DOEL 4</v>
      </c>
      <c r="J20" t="str">
        <f t="shared" si="0"/>
        <v>DOEL 4</v>
      </c>
      <c r="K20" t="str">
        <f t="shared" si="1"/>
        <v>DOEL 4</v>
      </c>
      <c r="M20" s="844" t="s">
        <v>88</v>
      </c>
      <c r="N20" s="845" t="s">
        <v>869</v>
      </c>
    </row>
    <row r="21" spans="1:14">
      <c r="A21" s="6" t="s">
        <v>840</v>
      </c>
      <c r="B21" s="782" t="s">
        <v>84</v>
      </c>
      <c r="C21" s="23" t="s">
        <v>84</v>
      </c>
      <c r="G21" t="s">
        <v>840</v>
      </c>
      <c r="H21" t="e">
        <f>INDEX('1.1. Indiv. mod. thermal gen. '!$C:$C,MATCH($G21,'1.1. Indiv. mod. thermal gen. '!$C:$C,0),0)</f>
        <v>#N/A</v>
      </c>
      <c r="I21" s="68" t="s">
        <v>84</v>
      </c>
      <c r="J21" t="str">
        <f t="shared" si="0"/>
        <v>DROGENBOS GT1</v>
      </c>
      <c r="K21" t="str">
        <f t="shared" si="1"/>
        <v>DROGENBOS GT1</v>
      </c>
      <c r="M21" s="844" t="s">
        <v>90</v>
      </c>
      <c r="N21" s="845" t="s">
        <v>870</v>
      </c>
    </row>
    <row r="22" spans="1:14">
      <c r="A22" s="6" t="s">
        <v>840</v>
      </c>
      <c r="B22" s="782" t="s">
        <v>85</v>
      </c>
      <c r="C22" s="23" t="s">
        <v>85</v>
      </c>
      <c r="G22" t="s">
        <v>840</v>
      </c>
      <c r="I22" s="68" t="s">
        <v>85</v>
      </c>
      <c r="J22" t="str">
        <f t="shared" si="0"/>
        <v>DROGENBOS GT2</v>
      </c>
      <c r="K22" t="str">
        <f t="shared" si="1"/>
        <v>DROGENBOS GT2</v>
      </c>
      <c r="M22" s="844" t="s">
        <v>91</v>
      </c>
      <c r="N22" s="845" t="s">
        <v>871</v>
      </c>
    </row>
    <row r="23" spans="1:14">
      <c r="A23" s="6" t="s">
        <v>840</v>
      </c>
      <c r="B23" s="782" t="s">
        <v>86</v>
      </c>
      <c r="C23" s="23" t="s">
        <v>86</v>
      </c>
      <c r="G23" t="s">
        <v>840</v>
      </c>
      <c r="I23" s="68" t="s">
        <v>86</v>
      </c>
      <c r="J23" t="str">
        <f t="shared" si="0"/>
        <v>DROGENBOS ST</v>
      </c>
      <c r="K23" t="str">
        <f t="shared" si="1"/>
        <v>DROGENBOS ST</v>
      </c>
      <c r="M23" s="844" t="s">
        <v>92</v>
      </c>
      <c r="N23" s="845" t="s">
        <v>872</v>
      </c>
    </row>
    <row r="24" spans="1:14">
      <c r="A24" s="6" t="s">
        <v>88</v>
      </c>
      <c r="B24" s="782" t="s">
        <v>88</v>
      </c>
      <c r="C24" s="23" t="s">
        <v>869</v>
      </c>
      <c r="G24" t="s">
        <v>88</v>
      </c>
      <c r="H24" t="e">
        <f>INDEX('1.1. Indiv. mod. thermal gen. '!$C:$C,MATCH($G24,'1.1. Indiv. mod. thermal gen. '!$C:$C,0),0)</f>
        <v>#N/A</v>
      </c>
      <c r="I24" t="e">
        <f t="shared" si="2"/>
        <v>#N/A</v>
      </c>
      <c r="J24" t="e">
        <f t="shared" si="0"/>
        <v>#N/A</v>
      </c>
      <c r="K24" t="e">
        <f t="shared" si="1"/>
        <v>#N/A</v>
      </c>
      <c r="M24" s="844" t="s">
        <v>93</v>
      </c>
      <c r="N24" s="845" t="s">
        <v>873</v>
      </c>
    </row>
    <row r="25" spans="1:14">
      <c r="A25" s="6" t="s">
        <v>90</v>
      </c>
      <c r="B25" s="782" t="s">
        <v>90</v>
      </c>
      <c r="C25" s="23" t="s">
        <v>870</v>
      </c>
      <c r="G25" t="s">
        <v>90</v>
      </c>
      <c r="H25" t="e">
        <f>INDEX('1.1. Indiv. mod. thermal gen. '!$C:$C,MATCH($G25,'1.1. Indiv. mod. thermal gen. '!$C:$C,0),0)</f>
        <v>#N/A</v>
      </c>
      <c r="I25" t="e">
        <f t="shared" si="2"/>
        <v>#N/A</v>
      </c>
      <c r="J25" t="e">
        <f t="shared" si="0"/>
        <v>#N/A</v>
      </c>
      <c r="K25" t="e">
        <f t="shared" si="1"/>
        <v>#N/A</v>
      </c>
      <c r="M25" s="844" t="s">
        <v>94</v>
      </c>
      <c r="N25" s="845" t="s">
        <v>874</v>
      </c>
    </row>
    <row r="26" spans="1:14">
      <c r="A26" s="6" t="s">
        <v>91</v>
      </c>
      <c r="B26" s="782" t="s">
        <v>91</v>
      </c>
      <c r="C26" s="23" t="s">
        <v>871</v>
      </c>
      <c r="G26" t="s">
        <v>91</v>
      </c>
      <c r="H26" t="e">
        <f>INDEX('1.1. Indiv. mod. thermal gen. '!$C:$C,MATCH($G26,'1.1. Indiv. mod. thermal gen. '!$C:$C,0),0)</f>
        <v>#N/A</v>
      </c>
      <c r="I26" t="e">
        <f t="shared" si="2"/>
        <v>#N/A</v>
      </c>
      <c r="J26" t="e">
        <f t="shared" si="0"/>
        <v>#N/A</v>
      </c>
      <c r="K26" t="e">
        <f t="shared" si="1"/>
        <v>#N/A</v>
      </c>
      <c r="M26" s="844" t="s">
        <v>95</v>
      </c>
      <c r="N26" s="845" t="s">
        <v>875</v>
      </c>
    </row>
    <row r="27" spans="1:14">
      <c r="A27" s="6" t="s">
        <v>92</v>
      </c>
      <c r="B27" s="782" t="s">
        <v>92</v>
      </c>
      <c r="C27" s="23" t="s">
        <v>872</v>
      </c>
      <c r="G27" t="s">
        <v>92</v>
      </c>
      <c r="H27" t="e">
        <f>INDEX('1.1. Indiv. mod. thermal gen. '!$C:$C,MATCH($G27,'1.1. Indiv. mod. thermal gen. '!$C:$C,0),0)</f>
        <v>#N/A</v>
      </c>
      <c r="I27" t="e">
        <f t="shared" si="2"/>
        <v>#N/A</v>
      </c>
      <c r="J27" t="e">
        <f t="shared" si="0"/>
        <v>#N/A</v>
      </c>
      <c r="K27" t="e">
        <f t="shared" si="1"/>
        <v>#N/A</v>
      </c>
      <c r="M27" s="844" t="s">
        <v>96</v>
      </c>
      <c r="N27" s="845" t="s">
        <v>876</v>
      </c>
    </row>
    <row r="28" spans="1:14">
      <c r="A28" s="6" t="s">
        <v>93</v>
      </c>
      <c r="B28" s="782" t="s">
        <v>93</v>
      </c>
      <c r="C28" s="23" t="s">
        <v>873</v>
      </c>
      <c r="G28" t="s">
        <v>93</v>
      </c>
      <c r="H28" t="e">
        <f>INDEX('1.1. Indiv. mod. thermal gen. '!$C:$C,MATCH($G28,'1.1. Indiv. mod. thermal gen. '!$C:$C,0),0)</f>
        <v>#N/A</v>
      </c>
      <c r="I28" t="e">
        <f t="shared" si="2"/>
        <v>#N/A</v>
      </c>
      <c r="J28" t="e">
        <f t="shared" si="0"/>
        <v>#N/A</v>
      </c>
      <c r="K28" t="e">
        <f t="shared" si="1"/>
        <v>#N/A</v>
      </c>
      <c r="M28" s="844" t="s">
        <v>97</v>
      </c>
      <c r="N28" s="845" t="s">
        <v>877</v>
      </c>
    </row>
    <row r="29" spans="1:14">
      <c r="A29" s="6" t="s">
        <v>94</v>
      </c>
      <c r="B29" s="782" t="s">
        <v>94</v>
      </c>
      <c r="C29" s="23" t="s">
        <v>874</v>
      </c>
      <c r="G29" t="s">
        <v>94</v>
      </c>
      <c r="H29" t="e">
        <f>INDEX('1.1. Indiv. mod. thermal gen. '!$C:$C,MATCH($G29,'1.1. Indiv. mod. thermal gen. '!$C:$C,0),0)</f>
        <v>#N/A</v>
      </c>
      <c r="I29" t="e">
        <f t="shared" si="2"/>
        <v>#N/A</v>
      </c>
      <c r="J29" t="e">
        <f t="shared" si="0"/>
        <v>#N/A</v>
      </c>
      <c r="K29" t="e">
        <f t="shared" si="1"/>
        <v>#N/A</v>
      </c>
      <c r="M29" s="844" t="s">
        <v>98</v>
      </c>
      <c r="N29" s="845" t="s">
        <v>878</v>
      </c>
    </row>
    <row r="30" spans="1:14">
      <c r="A30" s="6" t="s">
        <v>95</v>
      </c>
      <c r="B30" s="782" t="s">
        <v>95</v>
      </c>
      <c r="C30" s="23" t="s">
        <v>875</v>
      </c>
      <c r="G30" t="s">
        <v>95</v>
      </c>
      <c r="H30" t="e">
        <f>INDEX('1.1. Indiv. mod. thermal gen. '!$C:$C,MATCH($G30,'1.1. Indiv. mod. thermal gen. '!$C:$C,0),0)</f>
        <v>#N/A</v>
      </c>
      <c r="I30" t="e">
        <f t="shared" si="2"/>
        <v>#N/A</v>
      </c>
      <c r="J30" t="e">
        <f t="shared" si="0"/>
        <v>#N/A</v>
      </c>
      <c r="K30" t="e">
        <f t="shared" si="1"/>
        <v>#N/A</v>
      </c>
      <c r="M30" s="844" t="s">
        <v>102</v>
      </c>
      <c r="N30" s="845" t="s">
        <v>102</v>
      </c>
    </row>
    <row r="31" spans="1:14">
      <c r="A31" s="6" t="s">
        <v>96</v>
      </c>
      <c r="B31" s="782" t="s">
        <v>96</v>
      </c>
      <c r="C31" s="23" t="s">
        <v>876</v>
      </c>
      <c r="G31" t="s">
        <v>96</v>
      </c>
      <c r="H31" t="e">
        <f>INDEX('1.1. Indiv. mod. thermal gen. '!$C:$C,MATCH($G31,'1.1. Indiv. mod. thermal gen. '!$C:$C,0),0)</f>
        <v>#N/A</v>
      </c>
      <c r="I31" t="e">
        <f t="shared" si="2"/>
        <v>#N/A</v>
      </c>
      <c r="J31" t="e">
        <f t="shared" si="0"/>
        <v>#N/A</v>
      </c>
      <c r="K31" t="e">
        <f t="shared" si="1"/>
        <v>#N/A</v>
      </c>
      <c r="M31" s="844" t="s">
        <v>103</v>
      </c>
      <c r="N31" s="845" t="s">
        <v>103</v>
      </c>
    </row>
    <row r="32" spans="1:14">
      <c r="A32" s="6" t="s">
        <v>841</v>
      </c>
      <c r="B32" s="782" t="s">
        <v>97</v>
      </c>
      <c r="C32" s="23" t="s">
        <v>877</v>
      </c>
      <c r="G32" t="s">
        <v>841</v>
      </c>
      <c r="H32" t="e">
        <f>INDEX('1.1. Indiv. mod. thermal gen. '!$C:$C,MATCH($G32,'1.1. Indiv. mod. thermal gen. '!$C:$C,0),0)</f>
        <v>#N/A</v>
      </c>
      <c r="I32" t="s">
        <v>97</v>
      </c>
      <c r="J32" t="str">
        <f t="shared" si="0"/>
        <v>SERAING TG1</v>
      </c>
      <c r="K32" t="str">
        <f t="shared" si="1"/>
        <v>SERAING TG1</v>
      </c>
      <c r="M32" s="844" t="s">
        <v>104</v>
      </c>
      <c r="N32" s="845" t="s">
        <v>879</v>
      </c>
    </row>
    <row r="33" spans="1:14">
      <c r="A33" s="6" t="s">
        <v>841</v>
      </c>
      <c r="B33" s="782" t="s">
        <v>98</v>
      </c>
      <c r="C33" s="23" t="s">
        <v>878</v>
      </c>
      <c r="G33" t="s">
        <v>841</v>
      </c>
      <c r="I33" t="s">
        <v>98</v>
      </c>
      <c r="J33" t="str">
        <f t="shared" si="0"/>
        <v>SERAING TG2</v>
      </c>
      <c r="K33" t="str">
        <f t="shared" si="1"/>
        <v>SERAING TG2</v>
      </c>
      <c r="M33" s="844" t="s">
        <v>106</v>
      </c>
      <c r="N33" s="845" t="s">
        <v>106</v>
      </c>
    </row>
    <row r="34" spans="1:14">
      <c r="A34" s="6" t="s">
        <v>102</v>
      </c>
      <c r="B34" s="782" t="s">
        <v>102</v>
      </c>
      <c r="C34" s="23" t="s">
        <v>102</v>
      </c>
      <c r="G34" t="s">
        <v>102</v>
      </c>
      <c r="H34" t="str">
        <f>INDEX('1.1. Indiv. mod. thermal gen. '!$C:$C,MATCH($G34,'1.1. Indiv. mod. thermal gen. '!$C:$C,0),0)</f>
        <v>Euro-Silo</v>
      </c>
      <c r="I34" t="str">
        <f t="shared" si="2"/>
        <v>Euro-Silo</v>
      </c>
      <c r="J34" t="str">
        <f t="shared" si="0"/>
        <v>Euro-Silo</v>
      </c>
      <c r="K34" t="str">
        <f t="shared" si="1"/>
        <v>Euro-Silo</v>
      </c>
      <c r="M34" s="844" t="s">
        <v>107</v>
      </c>
      <c r="N34" s="845" t="s">
        <v>107</v>
      </c>
    </row>
    <row r="35" spans="1:14">
      <c r="A35" s="6" t="s">
        <v>842</v>
      </c>
      <c r="B35" s="782" t="s">
        <v>129</v>
      </c>
      <c r="C35" s="23" t="s">
        <v>129</v>
      </c>
      <c r="E35" s="68"/>
      <c r="G35" t="s">
        <v>842</v>
      </c>
      <c r="H35" t="e">
        <f>INDEX('1.1. Indiv. mod. thermal gen. '!$C:$C,MATCH($G35,'1.1. Indiv. mod. thermal gen. '!$C:$C,0),0)</f>
        <v>#N/A</v>
      </c>
      <c r="I35" s="68" t="s">
        <v>129</v>
      </c>
      <c r="J35" t="str">
        <f t="shared" ref="J35:J66" si="3">INDEX(N:N,MATCH(I35,M:M,0),0)</f>
        <v>Lillo Degussa ST</v>
      </c>
      <c r="K35" t="str">
        <f t="shared" si="1"/>
        <v>Lillo Degussa ST</v>
      </c>
      <c r="M35" s="844" t="s">
        <v>108</v>
      </c>
      <c r="N35" s="845" t="s">
        <v>108</v>
      </c>
    </row>
    <row r="36" spans="1:14">
      <c r="A36" s="6" t="s">
        <v>842</v>
      </c>
      <c r="B36" s="782" t="s">
        <v>128</v>
      </c>
      <c r="C36" s="23" t="s">
        <v>128</v>
      </c>
      <c r="E36" s="68"/>
      <c r="G36" t="s">
        <v>842</v>
      </c>
      <c r="I36" s="68" t="s">
        <v>128</v>
      </c>
      <c r="J36" t="str">
        <f t="shared" si="3"/>
        <v>Lillo Degussa GT2</v>
      </c>
      <c r="K36" t="str">
        <f t="shared" si="1"/>
        <v>Lillo Degussa GT2</v>
      </c>
      <c r="M36" s="844" t="s">
        <v>109</v>
      </c>
      <c r="N36" s="845" t="s">
        <v>109</v>
      </c>
    </row>
    <row r="37" spans="1:14">
      <c r="A37" s="6" t="s">
        <v>852</v>
      </c>
      <c r="B37" s="782" t="s">
        <v>127</v>
      </c>
      <c r="C37" s="23" t="s">
        <v>127</v>
      </c>
      <c r="E37" s="68"/>
      <c r="G37" t="s">
        <v>852</v>
      </c>
      <c r="H37" t="e">
        <f>INDEX('1.1. Indiv. mod. thermal gen. '!$C:$C,MATCH($G37,'1.1. Indiv. mod. thermal gen. '!$C:$C,0),0)</f>
        <v>#N/A</v>
      </c>
      <c r="I37" s="68" t="s">
        <v>127</v>
      </c>
      <c r="J37" t="str">
        <f t="shared" si="3"/>
        <v>Lillo Degussa GT1</v>
      </c>
      <c r="K37" t="str">
        <f t="shared" si="1"/>
        <v>Lillo Degussa GT1</v>
      </c>
      <c r="M37" s="844" t="s">
        <v>111</v>
      </c>
      <c r="N37" s="845" t="s">
        <v>111</v>
      </c>
    </row>
    <row r="38" spans="1:14">
      <c r="A38" s="6" t="s">
        <v>104</v>
      </c>
      <c r="B38" s="782" t="s">
        <v>104</v>
      </c>
      <c r="C38" s="23" t="s">
        <v>879</v>
      </c>
      <c r="E38" s="68"/>
      <c r="G38" t="s">
        <v>104</v>
      </c>
      <c r="H38" t="e">
        <f>INDEX('1.1. Indiv. mod. thermal gen. '!$C:$C,MATCH($G38,'1.1. Indiv. mod. thermal gen. '!$C:$C,0),0)</f>
        <v>#N/A</v>
      </c>
      <c r="I38" t="e">
        <f t="shared" si="2"/>
        <v>#N/A</v>
      </c>
      <c r="J38" t="e">
        <f t="shared" si="3"/>
        <v>#N/A</v>
      </c>
      <c r="K38" t="e">
        <f t="shared" si="1"/>
        <v>#N/A</v>
      </c>
      <c r="M38" s="844" t="s">
        <v>113</v>
      </c>
      <c r="N38" s="845" t="s">
        <v>113</v>
      </c>
    </row>
    <row r="39" spans="1:14">
      <c r="A39" s="6" t="s">
        <v>106</v>
      </c>
      <c r="B39" s="782" t="s">
        <v>106</v>
      </c>
      <c r="C39" s="23" t="s">
        <v>106</v>
      </c>
      <c r="G39" t="s">
        <v>106</v>
      </c>
      <c r="H39" t="str">
        <f>INDEX('1.1. Indiv. mod. thermal gen. '!$C:$C,MATCH($G39,'1.1. Indiv. mod. thermal gen. '!$C:$C,0),0)</f>
        <v>Greenpower Oostende</v>
      </c>
      <c r="I39" t="str">
        <f t="shared" si="2"/>
        <v>Greenpower Oostende</v>
      </c>
      <c r="J39" t="str">
        <f t="shared" si="3"/>
        <v>Greenpower Oostende</v>
      </c>
      <c r="K39" t="str">
        <f t="shared" si="1"/>
        <v>Greenpower Oostende</v>
      </c>
      <c r="M39" s="844" t="s">
        <v>114</v>
      </c>
      <c r="N39" s="845" t="s">
        <v>114</v>
      </c>
    </row>
    <row r="40" spans="1:14">
      <c r="A40" s="6" t="s">
        <v>843</v>
      </c>
      <c r="B40" s="782" t="s">
        <v>107</v>
      </c>
      <c r="C40" s="23" t="s">
        <v>107</v>
      </c>
      <c r="G40" t="s">
        <v>843</v>
      </c>
      <c r="H40" t="e">
        <f>INDEX('1.1. Indiv. mod. thermal gen. '!$C:$C,MATCH($G40,'1.1. Indiv. mod. thermal gen. '!$C:$C,0),0)</f>
        <v>#N/A</v>
      </c>
      <c r="I40" s="68" t="s">
        <v>107</v>
      </c>
      <c r="J40" t="str">
        <f t="shared" si="3"/>
        <v>HERDERSBRUG GT1</v>
      </c>
      <c r="K40" t="str">
        <f t="shared" si="1"/>
        <v>HERDERSBRUG GT1</v>
      </c>
      <c r="M40" s="844" t="s">
        <v>116</v>
      </c>
      <c r="N40" s="845" t="s">
        <v>115</v>
      </c>
    </row>
    <row r="41" spans="1:14">
      <c r="A41" s="6" t="s">
        <v>843</v>
      </c>
      <c r="B41" s="782" t="s">
        <v>108</v>
      </c>
      <c r="C41" s="23" t="s">
        <v>108</v>
      </c>
      <c r="G41" t="s">
        <v>843</v>
      </c>
      <c r="I41" s="68" t="s">
        <v>108</v>
      </c>
      <c r="J41" t="str">
        <f t="shared" si="3"/>
        <v>HERDERSBRUG GT2</v>
      </c>
      <c r="K41" t="str">
        <f t="shared" si="1"/>
        <v>HERDERSBRUG GT2</v>
      </c>
      <c r="M41" s="844" t="s">
        <v>118</v>
      </c>
      <c r="N41" s="845" t="s">
        <v>880</v>
      </c>
    </row>
    <row r="42" spans="1:14">
      <c r="A42" s="6" t="s">
        <v>843</v>
      </c>
      <c r="B42" s="782" t="s">
        <v>109</v>
      </c>
      <c r="C42" s="23" t="s">
        <v>109</v>
      </c>
      <c r="G42" t="s">
        <v>843</v>
      </c>
      <c r="I42" s="68" t="s">
        <v>109</v>
      </c>
      <c r="J42" t="str">
        <f t="shared" si="3"/>
        <v>HERDERSBRUG ST</v>
      </c>
      <c r="K42" t="str">
        <f t="shared" si="1"/>
        <v>HERDERSBRUG ST</v>
      </c>
      <c r="M42" s="844" t="s">
        <v>119</v>
      </c>
      <c r="N42" s="845" t="s">
        <v>119</v>
      </c>
    </row>
    <row r="43" spans="1:14">
      <c r="A43" s="6" t="s">
        <v>844</v>
      </c>
      <c r="B43" s="782" t="s">
        <v>65</v>
      </c>
      <c r="C43" s="23" t="s">
        <v>65</v>
      </c>
      <c r="G43" t="s">
        <v>844</v>
      </c>
      <c r="H43" t="e">
        <f>INDEX('1.1. Indiv. mod. thermal gen. '!$C:$C,MATCH($G43,'1.1. Indiv. mod. thermal gen. '!$C:$C,0),0)</f>
        <v>#N/A</v>
      </c>
      <c r="I43" s="68" t="s">
        <v>65</v>
      </c>
      <c r="J43" t="str">
        <f t="shared" si="3"/>
        <v>Beveren Sleco</v>
      </c>
      <c r="K43" t="str">
        <f t="shared" si="1"/>
        <v>Beveren Sleco</v>
      </c>
      <c r="M43" s="844" t="s">
        <v>120</v>
      </c>
      <c r="N43" s="845" t="s">
        <v>120</v>
      </c>
    </row>
    <row r="44" spans="1:14">
      <c r="A44" s="6" t="s">
        <v>845</v>
      </c>
      <c r="B44" s="782" t="s">
        <v>58</v>
      </c>
      <c r="C44" s="23" t="s">
        <v>58</v>
      </c>
      <c r="G44" t="s">
        <v>845</v>
      </c>
      <c r="H44" t="e">
        <f>INDEX('1.1. Indiv. mod. thermal gen. '!$C:$C,MATCH($G44,'1.1. Indiv. mod. thermal gen. '!$C:$C,0),0)</f>
        <v>#N/A</v>
      </c>
      <c r="I44" s="68" t="s">
        <v>58</v>
      </c>
      <c r="J44" t="str">
        <f t="shared" si="3"/>
        <v>Beveren 2 Indaver</v>
      </c>
      <c r="K44" t="str">
        <f t="shared" si="1"/>
        <v>Beveren 2 Indaver</v>
      </c>
      <c r="M44" s="844" t="s">
        <v>121</v>
      </c>
      <c r="N44" s="845" t="s">
        <v>121</v>
      </c>
    </row>
    <row r="45" spans="1:14">
      <c r="A45" s="6" t="s">
        <v>846</v>
      </c>
      <c r="B45" s="782" t="s">
        <v>62</v>
      </c>
      <c r="C45" s="23" t="s">
        <v>62</v>
      </c>
      <c r="G45" t="s">
        <v>846</v>
      </c>
      <c r="H45" t="e">
        <f>INDEX('1.1. Indiv. mod. thermal gen. '!$C:$C,MATCH($G45,'1.1. Indiv. mod. thermal gen. '!$C:$C,0),0)</f>
        <v>#N/A</v>
      </c>
      <c r="I45" s="68" t="s">
        <v>62</v>
      </c>
      <c r="J45" t="str">
        <f t="shared" si="3"/>
        <v>Beveren 3 Indaver</v>
      </c>
      <c r="K45" t="str">
        <f t="shared" si="1"/>
        <v>Beveren 3 Indaver</v>
      </c>
      <c r="M45" s="844" t="s">
        <v>123</v>
      </c>
      <c r="N45" s="845" t="s">
        <v>881</v>
      </c>
    </row>
    <row r="46" spans="1:14">
      <c r="A46" s="6" t="s">
        <v>847</v>
      </c>
      <c r="B46" s="782" t="s">
        <v>63</v>
      </c>
      <c r="C46" s="23" t="s">
        <v>63</v>
      </c>
      <c r="G46" t="s">
        <v>847</v>
      </c>
      <c r="H46" t="e">
        <f>INDEX('1.1. Indiv. mod. thermal gen. '!$C:$C,MATCH($G46,'1.1. Indiv. mod. thermal gen. '!$C:$C,0),0)</f>
        <v>#N/A</v>
      </c>
      <c r="I46" t="s">
        <v>63</v>
      </c>
      <c r="J46" t="str">
        <f t="shared" si="3"/>
        <v>Beveren Ineos Phenol Chem</v>
      </c>
      <c r="K46" t="str">
        <f t="shared" si="1"/>
        <v>Beveren Ineos Phenol Chem</v>
      </c>
      <c r="M46" s="844" t="s">
        <v>124</v>
      </c>
      <c r="N46" s="845" t="s">
        <v>882</v>
      </c>
    </row>
    <row r="47" spans="1:14">
      <c r="A47" s="6" t="s">
        <v>848</v>
      </c>
      <c r="B47" s="782" t="s">
        <v>111</v>
      </c>
      <c r="C47" s="23" t="s">
        <v>111</v>
      </c>
      <c r="G47" t="s">
        <v>848</v>
      </c>
      <c r="H47" t="e">
        <f>INDEX('1.1. Indiv. mod. thermal gen. '!$C:$C,MATCH($G47,'1.1. Indiv. mod. thermal gen. '!$C:$C,0),0)</f>
        <v>#N/A</v>
      </c>
      <c r="I47" s="68" t="s">
        <v>111</v>
      </c>
      <c r="J47" t="str">
        <f t="shared" si="3"/>
        <v>INESCO GT1</v>
      </c>
      <c r="K47" t="str">
        <f t="shared" si="1"/>
        <v>INESCO GT1</v>
      </c>
      <c r="M47" s="844" t="s">
        <v>125</v>
      </c>
      <c r="N47" s="845" t="s">
        <v>883</v>
      </c>
    </row>
    <row r="48" spans="1:14">
      <c r="A48" s="6" t="s">
        <v>848</v>
      </c>
      <c r="B48" s="782" t="s">
        <v>113</v>
      </c>
      <c r="C48" s="23" t="s">
        <v>113</v>
      </c>
      <c r="G48" t="s">
        <v>848</v>
      </c>
      <c r="I48" s="68" t="s">
        <v>113</v>
      </c>
      <c r="J48" t="str">
        <f t="shared" si="3"/>
        <v>INESCO GT2</v>
      </c>
      <c r="K48" t="str">
        <f t="shared" si="1"/>
        <v>INESCO GT2</v>
      </c>
      <c r="M48" s="844" t="s">
        <v>127</v>
      </c>
      <c r="N48" s="845" t="s">
        <v>127</v>
      </c>
    </row>
    <row r="49" spans="1:14">
      <c r="A49" s="6" t="s">
        <v>848</v>
      </c>
      <c r="B49" s="782" t="s">
        <v>114</v>
      </c>
      <c r="C49" s="23" t="s">
        <v>114</v>
      </c>
      <c r="G49" t="s">
        <v>848</v>
      </c>
      <c r="I49" s="68" t="s">
        <v>114</v>
      </c>
      <c r="J49" t="str">
        <f t="shared" si="3"/>
        <v>INESCO ST</v>
      </c>
      <c r="K49" t="str">
        <f t="shared" si="1"/>
        <v>INESCO ST</v>
      </c>
      <c r="M49" s="844" t="s">
        <v>128</v>
      </c>
      <c r="N49" s="845" t="s">
        <v>128</v>
      </c>
    </row>
    <row r="50" spans="1:14">
      <c r="A50" s="6" t="s">
        <v>116</v>
      </c>
      <c r="B50" s="782" t="s">
        <v>116</v>
      </c>
      <c r="C50" s="23" t="s">
        <v>115</v>
      </c>
      <c r="G50" t="s">
        <v>116</v>
      </c>
      <c r="H50" t="e">
        <f>INDEX('1.1. Indiv. mod. thermal gen. '!$C:$C,MATCH($G50,'1.1. Indiv. mod. thermal gen. '!$C:$C,0),0)</f>
        <v>#N/A</v>
      </c>
      <c r="I50" t="e">
        <f t="shared" si="2"/>
        <v>#N/A</v>
      </c>
      <c r="J50" t="e">
        <f t="shared" si="3"/>
        <v>#N/A</v>
      </c>
      <c r="K50" t="e">
        <f t="shared" si="1"/>
        <v>#N/A</v>
      </c>
      <c r="M50" s="844" t="s">
        <v>129</v>
      </c>
      <c r="N50" s="845" t="s">
        <v>129</v>
      </c>
    </row>
    <row r="51" spans="1:14">
      <c r="A51" s="6" t="s">
        <v>849</v>
      </c>
      <c r="B51" s="782" t="s">
        <v>118</v>
      </c>
      <c r="C51" s="23" t="s">
        <v>880</v>
      </c>
      <c r="G51" t="s">
        <v>849</v>
      </c>
      <c r="H51" t="e">
        <f>INDEX('1.1. Indiv. mod. thermal gen. '!$C:$C,MATCH($G51,'1.1. Indiv. mod. thermal gen. '!$C:$C,0),0)</f>
        <v>#N/A</v>
      </c>
      <c r="I51" s="68" t="s">
        <v>118</v>
      </c>
      <c r="J51" t="str">
        <f t="shared" si="3"/>
        <v>Ipalle THUMAIDE</v>
      </c>
      <c r="K51" t="str">
        <f t="shared" si="1"/>
        <v>Ipalle THUMAIDE</v>
      </c>
      <c r="M51" s="844" t="s">
        <v>131</v>
      </c>
      <c r="N51" s="845" t="s">
        <v>884</v>
      </c>
    </row>
    <row r="52" spans="1:14">
      <c r="A52" s="6" t="s">
        <v>119</v>
      </c>
      <c r="B52" s="782" t="s">
        <v>119</v>
      </c>
      <c r="C52" s="23" t="s">
        <v>119</v>
      </c>
      <c r="G52" t="s">
        <v>119</v>
      </c>
      <c r="H52" t="str">
        <f>INDEX('1.1. Indiv. mod. thermal gen. '!$C:$C,MATCH($G52,'1.1. Indiv. mod. thermal gen. '!$C:$C,0),0)</f>
        <v>ISVAG</v>
      </c>
      <c r="I52" t="str">
        <f t="shared" si="2"/>
        <v>ISVAG</v>
      </c>
      <c r="J52" t="str">
        <f t="shared" si="3"/>
        <v>ISVAG</v>
      </c>
      <c r="K52" t="str">
        <f t="shared" si="1"/>
        <v>ISVAG</v>
      </c>
      <c r="M52" s="844" t="s">
        <v>132</v>
      </c>
      <c r="N52" s="845" t="s">
        <v>885</v>
      </c>
    </row>
    <row r="53" spans="1:14">
      <c r="A53" s="6" t="s">
        <v>120</v>
      </c>
      <c r="B53" s="782" t="s">
        <v>120</v>
      </c>
      <c r="C53" s="23" t="s">
        <v>120</v>
      </c>
      <c r="G53" t="s">
        <v>120</v>
      </c>
      <c r="H53" t="str">
        <f>INDEX('1.1. Indiv. mod. thermal gen. '!$C:$C,MATCH($G53,'1.1. Indiv. mod. thermal gen. '!$C:$C,0),0)</f>
        <v>IVBO</v>
      </c>
      <c r="I53" t="str">
        <f t="shared" si="2"/>
        <v>IVBO</v>
      </c>
      <c r="J53" t="str">
        <f t="shared" si="3"/>
        <v>IVBO</v>
      </c>
      <c r="K53" t="str">
        <f t="shared" si="1"/>
        <v>IVBO</v>
      </c>
      <c r="M53" s="844" t="s">
        <v>133</v>
      </c>
      <c r="N53" s="845" t="s">
        <v>133</v>
      </c>
    </row>
    <row r="54" spans="1:14">
      <c r="A54" s="6" t="s">
        <v>121</v>
      </c>
      <c r="B54" s="782" t="s">
        <v>121</v>
      </c>
      <c r="C54" s="23" t="s">
        <v>121</v>
      </c>
      <c r="G54" t="s">
        <v>121</v>
      </c>
      <c r="H54" t="str">
        <f>INDEX('1.1. Indiv. mod. thermal gen. '!$C:$C,MATCH($G54,'1.1. Indiv. mod. thermal gen. '!$C:$C,0),0)</f>
        <v>IZEGEM</v>
      </c>
      <c r="I54" t="str">
        <f t="shared" si="2"/>
        <v>IZEGEM</v>
      </c>
      <c r="J54" t="str">
        <f t="shared" si="3"/>
        <v>IZEGEM</v>
      </c>
      <c r="K54" t="str">
        <f t="shared" si="1"/>
        <v>IZEGEM</v>
      </c>
      <c r="M54" s="844" t="s">
        <v>851</v>
      </c>
      <c r="N54" s="845" t="s">
        <v>851</v>
      </c>
    </row>
    <row r="55" spans="1:14">
      <c r="A55" s="6" t="s">
        <v>850</v>
      </c>
      <c r="B55" s="782" t="s">
        <v>123</v>
      </c>
      <c r="C55" s="23" t="s">
        <v>881</v>
      </c>
      <c r="G55" t="s">
        <v>850</v>
      </c>
      <c r="H55" t="e">
        <f>INDEX('1.1. Indiv. mod. thermal gen. '!$C:$C,MATCH($G55,'1.1. Indiv. mod. thermal gen. '!$C:$C,0),0)</f>
        <v>#N/A</v>
      </c>
      <c r="I55" s="68" t="s">
        <v>123</v>
      </c>
      <c r="J55" t="str">
        <f t="shared" si="3"/>
        <v>JEMEPPE-SUR-SAMBRE GT1</v>
      </c>
      <c r="K55" t="str">
        <f t="shared" si="1"/>
        <v>JEMEPPE-SUR-SAMBRE GT1</v>
      </c>
      <c r="M55" s="844" t="s">
        <v>136</v>
      </c>
      <c r="N55" s="845" t="s">
        <v>136</v>
      </c>
    </row>
    <row r="56" spans="1:14">
      <c r="A56" s="6" t="s">
        <v>850</v>
      </c>
      <c r="B56" s="782" t="s">
        <v>124</v>
      </c>
      <c r="C56" s="23" t="s">
        <v>882</v>
      </c>
      <c r="G56" t="s">
        <v>850</v>
      </c>
      <c r="I56" s="68" t="s">
        <v>124</v>
      </c>
      <c r="J56" t="str">
        <f t="shared" si="3"/>
        <v>JEMEPPE-SUR-SAMBRE GT2</v>
      </c>
      <c r="K56" t="str">
        <f t="shared" si="1"/>
        <v>JEMEPPE-SUR-SAMBRE GT2</v>
      </c>
      <c r="M56" s="844" t="s">
        <v>138</v>
      </c>
      <c r="N56" s="845" t="s">
        <v>886</v>
      </c>
    </row>
    <row r="57" spans="1:14">
      <c r="A57" s="6" t="s">
        <v>850</v>
      </c>
      <c r="B57" s="782" t="s">
        <v>125</v>
      </c>
      <c r="C57" s="23" t="s">
        <v>883</v>
      </c>
      <c r="G57" t="s">
        <v>850</v>
      </c>
      <c r="I57" s="68" t="s">
        <v>125</v>
      </c>
      <c r="J57" t="str">
        <f t="shared" si="3"/>
        <v>JEMEPPE-SUR-SAMBRE ST</v>
      </c>
      <c r="K57" t="str">
        <f t="shared" si="1"/>
        <v>JEMEPPE-SUR-SAMBRE ST</v>
      </c>
      <c r="M57" s="844" t="s">
        <v>139</v>
      </c>
      <c r="N57" s="845" t="s">
        <v>887</v>
      </c>
    </row>
    <row r="58" spans="1:14">
      <c r="A58" s="6" t="s">
        <v>851</v>
      </c>
      <c r="B58" s="782" t="s">
        <v>851</v>
      </c>
      <c r="C58" s="23" t="s">
        <v>851</v>
      </c>
      <c r="G58" t="s">
        <v>851</v>
      </c>
      <c r="H58" t="str">
        <f>INDEX('1.1. Indiv. mod. thermal gen. '!$C:$C,MATCH($G58,'1.1. Indiv. mod. thermal gen. '!$C:$C,0),0)</f>
        <v>Oorderen Bayer</v>
      </c>
      <c r="I58" s="68" t="str">
        <f>H58</f>
        <v>Oorderen Bayer</v>
      </c>
      <c r="J58" t="str">
        <f t="shared" si="3"/>
        <v>Oorderen Bayer</v>
      </c>
      <c r="K58" t="str">
        <f t="shared" si="1"/>
        <v>Oorderen Bayer</v>
      </c>
      <c r="M58" s="844" t="s">
        <v>140</v>
      </c>
      <c r="N58" s="845" t="s">
        <v>888</v>
      </c>
    </row>
    <row r="59" spans="1:14">
      <c r="A59" s="6" t="s">
        <v>131</v>
      </c>
      <c r="B59" s="782" t="s">
        <v>131</v>
      </c>
      <c r="C59" s="23" t="s">
        <v>884</v>
      </c>
      <c r="G59" t="s">
        <v>131</v>
      </c>
      <c r="H59" t="str">
        <f>INDEX('1.1. Indiv. mod. thermal gen. '!$C:$C,MATCH($G59,'1.1. Indiv. mod. thermal gen. '!$C:$C,0),0)</f>
        <v>MARCINELLE ENERGIE TGV</v>
      </c>
      <c r="I59" t="str">
        <f t="shared" si="2"/>
        <v>MARCINELLE ENERGIE TGV</v>
      </c>
      <c r="J59" t="str">
        <f t="shared" si="3"/>
        <v>MARCINELLE ENERGIE TGV</v>
      </c>
      <c r="K59" t="str">
        <f t="shared" si="1"/>
        <v>MARCINELLE ENERGIE TGV</v>
      </c>
      <c r="M59" s="844" t="s">
        <v>141</v>
      </c>
      <c r="N59" s="845" t="s">
        <v>889</v>
      </c>
    </row>
    <row r="60" spans="1:14">
      <c r="A60" s="6" t="s">
        <v>132</v>
      </c>
      <c r="B60" s="782" t="s">
        <v>132</v>
      </c>
      <c r="C60" s="23" t="s">
        <v>885</v>
      </c>
      <c r="G60" t="s">
        <v>132</v>
      </c>
      <c r="H60" t="str">
        <f>INDEX('1.1. Indiv. mod. thermal gen. '!$C:$C,MATCH($G60,'1.1. Indiv. mod. thermal gen. '!$C:$C,0),0)</f>
        <v>MONSANTO LILLO WKK EBL</v>
      </c>
      <c r="I60" t="str">
        <f t="shared" si="2"/>
        <v>MONSANTO LILLO WKK EBL</v>
      </c>
      <c r="J60" t="str">
        <f t="shared" si="3"/>
        <v>MONSANTO LILLO WKK EBL</v>
      </c>
      <c r="K60" t="str">
        <f t="shared" si="1"/>
        <v>MONSANTO LILLO WKK EBL</v>
      </c>
      <c r="M60" s="844" t="s">
        <v>143</v>
      </c>
      <c r="N60" s="845" t="s">
        <v>890</v>
      </c>
    </row>
    <row r="61" spans="1:14">
      <c r="A61" s="6" t="s">
        <v>133</v>
      </c>
      <c r="B61" s="782" t="s">
        <v>133</v>
      </c>
      <c r="C61" s="23" t="s">
        <v>133</v>
      </c>
      <c r="G61" t="s">
        <v>133</v>
      </c>
      <c r="H61" t="str">
        <f>INDEX('1.1. Indiv. mod. thermal gen. '!$C:$C,MATCH($G61,'1.1. Indiv. mod. thermal gen. '!$C:$C,0),0)</f>
        <v>NOORDSCHOTE TJ</v>
      </c>
      <c r="I61" t="str">
        <f t="shared" si="2"/>
        <v>NOORDSCHOTE TJ</v>
      </c>
      <c r="J61" t="str">
        <f t="shared" si="3"/>
        <v>NOORDSCHOTE TJ</v>
      </c>
      <c r="K61" t="str">
        <f t="shared" si="1"/>
        <v>NOORDSCHOTE TJ</v>
      </c>
      <c r="M61" s="844" t="s">
        <v>145</v>
      </c>
      <c r="N61" s="845" t="s">
        <v>891</v>
      </c>
    </row>
    <row r="62" spans="1:14">
      <c r="A62" s="6" t="s">
        <v>134</v>
      </c>
      <c r="B62" s="782" t="s">
        <v>134</v>
      </c>
      <c r="C62" s="23" t="s">
        <v>134</v>
      </c>
      <c r="G62" t="s">
        <v>134</v>
      </c>
      <c r="H62" t="str">
        <f>INDEX('1.1. Indiv. mod. thermal gen. '!$C:$C,MATCH($G62,'1.1. Indiv. mod. thermal gen. '!$C:$C,0),0)</f>
        <v>RODENHUIZE 4</v>
      </c>
      <c r="I62" t="str">
        <f t="shared" si="2"/>
        <v>RODENHUIZE 4</v>
      </c>
      <c r="J62" t="e">
        <f t="shared" si="3"/>
        <v>#N/A</v>
      </c>
      <c r="K62" t="str">
        <f>I62</f>
        <v>RODENHUIZE 4</v>
      </c>
      <c r="M62" s="844" t="s">
        <v>146</v>
      </c>
      <c r="N62" s="845" t="s">
        <v>892</v>
      </c>
    </row>
    <row r="63" spans="1:14">
      <c r="A63" s="6" t="s">
        <v>136</v>
      </c>
      <c r="B63" s="782" t="s">
        <v>136</v>
      </c>
      <c r="C63" s="23" t="s">
        <v>136</v>
      </c>
      <c r="G63" t="s">
        <v>136</v>
      </c>
      <c r="H63" t="str">
        <f>INDEX('1.1. Indiv. mod. thermal gen. '!$C:$C,MATCH($G63,'1.1. Indiv. mod. thermal gen. '!$C:$C,0),0)</f>
        <v>SAINT-GHISLAIN STEG</v>
      </c>
      <c r="I63" t="str">
        <f t="shared" si="2"/>
        <v>SAINT-GHISLAIN STEG</v>
      </c>
      <c r="J63" t="str">
        <f t="shared" si="3"/>
        <v>SAINT-GHISLAIN STEG</v>
      </c>
      <c r="K63" t="str">
        <f t="shared" si="1"/>
        <v>SAINT-GHISLAIN STEG</v>
      </c>
      <c r="M63" s="844" t="s">
        <v>147</v>
      </c>
      <c r="N63" s="845" t="s">
        <v>893</v>
      </c>
    </row>
    <row r="64" spans="1:14">
      <c r="A64" s="6" t="s">
        <v>138</v>
      </c>
      <c r="B64" s="782" t="s">
        <v>138</v>
      </c>
      <c r="C64" s="23" t="s">
        <v>886</v>
      </c>
      <c r="G64" t="s">
        <v>138</v>
      </c>
      <c r="H64" t="str">
        <f>INDEX('1.1. Indiv. mod. thermal gen. '!$C:$C,MATCH($G64,'1.1. Indiv. mod. thermal gen. '!$C:$C,0),0)</f>
        <v>SAPPI LANAKEN GT</v>
      </c>
      <c r="I64" t="str">
        <f t="shared" si="2"/>
        <v>SAPPI LANAKEN GT</v>
      </c>
      <c r="J64" t="str">
        <f t="shared" si="3"/>
        <v>SAPPI LANAKEN GT</v>
      </c>
      <c r="K64" t="str">
        <f t="shared" si="1"/>
        <v>SAPPI LANAKEN GT</v>
      </c>
      <c r="M64" s="844" t="s">
        <v>148</v>
      </c>
      <c r="N64" s="845" t="s">
        <v>894</v>
      </c>
    </row>
    <row r="65" spans="1:14">
      <c r="A65" s="6" t="s">
        <v>139</v>
      </c>
      <c r="B65" s="782" t="s">
        <v>139</v>
      </c>
      <c r="C65" s="23" t="s">
        <v>887</v>
      </c>
      <c r="G65" t="s">
        <v>139</v>
      </c>
      <c r="H65" t="e">
        <f>INDEX('1.1. Indiv. mod. thermal gen. '!$C:$C,MATCH($G65,'1.1. Indiv. mod. thermal gen. '!$C:$C,0),0)</f>
        <v>#N/A</v>
      </c>
      <c r="I65" t="e">
        <f t="shared" si="2"/>
        <v>#N/A</v>
      </c>
      <c r="J65" t="e">
        <f t="shared" si="3"/>
        <v>#N/A</v>
      </c>
      <c r="K65" t="e">
        <f t="shared" si="1"/>
        <v>#N/A</v>
      </c>
      <c r="M65" s="844" t="s">
        <v>150</v>
      </c>
      <c r="N65" s="845" t="s">
        <v>895</v>
      </c>
    </row>
    <row r="66" spans="1:14">
      <c r="A66" s="6" t="s">
        <v>140</v>
      </c>
      <c r="B66" s="782" t="s">
        <v>140</v>
      </c>
      <c r="C66" s="23" t="s">
        <v>888</v>
      </c>
      <c r="G66" t="s">
        <v>140</v>
      </c>
      <c r="H66" t="e">
        <f>INDEX('1.1. Indiv. mod. thermal gen. '!$C:$C,MATCH($G66,'1.1. Indiv. mod. thermal gen. '!$C:$C,0),0)</f>
        <v>#N/A</v>
      </c>
      <c r="I66" t="e">
        <f t="shared" si="2"/>
        <v>#N/A</v>
      </c>
      <c r="J66" t="e">
        <f t="shared" si="3"/>
        <v>#N/A</v>
      </c>
      <c r="K66" t="e">
        <f t="shared" si="1"/>
        <v>#N/A</v>
      </c>
      <c r="M66" s="844" t="s">
        <v>151</v>
      </c>
      <c r="N66" s="845" t="s">
        <v>151</v>
      </c>
    </row>
    <row r="67" spans="1:14">
      <c r="A67" s="6" t="s">
        <v>141</v>
      </c>
      <c r="B67" s="782" t="s">
        <v>141</v>
      </c>
      <c r="C67" s="23" t="s">
        <v>889</v>
      </c>
      <c r="G67" t="s">
        <v>141</v>
      </c>
      <c r="H67" t="e">
        <f>INDEX('1.1. Indiv. mod. thermal gen. '!$C:$C,MATCH($G67,'1.1. Indiv. mod. thermal gen. '!$C:$C,0),0)</f>
        <v>#N/A</v>
      </c>
      <c r="I67" t="e">
        <f t="shared" si="2"/>
        <v>#N/A</v>
      </c>
      <c r="J67" t="e">
        <f t="shared" ref="J67:J80" si="4">INDEX(N:N,MATCH(I67,M:M,0),0)</f>
        <v>#N/A</v>
      </c>
      <c r="K67" t="e">
        <f t="shared" si="1"/>
        <v>#N/A</v>
      </c>
      <c r="M67" s="844" t="s">
        <v>153</v>
      </c>
      <c r="N67" s="845" t="s">
        <v>153</v>
      </c>
    </row>
    <row r="68" spans="1:14">
      <c r="A68" s="6" t="s">
        <v>143</v>
      </c>
      <c r="B68" s="782" t="s">
        <v>143</v>
      </c>
      <c r="C68" s="23" t="s">
        <v>890</v>
      </c>
      <c r="G68" t="s">
        <v>143</v>
      </c>
      <c r="H68" t="str">
        <f>INDEX('1.1. Indiv. mod. thermal gen. '!$C:$C,MATCH($G68,'1.1. Indiv. mod. thermal gen. '!$C:$C,0),0)</f>
        <v>SCHELDELAAN EXXONMOBIL</v>
      </c>
      <c r="I68" t="str">
        <f t="shared" si="2"/>
        <v>SCHELDELAAN EXXONMOBIL</v>
      </c>
      <c r="J68" t="str">
        <f t="shared" si="4"/>
        <v>SCHELDELAAN EXXONMOBIL</v>
      </c>
      <c r="K68" t="str">
        <f t="shared" ref="K68:K94" si="5">J68</f>
        <v>SCHELDELAAN EXXONMOBIL</v>
      </c>
      <c r="M68" s="844" t="s">
        <v>156</v>
      </c>
      <c r="N68" s="845" t="s">
        <v>896</v>
      </c>
    </row>
    <row r="69" spans="1:14">
      <c r="A69" s="6" t="s">
        <v>145</v>
      </c>
      <c r="B69" s="782" t="s">
        <v>145</v>
      </c>
      <c r="C69" s="23" t="s">
        <v>891</v>
      </c>
      <c r="G69" t="s">
        <v>145</v>
      </c>
      <c r="H69" t="e">
        <f>INDEX('1.1. Indiv. mod. thermal gen. '!$C:$C,MATCH($G69,'1.1. Indiv. mod. thermal gen. '!$C:$C,0),0)</f>
        <v>#N/A</v>
      </c>
      <c r="I69" t="e">
        <f t="shared" si="2"/>
        <v>#N/A</v>
      </c>
      <c r="J69" t="e">
        <f t="shared" si="4"/>
        <v>#N/A</v>
      </c>
      <c r="K69" t="e">
        <f t="shared" si="5"/>
        <v>#N/A</v>
      </c>
      <c r="M69" s="844" t="s">
        <v>157</v>
      </c>
      <c r="N69" s="845" t="s">
        <v>897</v>
      </c>
    </row>
    <row r="70" spans="1:14">
      <c r="A70" s="6" t="s">
        <v>146</v>
      </c>
      <c r="B70" s="782" t="s">
        <v>146</v>
      </c>
      <c r="C70" s="23" t="s">
        <v>892</v>
      </c>
      <c r="G70" t="s">
        <v>146</v>
      </c>
      <c r="H70" t="e">
        <f>INDEX('1.1. Indiv. mod. thermal gen. '!$C:$C,MATCH($G70,'1.1. Indiv. mod. thermal gen. '!$C:$C,0),0)</f>
        <v>#N/A</v>
      </c>
      <c r="I70" t="e">
        <f t="shared" si="2"/>
        <v>#N/A</v>
      </c>
      <c r="J70" t="e">
        <f t="shared" si="4"/>
        <v>#N/A</v>
      </c>
      <c r="K70" t="e">
        <f t="shared" si="5"/>
        <v>#N/A</v>
      </c>
      <c r="M70" s="844" t="s">
        <v>160</v>
      </c>
      <c r="N70" s="845" t="s">
        <v>898</v>
      </c>
    </row>
    <row r="71" spans="1:14">
      <c r="A71" s="6" t="s">
        <v>853</v>
      </c>
      <c r="B71" s="782" t="s">
        <v>147</v>
      </c>
      <c r="C71" s="23" t="s">
        <v>893</v>
      </c>
      <c r="G71" t="s">
        <v>853</v>
      </c>
      <c r="H71" t="e">
        <f>INDEX('1.1. Indiv. mod. thermal gen. '!$C:$C,MATCH($G71,'1.1. Indiv. mod. thermal gen. '!$C:$C,0),0)</f>
        <v>#N/A</v>
      </c>
      <c r="I71" s="68" t="s">
        <v>147</v>
      </c>
      <c r="J71" t="str">
        <f t="shared" si="4"/>
        <v>AALST SYRAL GT</v>
      </c>
      <c r="K71" t="str">
        <f t="shared" si="5"/>
        <v>AALST SYRAL GT</v>
      </c>
      <c r="M71" s="844" t="s">
        <v>163</v>
      </c>
      <c r="N71" s="845" t="s">
        <v>899</v>
      </c>
    </row>
    <row r="72" spans="1:14">
      <c r="A72" s="6" t="s">
        <v>853</v>
      </c>
      <c r="B72" s="782" t="s">
        <v>148</v>
      </c>
      <c r="C72" s="23" t="s">
        <v>894</v>
      </c>
      <c r="G72" t="s">
        <v>853</v>
      </c>
      <c r="I72" s="68" t="s">
        <v>148</v>
      </c>
      <c r="J72" t="str">
        <f t="shared" si="4"/>
        <v>AALST SYRAL ST</v>
      </c>
      <c r="K72" t="str">
        <f t="shared" si="5"/>
        <v>AALST SYRAL ST</v>
      </c>
      <c r="M72" s="844" t="s">
        <v>164</v>
      </c>
      <c r="N72" s="845" t="s">
        <v>900</v>
      </c>
    </row>
    <row r="73" spans="1:14">
      <c r="A73" s="6" t="s">
        <v>150</v>
      </c>
      <c r="B73" s="782" t="s">
        <v>150</v>
      </c>
      <c r="C73" s="23" t="s">
        <v>895</v>
      </c>
      <c r="G73" t="s">
        <v>150</v>
      </c>
      <c r="H73" t="e">
        <f>INDEX('1.1. Indiv. mod. thermal gen. '!$C:$C,MATCH($G73,'1.1. Indiv. mod. thermal gen. '!$C:$C,0),0)</f>
        <v>#N/A</v>
      </c>
      <c r="I73" t="e">
        <f t="shared" si="2"/>
        <v>#N/A</v>
      </c>
      <c r="J73" t="e">
        <f t="shared" si="4"/>
        <v>#N/A</v>
      </c>
      <c r="K73" t="e">
        <f t="shared" si="5"/>
        <v>#N/A</v>
      </c>
      <c r="M73" s="844" t="s">
        <v>165</v>
      </c>
      <c r="N73" s="845" t="s">
        <v>901</v>
      </c>
    </row>
    <row r="74" spans="1:14">
      <c r="A74" s="6" t="s">
        <v>151</v>
      </c>
      <c r="B74" s="782" t="s">
        <v>151</v>
      </c>
      <c r="C74" s="23" t="s">
        <v>151</v>
      </c>
      <c r="G74" t="s">
        <v>151</v>
      </c>
      <c r="H74" t="str">
        <f>INDEX('1.1. Indiv. mod. thermal gen. '!$C:$C,MATCH($G74,'1.1. Indiv. mod. thermal gen. '!$C:$C,0),0)</f>
        <v>TIHANGE 1N</v>
      </c>
      <c r="I74" t="str">
        <f t="shared" si="2"/>
        <v>TIHANGE 1N</v>
      </c>
      <c r="J74" t="str">
        <f t="shared" si="4"/>
        <v>TIHANGE 1N</v>
      </c>
      <c r="K74" t="str">
        <f t="shared" si="5"/>
        <v>TIHANGE 1N</v>
      </c>
      <c r="M74" s="844" t="s">
        <v>167</v>
      </c>
      <c r="N74" s="845" t="s">
        <v>902</v>
      </c>
    </row>
    <row r="75" spans="1:14">
      <c r="A75" s="6" t="s">
        <v>153</v>
      </c>
      <c r="B75" s="782" t="s">
        <v>153</v>
      </c>
      <c r="C75" s="23" t="s">
        <v>153</v>
      </c>
      <c r="G75" t="s">
        <v>153</v>
      </c>
      <c r="H75" t="str">
        <f>INDEX('1.1. Indiv. mod. thermal gen. '!$C:$C,MATCH($G75,'1.1. Indiv. mod. thermal gen. '!$C:$C,0),0)</f>
        <v>TIHANGE 1S</v>
      </c>
      <c r="I75" t="str">
        <f t="shared" si="2"/>
        <v>TIHANGE 1S</v>
      </c>
      <c r="J75" t="str">
        <f t="shared" si="4"/>
        <v>TIHANGE 1S</v>
      </c>
      <c r="K75" t="str">
        <f t="shared" si="5"/>
        <v>TIHANGE 1S</v>
      </c>
      <c r="M75" s="844" t="s">
        <v>168</v>
      </c>
      <c r="N75" s="845" t="s">
        <v>903</v>
      </c>
    </row>
    <row r="76" spans="1:14">
      <c r="A76" s="6" t="s">
        <v>154</v>
      </c>
      <c r="B76" s="782" t="s">
        <v>154</v>
      </c>
      <c r="C76" s="23" t="s">
        <v>154</v>
      </c>
      <c r="G76" t="s">
        <v>154</v>
      </c>
      <c r="H76" t="str">
        <f>INDEX('1.1. Indiv. mod. thermal gen. '!$C:$C,MATCH($G76,'1.1. Indiv. mod. thermal gen. '!$C:$C,0),0)</f>
        <v>TIHANGE 2</v>
      </c>
      <c r="I76" t="str">
        <f t="shared" si="2"/>
        <v>TIHANGE 2</v>
      </c>
      <c r="J76" t="e">
        <f t="shared" si="4"/>
        <v>#N/A</v>
      </c>
      <c r="K76" t="str">
        <f>H76</f>
        <v>TIHANGE 2</v>
      </c>
      <c r="M76" s="844" t="s">
        <v>169</v>
      </c>
      <c r="N76" s="845" t="s">
        <v>904</v>
      </c>
    </row>
    <row r="77" spans="1:14">
      <c r="A77" s="6" t="s">
        <v>156</v>
      </c>
      <c r="B77" s="782" t="s">
        <v>156</v>
      </c>
      <c r="C77" s="23" t="s">
        <v>896</v>
      </c>
      <c r="G77" t="s">
        <v>156</v>
      </c>
      <c r="H77" t="str">
        <f>INDEX('1.1. Indiv. mod. thermal gen. '!$C:$C,MATCH($G77,'1.1. Indiv. mod. thermal gen. '!$C:$C,0),0)</f>
        <v>Tihange 3</v>
      </c>
      <c r="I77" t="str">
        <f t="shared" si="2"/>
        <v>Tihange 3</v>
      </c>
      <c r="J77" t="str">
        <f t="shared" si="4"/>
        <v>Tihange 3</v>
      </c>
      <c r="K77" t="str">
        <f t="shared" si="5"/>
        <v>Tihange 3</v>
      </c>
      <c r="M77" s="844" t="s">
        <v>170</v>
      </c>
      <c r="N77" s="845" t="s">
        <v>905</v>
      </c>
    </row>
    <row r="78" spans="1:14">
      <c r="A78" s="6" t="s">
        <v>157</v>
      </c>
      <c r="B78" s="782" t="s">
        <v>157</v>
      </c>
      <c r="C78" s="23" t="s">
        <v>897</v>
      </c>
      <c r="G78" t="s">
        <v>157</v>
      </c>
      <c r="H78" t="str">
        <f>INDEX('1.1. Indiv. mod. thermal gen. '!$C:$C,MATCH($G78,'1.1. Indiv. mod. thermal gen. '!$C:$C,0),0)</f>
        <v>T-POWER</v>
      </c>
      <c r="I78" t="str">
        <f t="shared" si="2"/>
        <v>T-POWER</v>
      </c>
      <c r="J78" t="str">
        <f t="shared" si="4"/>
        <v>T-POWER</v>
      </c>
      <c r="K78" t="str">
        <f t="shared" si="5"/>
        <v>T-POWER</v>
      </c>
      <c r="M78" s="844" t="s">
        <v>171</v>
      </c>
      <c r="N78" s="845" t="s">
        <v>906</v>
      </c>
    </row>
    <row r="79" spans="1:14">
      <c r="A79" s="6" t="s">
        <v>158</v>
      </c>
      <c r="B79" s="782" t="s">
        <v>158</v>
      </c>
      <c r="C79" s="23" t="s">
        <v>158</v>
      </c>
      <c r="G79" t="s">
        <v>158</v>
      </c>
      <c r="H79" t="str">
        <f>INDEX('1.1. Indiv. mod. thermal gen. '!$C:$C,MATCH($G79,'1.1. Indiv. mod. thermal gen. '!$C:$C,0),0)</f>
        <v>TURBOJET VOLTA</v>
      </c>
      <c r="I79" t="str">
        <f t="shared" si="2"/>
        <v>TURBOJET VOLTA</v>
      </c>
      <c r="J79" t="e">
        <f t="shared" si="4"/>
        <v>#N/A</v>
      </c>
      <c r="K79" t="str">
        <f>H79</f>
        <v>TURBOJET VOLTA</v>
      </c>
      <c r="M79" s="844" t="s">
        <v>172</v>
      </c>
      <c r="N79" s="845" t="s">
        <v>172</v>
      </c>
    </row>
    <row r="80" spans="1:14" ht="15.75" thickBot="1">
      <c r="A80" s="6" t="s">
        <v>160</v>
      </c>
      <c r="B80" s="782" t="s">
        <v>160</v>
      </c>
      <c r="C80" s="23" t="s">
        <v>898</v>
      </c>
      <c r="G80" t="s">
        <v>160</v>
      </c>
      <c r="H80" t="str">
        <f>INDEX('1.1. Indiv. mod. thermal gen. '!$C:$C,MATCH($G80,'1.1. Indiv. mod. thermal gen. '!$C:$C,0),0)</f>
        <v>VILVOORDE GT</v>
      </c>
      <c r="I80" t="str">
        <f t="shared" ref="I80:I94" si="6">H80</f>
        <v>VILVOORDE GT</v>
      </c>
      <c r="J80" t="str">
        <f t="shared" si="4"/>
        <v>VILVOORDE GT</v>
      </c>
      <c r="K80" t="str">
        <f t="shared" si="5"/>
        <v>VILVOORDE GT</v>
      </c>
      <c r="M80" s="846" t="s">
        <v>173</v>
      </c>
      <c r="N80" s="847" t="s">
        <v>173</v>
      </c>
    </row>
    <row r="81" spans="1:14">
      <c r="A81" s="6" t="s">
        <v>50</v>
      </c>
      <c r="B81" s="723" t="s">
        <v>161</v>
      </c>
      <c r="C81" s="723" t="s">
        <v>909</v>
      </c>
      <c r="H81" t="s">
        <v>161</v>
      </c>
      <c r="I81" t="str">
        <f t="shared" si="6"/>
        <v>Vilvoorde ST</v>
      </c>
      <c r="J81" s="723" t="s">
        <v>909</v>
      </c>
      <c r="K81" s="723" t="s">
        <v>909</v>
      </c>
      <c r="M81" s="853"/>
      <c r="N81" s="853"/>
    </row>
    <row r="82" spans="1:14">
      <c r="A82" s="6" t="s">
        <v>854</v>
      </c>
      <c r="B82" s="782" t="s">
        <v>99</v>
      </c>
      <c r="C82" s="23" t="s">
        <v>99</v>
      </c>
      <c r="G82" t="s">
        <v>854</v>
      </c>
      <c r="H82" t="e">
        <f>INDEX('1.1. Indiv. mod. thermal gen. '!$C:$C,MATCH($G82,'1.1. Indiv. mod. thermal gen. '!$C:$C,0),0)</f>
        <v>#N/A</v>
      </c>
      <c r="I82" t="s">
        <v>99</v>
      </c>
      <c r="J82" t="e">
        <f t="shared" ref="J82:J94" si="7">INDEX(N:N,MATCH(I82,M:M,0),0)</f>
        <v>#N/A</v>
      </c>
      <c r="K82" t="str">
        <f>I82</f>
        <v>EDF Luminus Seraing NEW</v>
      </c>
    </row>
    <row r="83" spans="1:14">
      <c r="A83" s="6" t="s">
        <v>163</v>
      </c>
      <c r="B83" s="782" t="s">
        <v>163</v>
      </c>
      <c r="C83" s="23" t="s">
        <v>899</v>
      </c>
      <c r="G83" t="s">
        <v>163</v>
      </c>
      <c r="H83" t="str">
        <f>INDEX('1.1. Indiv. mod. thermal gen. '!$C:$C,MATCH($G83,'1.1. Indiv. mod. thermal gen. '!$C:$C,0),0)</f>
        <v>WILMARSDONK TOTAL GT1</v>
      </c>
      <c r="I83" t="str">
        <f t="shared" si="6"/>
        <v>WILMARSDONK TOTAL GT1</v>
      </c>
      <c r="J83" t="str">
        <f t="shared" si="7"/>
        <v>WILMARSDONK TOTAL GT1</v>
      </c>
      <c r="K83" t="str">
        <f t="shared" si="5"/>
        <v>WILMARSDONK TOTAL GT1</v>
      </c>
    </row>
    <row r="84" spans="1:14">
      <c r="A84" s="6" t="s">
        <v>164</v>
      </c>
      <c r="B84" s="782" t="s">
        <v>164</v>
      </c>
      <c r="C84" s="23" t="s">
        <v>900</v>
      </c>
      <c r="G84" t="s">
        <v>164</v>
      </c>
      <c r="H84" t="str">
        <f>INDEX('1.1. Indiv. mod. thermal gen. '!$C:$C,MATCH($G84,'1.1. Indiv. mod. thermal gen. '!$C:$C,0),0)</f>
        <v>WILMARSDONK TOTAL GT2</v>
      </c>
      <c r="I84" t="str">
        <f t="shared" si="6"/>
        <v>WILMARSDONK TOTAL GT2</v>
      </c>
      <c r="J84" t="str">
        <f t="shared" si="7"/>
        <v>WILMARSDONK TOTAL GT2</v>
      </c>
      <c r="K84" t="str">
        <f t="shared" si="5"/>
        <v>WILMARSDONK TOTAL GT2</v>
      </c>
    </row>
    <row r="85" spans="1:14">
      <c r="A85" s="6" t="s">
        <v>165</v>
      </c>
      <c r="B85" s="782" t="s">
        <v>165</v>
      </c>
      <c r="C85" s="23" t="s">
        <v>901</v>
      </c>
      <c r="G85" t="s">
        <v>165</v>
      </c>
      <c r="H85" t="str">
        <f>INDEX('1.1. Indiv. mod. thermal gen. '!$C:$C,MATCH($G85,'1.1. Indiv. mod. thermal gen. '!$C:$C,0),0)</f>
        <v>WILMARSDONK TOTAL GT3</v>
      </c>
      <c r="I85" t="str">
        <f t="shared" si="6"/>
        <v>WILMARSDONK TOTAL GT3</v>
      </c>
      <c r="J85" t="str">
        <f t="shared" si="7"/>
        <v>WILMARSDONK TOTAL GT3</v>
      </c>
      <c r="K85" t="str">
        <f t="shared" si="5"/>
        <v>WILMARSDONK TOTAL GT3</v>
      </c>
    </row>
    <row r="86" spans="1:14">
      <c r="A86" s="6" t="s">
        <v>167</v>
      </c>
      <c r="B86" s="782" t="s">
        <v>167</v>
      </c>
      <c r="C86" s="23" t="s">
        <v>902</v>
      </c>
      <c r="G86" t="s">
        <v>167</v>
      </c>
      <c r="H86" t="str">
        <f>INDEX('1.1. Indiv. mod. thermal gen. '!$C:$C,MATCH($G86,'1.1. Indiv. mod. thermal gen. '!$C:$C,0),0)</f>
        <v>ZANDVLIET POWER</v>
      </c>
      <c r="I86" t="str">
        <f t="shared" si="6"/>
        <v>ZANDVLIET POWER</v>
      </c>
      <c r="J86" t="str">
        <f t="shared" si="7"/>
        <v>ZANDVLIET POWER</v>
      </c>
      <c r="K86" t="str">
        <f t="shared" si="5"/>
        <v>ZANDVLIET POWER</v>
      </c>
    </row>
    <row r="87" spans="1:14">
      <c r="A87" s="6" t="s">
        <v>855</v>
      </c>
      <c r="B87" s="782" t="e">
        <v>#N/A</v>
      </c>
      <c r="C87" s="23" t="e">
        <v>#N/A</v>
      </c>
      <c r="G87" t="s">
        <v>855</v>
      </c>
      <c r="H87" t="e">
        <f>INDEX('1.1. Indiv. mod. thermal gen. '!$C:$C,MATCH($G87,'1.1. Indiv. mod. thermal gen. '!$C:$C,0),0)</f>
        <v>#N/A</v>
      </c>
      <c r="I87" s="837" t="e">
        <f t="shared" si="6"/>
        <v>#N/A</v>
      </c>
      <c r="J87" t="e">
        <f t="shared" si="7"/>
        <v>#N/A</v>
      </c>
      <c r="K87" t="e">
        <f t="shared" si="5"/>
        <v>#N/A</v>
      </c>
    </row>
    <row r="88" spans="1:14">
      <c r="A88" s="6" t="s">
        <v>168</v>
      </c>
      <c r="B88" s="782" t="s">
        <v>168</v>
      </c>
      <c r="C88" s="23" t="s">
        <v>903</v>
      </c>
      <c r="G88" t="s">
        <v>168</v>
      </c>
      <c r="H88" t="str">
        <f>INDEX('1.1. Indiv. mod. thermal gen. '!$C:$C,MATCH($G88,'1.1. Indiv. mod. thermal gen. '!$C:$C,0),0)</f>
        <v>ZEDELGEM TJ</v>
      </c>
      <c r="I88" t="str">
        <f t="shared" si="6"/>
        <v>ZEDELGEM TJ</v>
      </c>
      <c r="J88" t="str">
        <f t="shared" si="7"/>
        <v>ZEDELGEM TJ</v>
      </c>
      <c r="K88" t="str">
        <f t="shared" si="5"/>
        <v>ZEDELGEM TJ</v>
      </c>
    </row>
    <row r="89" spans="1:14">
      <c r="A89" s="6" t="s">
        <v>169</v>
      </c>
      <c r="B89" s="782" t="s">
        <v>169</v>
      </c>
      <c r="C89" s="23" t="s">
        <v>904</v>
      </c>
      <c r="G89" t="s">
        <v>169</v>
      </c>
      <c r="H89" t="str">
        <f>INDEX('1.1. Indiv. mod. thermal gen. '!$C:$C,MATCH($G89,'1.1. Indiv. mod. thermal gen. '!$C:$C,0),0)</f>
        <v>ZEEBRUGGE TJ</v>
      </c>
      <c r="I89" t="str">
        <f t="shared" si="6"/>
        <v>ZEEBRUGGE TJ</v>
      </c>
      <c r="J89" t="str">
        <f t="shared" si="7"/>
        <v>ZEEBRUGGE TJ</v>
      </c>
      <c r="K89" t="str">
        <f t="shared" si="5"/>
        <v>ZEEBRUGGE TJ</v>
      </c>
    </row>
    <row r="90" spans="1:14">
      <c r="A90" s="6" t="s">
        <v>103</v>
      </c>
      <c r="B90" s="782" t="s">
        <v>103</v>
      </c>
      <c r="C90" s="23" t="s">
        <v>103</v>
      </c>
      <c r="G90" t="s">
        <v>103</v>
      </c>
      <c r="H90" t="str">
        <f>INDEX('1.1. Indiv. mod. thermal gen. '!$C:$C,MATCH($G90,'1.1. Indiv. mod. thermal gen. '!$C:$C,0),0)</f>
        <v>E-wood</v>
      </c>
      <c r="I90" t="str">
        <f t="shared" si="6"/>
        <v>E-wood</v>
      </c>
      <c r="J90" t="str">
        <f t="shared" si="7"/>
        <v>E-wood</v>
      </c>
      <c r="K90" t="str">
        <f t="shared" si="5"/>
        <v>E-wood</v>
      </c>
    </row>
    <row r="91" spans="1:14">
      <c r="A91" s="6" t="s">
        <v>856</v>
      </c>
      <c r="B91" s="782" t="s">
        <v>71</v>
      </c>
      <c r="C91" s="23" t="s">
        <v>71</v>
      </c>
      <c r="G91" t="s">
        <v>856</v>
      </c>
      <c r="H91" t="e">
        <f>INDEX('1.1. Indiv. mod. thermal gen. '!$C:$C,MATCH($G91,'1.1. Indiv. mod. thermal gen. '!$C:$C,0),0)</f>
        <v>#N/A</v>
      </c>
      <c r="I91" t="s">
        <v>71</v>
      </c>
      <c r="J91" t="str">
        <f t="shared" si="7"/>
        <v>Borealis Kallo Cogen GT_ST</v>
      </c>
      <c r="K91" t="str">
        <f t="shared" si="5"/>
        <v>Borealis Kallo Cogen GT_ST</v>
      </c>
    </row>
    <row r="92" spans="1:14">
      <c r="A92" s="6" t="s">
        <v>827</v>
      </c>
      <c r="B92" s="782" t="s">
        <v>827</v>
      </c>
      <c r="C92" s="23" t="s">
        <v>827</v>
      </c>
      <c r="G92" t="s">
        <v>827</v>
      </c>
      <c r="H92" t="str">
        <f>INDEX('1.1. Indiv. mod. thermal gen. '!$C:$C,MATCH($G92,'1.1. Indiv. mod. thermal gen. '!$C:$C,0),0)</f>
        <v>EDF Luminus Seraing ST</v>
      </c>
      <c r="I92" t="str">
        <f t="shared" si="6"/>
        <v>EDF Luminus Seraing ST</v>
      </c>
      <c r="J92" t="e">
        <f t="shared" si="7"/>
        <v>#N/A</v>
      </c>
      <c r="K92" t="str">
        <f>H92</f>
        <v>EDF Luminus Seraing ST</v>
      </c>
    </row>
    <row r="93" spans="1:14">
      <c r="A93" s="6" t="s">
        <v>857</v>
      </c>
      <c r="B93" s="782" t="e">
        <v>#N/A</v>
      </c>
      <c r="C93" s="23" t="e">
        <v>#N/A</v>
      </c>
      <c r="G93" t="s">
        <v>857</v>
      </c>
      <c r="H93" t="e">
        <f>INDEX('1.1. Indiv. mod. thermal gen. '!$C:$C,MATCH($G93,'1.1. Indiv. mod. thermal gen. '!$C:$C,0),0)</f>
        <v>#N/A</v>
      </c>
      <c r="I93" s="837" t="e">
        <f t="shared" si="6"/>
        <v>#N/A</v>
      </c>
      <c r="J93" t="e">
        <f t="shared" si="7"/>
        <v>#N/A</v>
      </c>
      <c r="K93" t="e">
        <f t="shared" si="5"/>
        <v>#N/A</v>
      </c>
    </row>
    <row r="94" spans="1:14" ht="15.75" thickBot="1">
      <c r="A94" s="7" t="s">
        <v>858</v>
      </c>
      <c r="B94" s="9" t="e">
        <v>#N/A</v>
      </c>
      <c r="C94" s="25" t="e">
        <v>#N/A</v>
      </c>
      <c r="G94" t="s">
        <v>858</v>
      </c>
      <c r="H94" t="e">
        <f>INDEX('1.1. Indiv. mod. thermal gen. '!$C:$C,MATCH($G94,'1.1. Indiv. mod. thermal gen. '!$C:$C,0),0)</f>
        <v>#N/A</v>
      </c>
      <c r="I94" s="837" t="e">
        <f t="shared" si="6"/>
        <v>#N/A</v>
      </c>
      <c r="J94" t="e">
        <f t="shared" si="7"/>
        <v>#N/A</v>
      </c>
      <c r="K94" t="e">
        <f t="shared" si="5"/>
        <v>#N/A</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70C0"/>
  </sheetPr>
  <dimension ref="A2:AU177"/>
  <sheetViews>
    <sheetView showGridLines="0" zoomScale="55" zoomScaleNormal="55" zoomScaleSheetLayoutView="73" workbookViewId="0">
      <selection activeCell="F95" sqref="A86:F115"/>
    </sheetView>
  </sheetViews>
  <sheetFormatPr defaultColWidth="9.42578125" defaultRowHeight="15"/>
  <cols>
    <col min="1" max="1" width="2.5703125" customWidth="1"/>
    <col min="2" max="2" width="15" customWidth="1"/>
    <col min="3" max="3" width="51.42578125" customWidth="1"/>
    <col min="4" max="4" width="15.42578125" customWidth="1"/>
    <col min="5" max="5" width="18.42578125" style="2" customWidth="1"/>
    <col min="6" max="16" width="15.42578125" style="2" customWidth="1"/>
    <col min="17" max="17" width="15.42578125" customWidth="1"/>
    <col min="18" max="18" width="38" customWidth="1"/>
    <col min="19" max="29" width="9.42578125" customWidth="1"/>
  </cols>
  <sheetData>
    <row r="2" spans="2:47" ht="24" thickBot="1">
      <c r="B2" s="3" t="s">
        <v>1079</v>
      </c>
      <c r="C2" s="3"/>
      <c r="D2" s="3"/>
      <c r="E2" s="3"/>
      <c r="F2" s="3"/>
      <c r="G2" s="3"/>
    </row>
    <row r="3" spans="2:47" ht="23.25">
      <c r="B3" s="966" t="s">
        <v>1071</v>
      </c>
      <c r="D3" s="4"/>
      <c r="E3" s="4"/>
      <c r="F3" s="4"/>
    </row>
    <row r="4" spans="2:47" ht="24" thickBot="1">
      <c r="B4" s="4"/>
      <c r="C4" s="4"/>
      <c r="E4" s="10"/>
      <c r="F4" s="10"/>
      <c r="G4" s="10"/>
      <c r="H4" s="10"/>
      <c r="I4" s="10"/>
      <c r="J4" s="10"/>
      <c r="K4" s="10"/>
      <c r="L4" s="10"/>
      <c r="M4" s="10"/>
      <c r="N4" s="10"/>
      <c r="O4" s="10"/>
      <c r="P4" s="10"/>
      <c r="Q4" s="10"/>
    </row>
    <row r="5" spans="2:47" ht="15.75" thickBot="1">
      <c r="B5" s="18"/>
      <c r="C5" s="5"/>
      <c r="D5" s="1202" t="s">
        <v>185</v>
      </c>
      <c r="E5" s="1203"/>
      <c r="F5" s="1203"/>
      <c r="G5" s="1203"/>
      <c r="H5" s="1203"/>
      <c r="I5" s="1203"/>
      <c r="J5" s="1203"/>
      <c r="K5" s="1203"/>
      <c r="L5" s="1203"/>
      <c r="M5" s="1203"/>
      <c r="N5" s="1203"/>
      <c r="O5" s="1203"/>
      <c r="P5" s="1203"/>
      <c r="Q5" s="1204"/>
      <c r="AB5" s="145"/>
      <c r="AC5" s="145"/>
      <c r="AD5" s="145"/>
      <c r="AE5" s="145"/>
      <c r="AF5" s="145"/>
      <c r="AG5" s="145"/>
      <c r="AH5" s="145"/>
      <c r="AI5" s="145"/>
      <c r="AJ5" s="145"/>
      <c r="AK5" s="145"/>
      <c r="AL5" s="145"/>
      <c r="AM5" s="145"/>
      <c r="AN5" s="229"/>
    </row>
    <row r="6" spans="2:47" ht="15.75" thickBot="1">
      <c r="B6" s="28" t="s">
        <v>186</v>
      </c>
      <c r="C6" s="29"/>
      <c r="D6" s="230"/>
      <c r="E6" s="231">
        <v>2022</v>
      </c>
      <c r="F6" s="231">
        <v>2023</v>
      </c>
      <c r="G6" s="231">
        <v>2024</v>
      </c>
      <c r="H6" s="231">
        <v>2025</v>
      </c>
      <c r="I6" s="231">
        <v>2026</v>
      </c>
      <c r="J6" s="231">
        <v>2027</v>
      </c>
      <c r="K6" s="231">
        <v>2028</v>
      </c>
      <c r="L6" s="231">
        <v>2029</v>
      </c>
      <c r="M6" s="231">
        <v>2030</v>
      </c>
      <c r="N6" s="231">
        <v>2031</v>
      </c>
      <c r="O6" s="231">
        <v>2032</v>
      </c>
      <c r="P6" s="231">
        <v>2033</v>
      </c>
      <c r="Q6" s="232">
        <v>2034</v>
      </c>
      <c r="AB6" s="878"/>
      <c r="AC6" s="878"/>
      <c r="AD6" s="878"/>
      <c r="AE6" s="878"/>
      <c r="AF6" s="878"/>
      <c r="AG6" s="878"/>
      <c r="AH6" s="878"/>
      <c r="AI6" s="878"/>
      <c r="AJ6" s="878"/>
      <c r="AK6" s="878"/>
      <c r="AL6" s="878"/>
      <c r="AM6" s="878"/>
      <c r="AN6" s="878"/>
      <c r="AO6" s="878"/>
      <c r="AP6" s="878"/>
      <c r="AQ6" s="878"/>
      <c r="AR6" s="878"/>
      <c r="AS6" s="878"/>
      <c r="AT6" s="878"/>
      <c r="AU6" s="878"/>
    </row>
    <row r="7" spans="2:47" ht="15" customHeight="1">
      <c r="B7" s="14"/>
      <c r="C7" s="23"/>
      <c r="D7" s="890"/>
      <c r="E7" s="891"/>
      <c r="F7" s="891"/>
      <c r="G7" s="891"/>
      <c r="H7" s="891"/>
      <c r="I7" s="891"/>
      <c r="J7" s="891"/>
      <c r="K7" s="891"/>
      <c r="L7" s="891"/>
      <c r="M7" s="891"/>
      <c r="N7" s="891"/>
      <c r="O7" s="891"/>
      <c r="P7" s="891"/>
      <c r="Q7" s="892"/>
      <c r="AB7" s="878"/>
      <c r="AC7" s="878"/>
      <c r="AD7" s="878"/>
      <c r="AE7" s="878"/>
      <c r="AF7" s="878"/>
      <c r="AG7" s="878"/>
      <c r="AH7" s="878"/>
      <c r="AI7" s="878"/>
      <c r="AJ7" s="878"/>
      <c r="AK7" s="878"/>
      <c r="AL7" s="878"/>
      <c r="AM7" s="878"/>
      <c r="AN7" s="878"/>
      <c r="AO7" s="878"/>
      <c r="AP7" s="878"/>
      <c r="AQ7" s="878"/>
      <c r="AR7" s="878"/>
      <c r="AS7" s="878"/>
      <c r="AT7" s="878"/>
      <c r="AU7" s="878"/>
    </row>
    <row r="8" spans="2:47" ht="15" customHeight="1">
      <c r="B8" s="6"/>
      <c r="C8" s="24" t="s">
        <v>187</v>
      </c>
      <c r="D8" s="893"/>
      <c r="E8" s="56">
        <f t="shared" ref="E8:Q8" si="0">E9+E10</f>
        <v>2261</v>
      </c>
      <c r="F8" s="56">
        <f t="shared" si="0"/>
        <v>2261</v>
      </c>
      <c r="G8" s="56">
        <f t="shared" si="0"/>
        <v>2261</v>
      </c>
      <c r="H8" s="56">
        <f t="shared" si="0"/>
        <v>2261</v>
      </c>
      <c r="I8" s="56">
        <f t="shared" si="0"/>
        <v>2261</v>
      </c>
      <c r="J8" s="56">
        <f t="shared" si="0"/>
        <v>2261</v>
      </c>
      <c r="K8" s="56">
        <f t="shared" si="0"/>
        <v>2261</v>
      </c>
      <c r="L8" s="56">
        <f t="shared" si="0"/>
        <v>2960</v>
      </c>
      <c r="M8" s="56">
        <f t="shared" si="0"/>
        <v>5760</v>
      </c>
      <c r="N8" s="56">
        <f t="shared" si="0"/>
        <v>5760</v>
      </c>
      <c r="O8" s="56">
        <f t="shared" si="0"/>
        <v>5760</v>
      </c>
      <c r="P8" s="56">
        <f t="shared" si="0"/>
        <v>5760</v>
      </c>
      <c r="Q8" s="57">
        <f t="shared" si="0"/>
        <v>5760</v>
      </c>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row>
    <row r="9" spans="2:47">
      <c r="B9" s="6"/>
      <c r="C9" s="23" t="s">
        <v>188</v>
      </c>
      <c r="D9" s="894"/>
      <c r="E9" s="58">
        <f t="shared" ref="E9:Q9" si="1">AF94</f>
        <v>0</v>
      </c>
      <c r="F9" s="58">
        <f t="shared" si="1"/>
        <v>0</v>
      </c>
      <c r="G9" s="58">
        <f t="shared" si="1"/>
        <v>0</v>
      </c>
      <c r="H9" s="58">
        <f t="shared" si="1"/>
        <v>0</v>
      </c>
      <c r="I9" s="58">
        <f t="shared" si="1"/>
        <v>0</v>
      </c>
      <c r="J9" s="58">
        <f t="shared" si="1"/>
        <v>0</v>
      </c>
      <c r="K9" s="58">
        <f t="shared" si="1"/>
        <v>0</v>
      </c>
      <c r="L9" s="58">
        <f t="shared" si="1"/>
        <v>0</v>
      </c>
      <c r="M9" s="58">
        <f t="shared" si="1"/>
        <v>0</v>
      </c>
      <c r="N9" s="58">
        <f t="shared" si="1"/>
        <v>0</v>
      </c>
      <c r="O9" s="58">
        <f t="shared" si="1"/>
        <v>0</v>
      </c>
      <c r="P9" s="58">
        <f t="shared" si="1"/>
        <v>0</v>
      </c>
      <c r="Q9" s="897">
        <f t="shared" si="1"/>
        <v>0</v>
      </c>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row>
    <row r="10" spans="2:47" ht="15" customHeight="1">
      <c r="B10" s="6"/>
      <c r="C10" s="23" t="s">
        <v>189</v>
      </c>
      <c r="D10" s="894"/>
      <c r="E10" s="137">
        <f>AF124</f>
        <v>2261</v>
      </c>
      <c r="F10" s="58">
        <f t="shared" ref="F10:Q10" si="2">AG124</f>
        <v>2261</v>
      </c>
      <c r="G10" s="58">
        <f t="shared" si="2"/>
        <v>2261</v>
      </c>
      <c r="H10" s="58">
        <f t="shared" si="2"/>
        <v>2261</v>
      </c>
      <c r="I10" s="58">
        <f t="shared" si="2"/>
        <v>2261</v>
      </c>
      <c r="J10" s="58">
        <f t="shared" si="2"/>
        <v>2261</v>
      </c>
      <c r="K10" s="58">
        <f t="shared" si="2"/>
        <v>2261</v>
      </c>
      <c r="L10" s="58">
        <f t="shared" si="2"/>
        <v>2960</v>
      </c>
      <c r="M10" s="58">
        <f t="shared" si="2"/>
        <v>5760</v>
      </c>
      <c r="N10" s="58">
        <f t="shared" si="2"/>
        <v>5760</v>
      </c>
      <c r="O10" s="58">
        <f t="shared" si="2"/>
        <v>5760</v>
      </c>
      <c r="P10" s="58">
        <f t="shared" si="2"/>
        <v>5760</v>
      </c>
      <c r="Q10" s="897">
        <f t="shared" si="2"/>
        <v>5760</v>
      </c>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row>
    <row r="11" spans="2:47" ht="15" customHeight="1">
      <c r="B11" s="6"/>
      <c r="C11" s="23"/>
      <c r="D11" s="895"/>
      <c r="E11" s="59"/>
      <c r="F11" s="59"/>
      <c r="G11" s="59"/>
      <c r="H11" s="59"/>
      <c r="I11" s="59"/>
      <c r="J11" s="59"/>
      <c r="K11" s="59"/>
      <c r="L11" s="59"/>
      <c r="M11" s="59"/>
      <c r="N11" s="59"/>
      <c r="O11" s="59"/>
      <c r="P11" s="59"/>
      <c r="Q11" s="60"/>
      <c r="AB11" s="878"/>
      <c r="AC11" s="878"/>
      <c r="AD11" s="878"/>
      <c r="AE11" s="878"/>
      <c r="AF11" s="878"/>
      <c r="AG11" s="878"/>
      <c r="AH11" s="878"/>
      <c r="AI11" s="878"/>
      <c r="AJ11" s="878"/>
      <c r="AK11" s="878"/>
      <c r="AL11" s="878"/>
      <c r="AM11" s="878"/>
      <c r="AN11" s="878"/>
      <c r="AO11" s="878"/>
      <c r="AP11" s="878"/>
      <c r="AQ11" s="878"/>
      <c r="AR11" s="878"/>
      <c r="AS11" s="878"/>
      <c r="AT11" s="878"/>
      <c r="AU11" s="878"/>
    </row>
    <row r="12" spans="2:47" ht="15" customHeight="1">
      <c r="B12" s="6"/>
      <c r="C12" s="24" t="s">
        <v>190</v>
      </c>
      <c r="D12" s="893"/>
      <c r="E12" s="56">
        <f t="shared" ref="E12:Q12" si="3">AF62</f>
        <v>7450</v>
      </c>
      <c r="F12" s="56">
        <f t="shared" si="3"/>
        <v>8330</v>
      </c>
      <c r="G12" s="56">
        <f t="shared" si="3"/>
        <v>9210</v>
      </c>
      <c r="H12" s="56">
        <f t="shared" si="3"/>
        <v>10090</v>
      </c>
      <c r="I12" s="56">
        <f t="shared" si="3"/>
        <v>10970</v>
      </c>
      <c r="J12" s="56">
        <f t="shared" si="3"/>
        <v>11850</v>
      </c>
      <c r="K12" s="56">
        <f t="shared" si="3"/>
        <v>12730</v>
      </c>
      <c r="L12" s="56">
        <f t="shared" si="3"/>
        <v>13610</v>
      </c>
      <c r="M12" s="56">
        <f t="shared" si="3"/>
        <v>14490</v>
      </c>
      <c r="N12" s="56">
        <f t="shared" si="3"/>
        <v>15370</v>
      </c>
      <c r="O12" s="56">
        <f t="shared" si="3"/>
        <v>16250</v>
      </c>
      <c r="P12" s="56">
        <f t="shared" si="3"/>
        <v>17130</v>
      </c>
      <c r="Q12" s="57">
        <f t="shared" si="3"/>
        <v>18010</v>
      </c>
      <c r="AB12" s="878"/>
      <c r="AC12" s="878"/>
      <c r="AD12" s="878"/>
      <c r="AE12" s="878"/>
      <c r="AF12" s="878"/>
      <c r="AG12" s="878"/>
      <c r="AH12" s="878"/>
      <c r="AI12" s="878"/>
      <c r="AJ12" s="878"/>
      <c r="AK12" s="878"/>
      <c r="AL12" s="878"/>
      <c r="AM12" s="878"/>
      <c r="AN12" s="878"/>
      <c r="AO12" s="878"/>
      <c r="AP12" s="878"/>
      <c r="AQ12" s="878"/>
      <c r="AR12" s="878"/>
      <c r="AS12" s="878"/>
      <c r="AT12" s="878"/>
      <c r="AU12" s="878"/>
    </row>
    <row r="13" spans="2:47" ht="15" customHeight="1">
      <c r="B13" s="6"/>
      <c r="C13" s="23"/>
      <c r="D13" s="896"/>
      <c r="E13" s="39"/>
      <c r="F13" s="39"/>
      <c r="G13" s="39"/>
      <c r="H13" s="39"/>
      <c r="I13" s="39"/>
      <c r="J13" s="39"/>
      <c r="K13" s="39"/>
      <c r="L13" s="39"/>
      <c r="M13" s="39"/>
      <c r="N13" s="39"/>
      <c r="O13" s="39"/>
      <c r="P13" s="39"/>
      <c r="Q13" s="40"/>
      <c r="AB13" s="878"/>
      <c r="AC13" s="878"/>
      <c r="AD13" s="878"/>
      <c r="AE13" s="878"/>
      <c r="AF13" s="878"/>
      <c r="AG13" s="878"/>
      <c r="AH13" s="878"/>
      <c r="AI13" s="878"/>
      <c r="AJ13" s="878"/>
      <c r="AK13" s="878"/>
      <c r="AL13" s="878"/>
      <c r="AM13" s="878"/>
      <c r="AN13" s="878"/>
      <c r="AO13" s="878"/>
      <c r="AP13" s="878"/>
      <c r="AQ13" s="878"/>
      <c r="AR13" s="878"/>
      <c r="AS13" s="878"/>
      <c r="AT13" s="878"/>
      <c r="AU13" s="878"/>
    </row>
    <row r="14" spans="2:47" ht="15" customHeight="1">
      <c r="B14" s="6"/>
      <c r="C14" s="24" t="s">
        <v>191</v>
      </c>
      <c r="D14" s="893"/>
      <c r="E14" s="56">
        <f t="shared" ref="E14:Q14" si="4">AF150</f>
        <v>125</v>
      </c>
      <c r="F14" s="56">
        <f t="shared" si="4"/>
        <v>129</v>
      </c>
      <c r="G14" s="56">
        <f t="shared" si="4"/>
        <v>133</v>
      </c>
      <c r="H14" s="56">
        <f t="shared" si="4"/>
        <v>137</v>
      </c>
      <c r="I14" s="56">
        <f t="shared" si="4"/>
        <v>140</v>
      </c>
      <c r="J14" s="56">
        <f t="shared" si="4"/>
        <v>143</v>
      </c>
      <c r="K14" s="56">
        <f t="shared" si="4"/>
        <v>145</v>
      </c>
      <c r="L14" s="56">
        <f t="shared" si="4"/>
        <v>148</v>
      </c>
      <c r="M14" s="56">
        <f t="shared" si="4"/>
        <v>151</v>
      </c>
      <c r="N14" s="56">
        <f t="shared" si="4"/>
        <v>154</v>
      </c>
      <c r="O14" s="56">
        <f t="shared" si="4"/>
        <v>157</v>
      </c>
      <c r="P14" s="56">
        <f t="shared" si="4"/>
        <v>160</v>
      </c>
      <c r="Q14" s="57">
        <f t="shared" si="4"/>
        <v>163</v>
      </c>
      <c r="AB14" s="878"/>
      <c r="AC14" s="878"/>
      <c r="AD14" s="878"/>
      <c r="AE14" s="878"/>
      <c r="AF14" s="878"/>
      <c r="AG14" s="878"/>
      <c r="AH14" s="878"/>
      <c r="AI14" s="878"/>
      <c r="AJ14" s="878"/>
      <c r="AK14" s="878"/>
      <c r="AL14" s="878"/>
      <c r="AM14" s="878"/>
      <c r="AN14" s="878"/>
      <c r="AO14" s="878"/>
      <c r="AP14" s="878"/>
      <c r="AQ14" s="878"/>
      <c r="AR14" s="878"/>
      <c r="AS14" s="878"/>
      <c r="AT14" s="878"/>
      <c r="AU14" s="878"/>
    </row>
    <row r="15" spans="2:47">
      <c r="B15" s="6"/>
      <c r="C15" s="23"/>
      <c r="D15" s="895"/>
      <c r="E15" s="59"/>
      <c r="F15" s="59"/>
      <c r="G15" s="59"/>
      <c r="H15" s="59"/>
      <c r="I15" s="59"/>
      <c r="J15" s="59"/>
      <c r="K15" s="59"/>
      <c r="L15" s="59"/>
      <c r="M15" s="59"/>
      <c r="N15" s="59"/>
      <c r="O15" s="59"/>
      <c r="P15" s="59"/>
      <c r="Q15" s="60"/>
      <c r="AB15" s="878"/>
      <c r="AC15" s="878"/>
      <c r="AD15" s="878"/>
      <c r="AE15" s="878"/>
      <c r="AF15" s="878"/>
      <c r="AG15" s="878"/>
      <c r="AH15" s="878"/>
      <c r="AI15" s="878"/>
      <c r="AJ15" s="878"/>
      <c r="AK15" s="878"/>
      <c r="AL15" s="878"/>
      <c r="AM15" s="878"/>
      <c r="AN15" s="878"/>
      <c r="AO15" s="878"/>
      <c r="AP15" s="878"/>
      <c r="AQ15" s="878"/>
      <c r="AR15" s="878"/>
      <c r="AS15" s="878"/>
      <c r="AT15" s="878"/>
      <c r="AU15" s="878"/>
    </row>
    <row r="16" spans="2:47">
      <c r="B16" s="6"/>
      <c r="C16" s="24" t="s">
        <v>1053</v>
      </c>
      <c r="D16" s="893"/>
      <c r="E16" s="56">
        <f>AF161</f>
        <v>1484</v>
      </c>
      <c r="F16" s="56">
        <f t="shared" ref="F16:Q16" si="5">AG161</f>
        <v>1499</v>
      </c>
      <c r="G16" s="56">
        <f t="shared" si="5"/>
        <v>1499</v>
      </c>
      <c r="H16" s="56">
        <f t="shared" si="5"/>
        <v>1499</v>
      </c>
      <c r="I16" s="56">
        <f t="shared" si="5"/>
        <v>1546.5</v>
      </c>
      <c r="J16" s="56">
        <f t="shared" si="5"/>
        <v>1594</v>
      </c>
      <c r="K16" s="56">
        <f t="shared" si="5"/>
        <v>1594</v>
      </c>
      <c r="L16" s="56">
        <f t="shared" si="5"/>
        <v>1594</v>
      </c>
      <c r="M16" s="56">
        <f t="shared" si="5"/>
        <v>1594</v>
      </c>
      <c r="N16" s="56">
        <f t="shared" si="5"/>
        <v>1594</v>
      </c>
      <c r="O16" s="56">
        <f t="shared" si="5"/>
        <v>1594</v>
      </c>
      <c r="P16" s="56">
        <f t="shared" si="5"/>
        <v>1594</v>
      </c>
      <c r="Q16" s="57">
        <f t="shared" si="5"/>
        <v>1594</v>
      </c>
      <c r="AB16" s="878"/>
      <c r="AC16" s="878"/>
      <c r="AD16" s="878"/>
      <c r="AE16" s="878"/>
      <c r="AF16" s="878"/>
      <c r="AG16" s="878"/>
      <c r="AH16" s="878"/>
      <c r="AI16" s="878"/>
      <c r="AJ16" s="878"/>
      <c r="AK16" s="878"/>
      <c r="AL16" s="878"/>
      <c r="AM16" s="878"/>
      <c r="AN16" s="878"/>
      <c r="AO16" s="878"/>
      <c r="AP16" s="878"/>
      <c r="AQ16" s="878"/>
      <c r="AR16" s="878"/>
      <c r="AS16" s="878"/>
      <c r="AT16" s="878"/>
      <c r="AU16" s="878"/>
    </row>
    <row r="17" spans="2:47">
      <c r="B17" s="6"/>
      <c r="C17" s="23" t="s">
        <v>192</v>
      </c>
      <c r="D17" s="894"/>
      <c r="E17" s="58">
        <v>979</v>
      </c>
      <c r="F17" s="58">
        <v>982</v>
      </c>
      <c r="G17" s="58">
        <v>982</v>
      </c>
      <c r="H17" s="58">
        <v>982</v>
      </c>
      <c r="I17" s="58">
        <v>988</v>
      </c>
      <c r="J17" s="58">
        <v>995</v>
      </c>
      <c r="K17" s="58">
        <v>995</v>
      </c>
      <c r="L17" s="58">
        <v>995</v>
      </c>
      <c r="M17" s="58">
        <v>995</v>
      </c>
      <c r="N17" s="58">
        <v>995</v>
      </c>
      <c r="O17" s="58">
        <v>995</v>
      </c>
      <c r="P17" s="58">
        <v>995</v>
      </c>
      <c r="Q17" s="897">
        <v>995</v>
      </c>
      <c r="AB17" s="878"/>
      <c r="AC17" s="878"/>
      <c r="AD17" s="878"/>
      <c r="AE17" s="878"/>
      <c r="AF17" s="878"/>
      <c r="AG17" s="878"/>
      <c r="AH17" s="878"/>
      <c r="AI17" s="878"/>
      <c r="AJ17" s="878"/>
      <c r="AK17" s="878"/>
      <c r="AL17" s="878"/>
      <c r="AM17" s="878"/>
      <c r="AN17" s="878"/>
      <c r="AO17" s="878"/>
      <c r="AP17" s="878"/>
      <c r="AQ17" s="878"/>
      <c r="AR17" s="878"/>
      <c r="AS17" s="878"/>
      <c r="AT17" s="878"/>
      <c r="AU17" s="878"/>
    </row>
    <row r="18" spans="2:47" ht="15" customHeight="1">
      <c r="B18" s="6"/>
      <c r="C18" s="23" t="s">
        <v>193</v>
      </c>
      <c r="D18" s="894"/>
      <c r="E18" s="137">
        <v>505</v>
      </c>
      <c r="F18" s="58">
        <v>517</v>
      </c>
      <c r="G18" s="58">
        <v>517</v>
      </c>
      <c r="H18" s="58">
        <v>517</v>
      </c>
      <c r="I18" s="58">
        <v>558</v>
      </c>
      <c r="J18" s="58">
        <v>599</v>
      </c>
      <c r="K18" s="58">
        <v>599</v>
      </c>
      <c r="L18" s="58">
        <v>599</v>
      </c>
      <c r="M18" s="58">
        <v>599</v>
      </c>
      <c r="N18" s="58">
        <v>599</v>
      </c>
      <c r="O18" s="58">
        <v>599</v>
      </c>
      <c r="P18" s="58">
        <v>599</v>
      </c>
      <c r="Q18" s="897">
        <v>599</v>
      </c>
      <c r="AB18" s="878"/>
      <c r="AC18" s="878"/>
      <c r="AD18" s="878"/>
      <c r="AE18" s="878"/>
      <c r="AF18" s="878"/>
      <c r="AG18" s="878"/>
      <c r="AH18" s="878"/>
      <c r="AI18" s="878"/>
      <c r="AJ18" s="878"/>
      <c r="AK18" s="878"/>
      <c r="AL18" s="878"/>
      <c r="AM18" s="878"/>
      <c r="AN18" s="878"/>
      <c r="AO18" s="878"/>
      <c r="AP18" s="878"/>
      <c r="AQ18" s="878"/>
      <c r="AR18" s="878"/>
      <c r="AS18" s="878"/>
      <c r="AT18" s="878"/>
      <c r="AU18" s="878"/>
    </row>
    <row r="19" spans="2:47" ht="15" customHeight="1">
      <c r="B19" s="6"/>
      <c r="C19" s="23"/>
      <c r="D19" s="895"/>
      <c r="E19" s="59"/>
      <c r="F19" s="59"/>
      <c r="G19" s="59"/>
      <c r="H19" s="59"/>
      <c r="I19" s="59"/>
      <c r="J19" s="59"/>
      <c r="K19" s="59"/>
      <c r="L19" s="59"/>
      <c r="M19" s="59"/>
      <c r="N19" s="59"/>
      <c r="O19" s="59"/>
      <c r="P19" s="59"/>
      <c r="Q19" s="60"/>
      <c r="AB19" s="878"/>
      <c r="AC19" s="878"/>
      <c r="AD19" s="878"/>
      <c r="AE19" s="878"/>
      <c r="AF19" s="878"/>
      <c r="AG19" s="878"/>
      <c r="AH19" s="878"/>
      <c r="AI19" s="878"/>
      <c r="AJ19" s="878"/>
      <c r="AK19" s="878"/>
      <c r="AL19" s="878"/>
      <c r="AM19" s="878"/>
      <c r="AN19" s="878"/>
      <c r="AO19" s="878"/>
      <c r="AP19" s="878"/>
      <c r="AQ19" s="878"/>
      <c r="AR19" s="878"/>
      <c r="AS19" s="878"/>
      <c r="AT19" s="878"/>
      <c r="AU19" s="878"/>
    </row>
    <row r="20" spans="2:47" ht="15" customHeight="1">
      <c r="B20" s="6"/>
      <c r="C20" s="24" t="s">
        <v>1051</v>
      </c>
      <c r="D20" s="893"/>
      <c r="E20" s="56">
        <f>AF160</f>
        <v>547</v>
      </c>
      <c r="F20" s="56">
        <f t="shared" ref="F20:Q20" si="6">AG160</f>
        <v>547</v>
      </c>
      <c r="G20" s="56">
        <f t="shared" si="6"/>
        <v>547</v>
      </c>
      <c r="H20" s="56">
        <f t="shared" si="6"/>
        <v>547</v>
      </c>
      <c r="I20" s="56">
        <f t="shared" si="6"/>
        <v>557</v>
      </c>
      <c r="J20" s="56">
        <f t="shared" si="6"/>
        <v>567</v>
      </c>
      <c r="K20" s="56">
        <f t="shared" si="6"/>
        <v>567</v>
      </c>
      <c r="L20" s="56">
        <f t="shared" si="6"/>
        <v>567</v>
      </c>
      <c r="M20" s="56">
        <f t="shared" si="6"/>
        <v>567</v>
      </c>
      <c r="N20" s="56">
        <f t="shared" si="6"/>
        <v>567</v>
      </c>
      <c r="O20" s="56">
        <f t="shared" si="6"/>
        <v>567</v>
      </c>
      <c r="P20" s="56">
        <f t="shared" si="6"/>
        <v>567</v>
      </c>
      <c r="Q20" s="57">
        <f t="shared" si="6"/>
        <v>567</v>
      </c>
      <c r="AB20" s="878"/>
      <c r="AC20" s="878"/>
      <c r="AD20" s="878"/>
      <c r="AE20" s="878"/>
      <c r="AF20" s="878"/>
      <c r="AG20" s="878"/>
      <c r="AH20" s="878"/>
      <c r="AI20" s="878"/>
      <c r="AJ20" s="878"/>
      <c r="AK20" s="878"/>
      <c r="AL20" s="878"/>
      <c r="AM20" s="878"/>
      <c r="AN20" s="878"/>
      <c r="AO20" s="878"/>
      <c r="AP20" s="878"/>
      <c r="AQ20" s="878"/>
      <c r="AR20" s="878"/>
      <c r="AS20" s="878"/>
      <c r="AT20" s="878"/>
      <c r="AU20" s="878"/>
    </row>
    <row r="21" spans="2:47">
      <c r="B21" s="6"/>
      <c r="C21" s="23"/>
      <c r="D21" s="896"/>
      <c r="E21" s="39"/>
      <c r="F21" s="39"/>
      <c r="G21" s="39"/>
      <c r="H21" s="39"/>
      <c r="I21" s="39"/>
      <c r="J21" s="39"/>
      <c r="K21" s="39"/>
      <c r="L21" s="39"/>
      <c r="M21" s="39"/>
      <c r="N21" s="39"/>
      <c r="O21" s="39"/>
      <c r="P21" s="39"/>
      <c r="Q21" s="40"/>
      <c r="AB21" s="878"/>
      <c r="AC21" s="878"/>
      <c r="AD21" s="878"/>
      <c r="AE21" s="878"/>
      <c r="AF21" s="878"/>
      <c r="AG21" s="878"/>
      <c r="AH21" s="878"/>
      <c r="AI21" s="878"/>
      <c r="AJ21" s="878"/>
      <c r="AK21" s="878"/>
      <c r="AL21" s="878"/>
      <c r="AM21" s="878"/>
      <c r="AN21" s="878"/>
      <c r="AO21" s="878"/>
      <c r="AP21" s="878"/>
      <c r="AQ21" s="878"/>
      <c r="AR21" s="878"/>
      <c r="AS21" s="878"/>
      <c r="AT21" s="878"/>
      <c r="AU21" s="878"/>
    </row>
    <row r="22" spans="2:47" ht="15" customHeight="1">
      <c r="B22" s="6"/>
      <c r="C22" s="24" t="s">
        <v>1052</v>
      </c>
      <c r="D22" s="893"/>
      <c r="E22" s="56">
        <f t="shared" ref="E22:Q22" si="7">AF159</f>
        <v>48</v>
      </c>
      <c r="F22" s="56">
        <f t="shared" si="7"/>
        <v>48</v>
      </c>
      <c r="G22" s="56">
        <f t="shared" si="7"/>
        <v>48</v>
      </c>
      <c r="H22" s="56">
        <f t="shared" si="7"/>
        <v>48</v>
      </c>
      <c r="I22" s="56">
        <f t="shared" si="7"/>
        <v>48</v>
      </c>
      <c r="J22" s="56">
        <f t="shared" si="7"/>
        <v>48</v>
      </c>
      <c r="K22" s="56">
        <f t="shared" si="7"/>
        <v>48</v>
      </c>
      <c r="L22" s="56">
        <f t="shared" si="7"/>
        <v>48</v>
      </c>
      <c r="M22" s="56">
        <f t="shared" si="7"/>
        <v>48</v>
      </c>
      <c r="N22" s="56">
        <f t="shared" si="7"/>
        <v>48</v>
      </c>
      <c r="O22" s="56">
        <f t="shared" si="7"/>
        <v>48</v>
      </c>
      <c r="P22" s="56">
        <f t="shared" si="7"/>
        <v>48</v>
      </c>
      <c r="Q22" s="57">
        <f t="shared" si="7"/>
        <v>48</v>
      </c>
      <c r="R22" s="15"/>
      <c r="AB22" s="878"/>
      <c r="AC22" s="878"/>
      <c r="AD22" s="878"/>
      <c r="AE22" s="878"/>
      <c r="AF22" s="878"/>
      <c r="AG22" s="878"/>
      <c r="AH22" s="878"/>
      <c r="AI22" s="878"/>
      <c r="AJ22" s="878"/>
      <c r="AK22" s="878"/>
      <c r="AL22" s="878"/>
      <c r="AM22" s="878"/>
      <c r="AN22" s="878"/>
      <c r="AO22" s="878"/>
      <c r="AP22" s="878"/>
      <c r="AQ22" s="878"/>
      <c r="AR22" s="878"/>
      <c r="AS22" s="878"/>
      <c r="AT22" s="878"/>
      <c r="AU22" s="878"/>
    </row>
    <row r="23" spans="2:47" ht="15" customHeight="1" thickBot="1">
      <c r="B23" s="7"/>
      <c r="C23" s="25"/>
      <c r="D23" s="898"/>
      <c r="E23" s="41"/>
      <c r="F23" s="41"/>
      <c r="G23" s="41"/>
      <c r="H23" s="41"/>
      <c r="I23" s="41"/>
      <c r="J23" s="41"/>
      <c r="K23" s="41"/>
      <c r="L23" s="41"/>
      <c r="M23" s="41"/>
      <c r="N23" s="41"/>
      <c r="O23" s="41"/>
      <c r="P23" s="41"/>
      <c r="Q23" s="42"/>
      <c r="R23" s="15"/>
      <c r="AB23" s="878"/>
      <c r="AC23" s="878"/>
      <c r="AD23" s="878"/>
      <c r="AE23" s="878"/>
      <c r="AF23" s="878"/>
      <c r="AG23" s="878"/>
      <c r="AH23" s="878"/>
      <c r="AI23" s="878"/>
      <c r="AJ23" s="878"/>
      <c r="AK23" s="878"/>
      <c r="AL23" s="878"/>
      <c r="AM23" s="878"/>
      <c r="AN23" s="878"/>
      <c r="AO23" s="878"/>
      <c r="AP23" s="878"/>
      <c r="AQ23" s="878"/>
      <c r="AR23" s="878"/>
      <c r="AS23" s="878"/>
      <c r="AT23" s="878"/>
      <c r="AU23" s="878"/>
    </row>
    <row r="24" spans="2:47" ht="15" customHeight="1">
      <c r="B24" s="27"/>
      <c r="R24" s="15"/>
      <c r="AB24" s="878"/>
      <c r="AC24" s="878"/>
      <c r="AD24" s="878"/>
      <c r="AE24" s="878"/>
      <c r="AF24" s="878"/>
      <c r="AG24" s="878"/>
      <c r="AH24" s="878"/>
      <c r="AI24" s="878"/>
      <c r="AJ24" s="878"/>
      <c r="AK24" s="878"/>
      <c r="AL24" s="878"/>
      <c r="AM24" s="878"/>
      <c r="AN24" s="878"/>
      <c r="AO24" s="878"/>
      <c r="AP24" s="878"/>
      <c r="AQ24" s="878"/>
      <c r="AR24" s="878"/>
      <c r="AS24" s="878"/>
      <c r="AT24" s="878"/>
      <c r="AU24" s="878"/>
    </row>
    <row r="25" spans="2:47" ht="15" customHeight="1">
      <c r="B25" s="966"/>
      <c r="R25" s="15"/>
      <c r="AB25" s="878"/>
      <c r="AC25" s="878"/>
      <c r="AD25" s="878"/>
      <c r="AE25" s="878"/>
      <c r="AF25" s="878"/>
      <c r="AG25" s="878"/>
      <c r="AH25" s="878"/>
      <c r="AI25" s="878"/>
      <c r="AJ25" s="878"/>
      <c r="AK25" s="878"/>
      <c r="AL25" s="878"/>
      <c r="AM25" s="878"/>
      <c r="AN25" s="878"/>
      <c r="AO25" s="878"/>
      <c r="AP25" s="878"/>
      <c r="AQ25" s="878"/>
      <c r="AR25" s="878"/>
      <c r="AS25" s="878"/>
      <c r="AT25" s="878"/>
      <c r="AU25" s="878"/>
    </row>
    <row r="26" spans="2:47" ht="15" customHeight="1">
      <c r="B26" s="27"/>
      <c r="R26" s="15"/>
      <c r="AB26" s="878"/>
      <c r="AC26" s="878"/>
      <c r="AD26" s="878"/>
      <c r="AE26" s="878"/>
      <c r="AF26" s="878"/>
      <c r="AG26" s="878"/>
      <c r="AH26" s="878"/>
      <c r="AI26" s="878"/>
      <c r="AJ26" s="878"/>
      <c r="AK26" s="878"/>
      <c r="AL26" s="878"/>
      <c r="AM26" s="878"/>
      <c r="AN26" s="878"/>
      <c r="AO26" s="878"/>
      <c r="AP26" s="878"/>
      <c r="AQ26" s="878"/>
      <c r="AR26" s="878"/>
      <c r="AS26" s="878"/>
      <c r="AT26" s="878"/>
      <c r="AU26" s="878"/>
    </row>
    <row r="27" spans="2:47" ht="15" customHeight="1">
      <c r="B27" s="27"/>
      <c r="R27" s="15"/>
    </row>
    <row r="28" spans="2:47" ht="15" customHeight="1">
      <c r="B28" s="27"/>
      <c r="R28" s="15"/>
    </row>
    <row r="29" spans="2:47" ht="15" customHeight="1">
      <c r="B29" s="27"/>
      <c r="R29" s="15"/>
    </row>
    <row r="30" spans="2:47" ht="15" customHeight="1">
      <c r="B30" s="27"/>
      <c r="R30" s="15"/>
    </row>
    <row r="31" spans="2:47" ht="15" customHeight="1">
      <c r="B31" s="27"/>
      <c r="R31" s="15"/>
    </row>
    <row r="32" spans="2:47" ht="15" customHeight="1">
      <c r="B32" s="27"/>
      <c r="R32" s="15"/>
    </row>
    <row r="33" spans="2:18" ht="15" customHeight="1">
      <c r="B33" s="27"/>
      <c r="R33" s="15"/>
    </row>
    <row r="34" spans="2:18" ht="15" customHeight="1">
      <c r="B34" s="27"/>
      <c r="R34" s="15"/>
    </row>
    <row r="35" spans="2:18" ht="15" customHeight="1">
      <c r="B35" s="27"/>
      <c r="R35" s="15"/>
    </row>
    <row r="36" spans="2:18" ht="15" customHeight="1">
      <c r="B36" s="27"/>
      <c r="R36" s="15"/>
    </row>
    <row r="37" spans="2:18" ht="15" customHeight="1">
      <c r="B37" s="27"/>
      <c r="R37" s="15"/>
    </row>
    <row r="38" spans="2:18" ht="15" customHeight="1">
      <c r="B38" s="27"/>
      <c r="R38" s="15"/>
    </row>
    <row r="39" spans="2:18" ht="15" customHeight="1">
      <c r="B39" s="27"/>
      <c r="R39" s="15"/>
    </row>
    <row r="40" spans="2:18" ht="15" customHeight="1">
      <c r="B40" s="27"/>
      <c r="R40" s="15"/>
    </row>
    <row r="41" spans="2:18" ht="15" customHeight="1">
      <c r="B41" s="27"/>
      <c r="R41" s="15"/>
    </row>
    <row r="42" spans="2:18" ht="15" customHeight="1">
      <c r="B42" s="27"/>
      <c r="R42" s="15"/>
    </row>
    <row r="43" spans="2:18" ht="15" customHeight="1">
      <c r="B43" s="27"/>
      <c r="R43" s="15"/>
    </row>
    <row r="44" spans="2:18" ht="15" customHeight="1">
      <c r="B44" s="27"/>
      <c r="R44" s="15"/>
    </row>
    <row r="45" spans="2:18" ht="15" customHeight="1">
      <c r="B45" s="27"/>
      <c r="R45" s="15"/>
    </row>
    <row r="46" spans="2:18" ht="15" customHeight="1">
      <c r="B46" s="27"/>
      <c r="R46" s="15"/>
    </row>
    <row r="47" spans="2:18" ht="15" customHeight="1">
      <c r="B47" s="27"/>
      <c r="R47" s="15"/>
    </row>
    <row r="48" spans="2:18" ht="15" customHeight="1">
      <c r="B48" s="27"/>
      <c r="R48" s="15"/>
    </row>
    <row r="49" spans="1:45" ht="15" customHeight="1">
      <c r="B49" s="27"/>
      <c r="R49" s="15"/>
    </row>
    <row r="50" spans="1:45" ht="15" customHeight="1">
      <c r="B50" s="27"/>
      <c r="R50" s="15"/>
    </row>
    <row r="51" spans="1:45" ht="15" customHeight="1">
      <c r="B51" s="27"/>
      <c r="R51" s="15"/>
    </row>
    <row r="52" spans="1:45" ht="15" customHeight="1">
      <c r="A52" s="782"/>
      <c r="B52" s="1115"/>
    </row>
    <row r="53" spans="1:45" ht="15" customHeight="1">
      <c r="A53" s="782"/>
      <c r="B53" s="1115"/>
    </row>
    <row r="54" spans="1:45" ht="15" customHeight="1">
      <c r="B54" s="27"/>
      <c r="R54" s="15"/>
    </row>
    <row r="55" spans="1:45" ht="15" customHeight="1">
      <c r="B55" s="1205" t="s">
        <v>190</v>
      </c>
      <c r="C55" s="1198" t="s">
        <v>1048</v>
      </c>
      <c r="D55" s="1207"/>
      <c r="E55" s="1207"/>
      <c r="F55" s="234"/>
      <c r="G55" s="234"/>
      <c r="H55" s="234"/>
      <c r="I55" s="234"/>
      <c r="J55" s="234"/>
      <c r="K55" s="234"/>
      <c r="L55" s="234"/>
      <c r="M55" s="234"/>
      <c r="N55" s="234"/>
      <c r="O55" s="234"/>
      <c r="P55" s="234"/>
      <c r="Q55" s="234"/>
      <c r="R55" s="235"/>
      <c r="S55" s="233"/>
      <c r="T55" s="235"/>
      <c r="U55" s="235"/>
      <c r="V55" s="235"/>
      <c r="W55" s="235"/>
      <c r="X55" s="235"/>
      <c r="Y55" s="235"/>
      <c r="Z55" s="235"/>
      <c r="AA55" s="235"/>
      <c r="AB55" s="235"/>
      <c r="AC55" s="235"/>
      <c r="AD55" s="235"/>
      <c r="AE55" s="235"/>
      <c r="AF55" s="235"/>
      <c r="AG55" s="235"/>
      <c r="AH55" s="235"/>
      <c r="AI55" s="235"/>
      <c r="AJ55" s="235"/>
      <c r="AK55" s="235"/>
      <c r="AL55" s="235"/>
      <c r="AM55" s="235"/>
      <c r="AN55" s="235"/>
      <c r="AO55" s="235"/>
      <c r="AP55" s="235"/>
      <c r="AQ55" s="235"/>
      <c r="AR55" s="235"/>
      <c r="AS55" s="235"/>
    </row>
    <row r="56" spans="1:45" ht="15" customHeight="1">
      <c r="B56" s="1206"/>
      <c r="C56" s="1208"/>
      <c r="D56" s="1208"/>
      <c r="E56" s="1208"/>
      <c r="F56" s="16"/>
      <c r="G56" s="16"/>
      <c r="H56" s="16"/>
      <c r="I56" s="16"/>
      <c r="J56" s="16"/>
      <c r="K56" s="16"/>
      <c r="L56" s="16"/>
      <c r="M56" s="16"/>
      <c r="N56" s="16"/>
      <c r="O56" s="16"/>
      <c r="P56" s="15"/>
      <c r="Q56" s="15"/>
      <c r="R56" s="15"/>
    </row>
    <row r="57" spans="1:45" ht="15" customHeight="1">
      <c r="B57" s="1206"/>
      <c r="C57" s="1208"/>
      <c r="D57" s="1208"/>
      <c r="E57" s="1208"/>
      <c r="F57" s="50"/>
      <c r="G57" s="50"/>
      <c r="H57" s="16"/>
      <c r="I57" s="16"/>
      <c r="J57" s="16"/>
      <c r="K57" s="16"/>
      <c r="L57" s="16"/>
      <c r="M57" s="16"/>
      <c r="N57" s="16"/>
      <c r="O57" s="16"/>
      <c r="P57" s="15"/>
      <c r="Q57" s="15"/>
      <c r="R57" s="15"/>
    </row>
    <row r="58" spans="1:45" ht="15" customHeight="1" thickBot="1">
      <c r="B58" s="1206"/>
      <c r="C58" s="1208"/>
      <c r="D58" s="1208"/>
      <c r="E58" s="1208"/>
      <c r="P58" s="15"/>
      <c r="Q58" s="15"/>
      <c r="R58" s="15"/>
      <c r="S58" s="12"/>
      <c r="T58" s="12">
        <v>2010</v>
      </c>
      <c r="U58" s="12">
        <v>2011</v>
      </c>
      <c r="V58" s="12">
        <v>2012</v>
      </c>
      <c r="W58" s="12">
        <v>2013</v>
      </c>
      <c r="X58" s="12">
        <v>2014</v>
      </c>
      <c r="Y58" s="12">
        <v>2015</v>
      </c>
      <c r="Z58" s="12">
        <v>2016</v>
      </c>
      <c r="AA58" s="12">
        <v>2017</v>
      </c>
      <c r="AB58" s="12">
        <v>2018</v>
      </c>
      <c r="AC58" s="12">
        <v>2019</v>
      </c>
      <c r="AD58" s="12">
        <v>2020</v>
      </c>
      <c r="AE58" s="12">
        <v>2021</v>
      </c>
      <c r="AF58" s="12">
        <v>2022</v>
      </c>
      <c r="AG58" s="12">
        <v>2023</v>
      </c>
      <c r="AH58" s="12">
        <v>2024</v>
      </c>
      <c r="AI58" s="12">
        <v>2025</v>
      </c>
      <c r="AJ58" s="12">
        <v>2026</v>
      </c>
      <c r="AK58" s="12">
        <v>2027</v>
      </c>
      <c r="AL58" s="12">
        <v>2028</v>
      </c>
      <c r="AM58" s="12">
        <v>2029</v>
      </c>
      <c r="AN58" s="12">
        <v>2030</v>
      </c>
      <c r="AO58" s="12">
        <v>2031</v>
      </c>
      <c r="AP58" s="12">
        <v>2032</v>
      </c>
      <c r="AQ58" s="12">
        <v>2033</v>
      </c>
      <c r="AR58" s="12">
        <v>2034</v>
      </c>
    </row>
    <row r="59" spans="1:45" ht="15" customHeight="1">
      <c r="B59" s="1206"/>
      <c r="C59" s="1208"/>
      <c r="D59" s="1208"/>
      <c r="E59" s="1208"/>
      <c r="P59" s="15"/>
      <c r="Q59" s="15"/>
      <c r="R59" s="15" t="s">
        <v>194</v>
      </c>
      <c r="T59" s="139">
        <v>1006.9999999999999</v>
      </c>
      <c r="U59" s="139">
        <v>1979</v>
      </c>
      <c r="V59" s="139">
        <v>2647</v>
      </c>
      <c r="W59" s="139">
        <v>2902</v>
      </c>
      <c r="X59" s="139">
        <v>3014</v>
      </c>
      <c r="Y59" s="139">
        <v>3131</v>
      </c>
      <c r="Z59" s="139">
        <v>3330</v>
      </c>
      <c r="AA59" s="139">
        <v>3620</v>
      </c>
      <c r="AB59" s="139">
        <v>4000</v>
      </c>
      <c r="AC59" s="139">
        <v>4640</v>
      </c>
      <c r="AD59" s="139">
        <v>5570</v>
      </c>
      <c r="AE59" s="139">
        <v>6580</v>
      </c>
      <c r="AF59" s="2"/>
      <c r="AG59" s="2"/>
      <c r="AH59" s="2"/>
      <c r="AI59" s="2"/>
      <c r="AJ59" s="2"/>
      <c r="AK59" s="2"/>
      <c r="AL59" s="2"/>
      <c r="AM59" s="2"/>
      <c r="AN59" s="2"/>
      <c r="AO59" s="2"/>
      <c r="AP59" s="2"/>
      <c r="AQ59" s="2"/>
      <c r="AR59" s="2"/>
      <c r="AS59" s="2"/>
    </row>
    <row r="60" spans="1:45" ht="15" customHeight="1">
      <c r="B60" s="1206"/>
      <c r="C60" s="1208"/>
      <c r="D60" s="1208"/>
      <c r="E60" s="1208"/>
      <c r="H60" s="16"/>
      <c r="I60" s="16"/>
      <c r="J60" s="16"/>
      <c r="K60" s="16"/>
      <c r="L60" s="16"/>
      <c r="O60" s="236"/>
      <c r="P60" s="236"/>
      <c r="Q60" s="236"/>
      <c r="R60" s="15" t="s">
        <v>195</v>
      </c>
      <c r="S60" s="237"/>
      <c r="T60" s="237"/>
      <c r="U60" s="237"/>
      <c r="V60" s="237"/>
      <c r="W60" s="2"/>
      <c r="AC60" s="2"/>
      <c r="AD60" s="2"/>
      <c r="AE60" s="2"/>
      <c r="AF60" s="2"/>
      <c r="AG60" s="2"/>
      <c r="AH60" s="2"/>
      <c r="AI60" s="2">
        <v>8000</v>
      </c>
      <c r="AJ60" s="2"/>
      <c r="AK60" s="2"/>
      <c r="AL60" s="2"/>
      <c r="AM60" s="2"/>
      <c r="AN60" s="2">
        <v>11000</v>
      </c>
      <c r="AO60" s="2"/>
      <c r="AP60" s="2"/>
      <c r="AQ60" s="2"/>
      <c r="AR60" s="2"/>
      <c r="AS60" s="2"/>
    </row>
    <row r="61" spans="1:45" ht="15" customHeight="1">
      <c r="B61" s="1206"/>
      <c r="C61" s="1208"/>
      <c r="D61" s="1208"/>
      <c r="E61" s="1208"/>
      <c r="F61" s="50"/>
      <c r="G61" s="50"/>
      <c r="H61" s="16"/>
      <c r="I61" s="16"/>
      <c r="J61" s="16"/>
      <c r="K61" s="16"/>
      <c r="L61" s="16"/>
      <c r="M61" s="16"/>
      <c r="N61" s="16"/>
      <c r="O61" s="16"/>
      <c r="P61" s="15"/>
      <c r="Q61" s="15"/>
      <c r="R61" s="15" t="s">
        <v>1049</v>
      </c>
      <c r="AC61" s="2"/>
      <c r="AD61" s="2"/>
      <c r="AE61" s="2"/>
      <c r="AF61" s="139">
        <v>6352</v>
      </c>
      <c r="AG61" s="139">
        <v>6902</v>
      </c>
      <c r="AH61" s="139">
        <v>7451</v>
      </c>
      <c r="AI61" s="139">
        <v>8000</v>
      </c>
      <c r="AJ61" s="139">
        <v>8600</v>
      </c>
      <c r="AK61" s="139">
        <v>9200</v>
      </c>
      <c r="AL61" s="139">
        <v>9800</v>
      </c>
      <c r="AM61" s="139">
        <v>10400</v>
      </c>
      <c r="AN61" s="139">
        <v>11000</v>
      </c>
      <c r="AO61" s="139">
        <v>11600</v>
      </c>
      <c r="AP61" s="139">
        <v>12200</v>
      </c>
      <c r="AQ61" s="2"/>
      <c r="AR61" s="2"/>
      <c r="AS61" s="2"/>
    </row>
    <row r="62" spans="1:45" ht="15" customHeight="1">
      <c r="B62" s="1206"/>
      <c r="C62" s="1208"/>
      <c r="D62" s="1208"/>
      <c r="E62" s="1208"/>
      <c r="H62" s="15"/>
      <c r="I62" s="15"/>
      <c r="J62" s="15"/>
      <c r="K62" s="15"/>
      <c r="L62" s="15"/>
      <c r="M62" s="15"/>
      <c r="N62" s="15"/>
      <c r="O62" s="15"/>
      <c r="P62" s="15"/>
      <c r="Q62" s="15"/>
      <c r="R62" s="15" t="s">
        <v>1050</v>
      </c>
      <c r="S62" s="878"/>
      <c r="T62" s="878"/>
      <c r="U62" s="878"/>
      <c r="V62" s="878"/>
      <c r="W62" s="878"/>
      <c r="X62" s="878"/>
      <c r="Y62" s="878"/>
      <c r="Z62" s="878"/>
      <c r="AA62" s="878"/>
      <c r="AB62" s="878"/>
      <c r="AC62" s="879"/>
      <c r="AD62" s="670"/>
      <c r="AE62" s="1413">
        <f>AE59</f>
        <v>6580</v>
      </c>
      <c r="AF62" s="693">
        <v>7450</v>
      </c>
      <c r="AG62" s="693">
        <v>8330</v>
      </c>
      <c r="AH62" s="693">
        <v>9210</v>
      </c>
      <c r="AI62" s="693">
        <v>10090</v>
      </c>
      <c r="AJ62" s="693">
        <v>10970</v>
      </c>
      <c r="AK62" s="693">
        <v>11850</v>
      </c>
      <c r="AL62" s="693">
        <v>12730</v>
      </c>
      <c r="AM62" s="693">
        <v>13610</v>
      </c>
      <c r="AN62" s="693">
        <v>14490</v>
      </c>
      <c r="AO62" s="693">
        <v>15370</v>
      </c>
      <c r="AP62" s="693">
        <v>16250</v>
      </c>
      <c r="AQ62" s="693">
        <v>17130</v>
      </c>
      <c r="AR62" s="693">
        <v>18010</v>
      </c>
      <c r="AS62" s="2"/>
    </row>
    <row r="63" spans="1:45" ht="15.75" customHeight="1">
      <c r="B63" s="1206"/>
      <c r="C63" s="1208"/>
      <c r="D63" s="1208"/>
      <c r="E63" s="1208"/>
      <c r="R63" s="15"/>
      <c r="AC63" s="2"/>
      <c r="AD63" s="2"/>
      <c r="AE63" s="2"/>
      <c r="AF63" s="2"/>
      <c r="AG63" s="2"/>
      <c r="AH63" s="2"/>
      <c r="AI63" s="2"/>
      <c r="AJ63" s="2"/>
      <c r="AK63" s="2"/>
      <c r="AL63" s="2"/>
      <c r="AM63" s="2"/>
      <c r="AN63" s="2"/>
      <c r="AO63" s="2"/>
      <c r="AP63" s="2"/>
      <c r="AQ63" s="2"/>
      <c r="AR63" s="2"/>
      <c r="AS63" s="2"/>
    </row>
    <row r="64" spans="1:45">
      <c r="B64" s="1206"/>
      <c r="C64" s="1208"/>
      <c r="D64" s="1208"/>
      <c r="E64" s="1208"/>
      <c r="AK64" s="63"/>
      <c r="AS64" s="2"/>
    </row>
    <row r="65" spans="2:45">
      <c r="B65" s="1206"/>
      <c r="C65" s="1208"/>
      <c r="D65" s="1208"/>
      <c r="E65" s="1208"/>
      <c r="R65" s="15"/>
      <c r="AC65" s="2"/>
      <c r="AD65" s="670"/>
      <c r="AE65" s="693"/>
      <c r="AF65" s="693"/>
      <c r="AG65" s="693"/>
      <c r="AH65" s="693"/>
      <c r="AI65" s="693"/>
      <c r="AJ65" s="693"/>
      <c r="AK65" s="693"/>
      <c r="AL65" s="693"/>
      <c r="AM65" s="693"/>
      <c r="AN65" s="693"/>
      <c r="AO65" s="693"/>
      <c r="AP65" s="693"/>
      <c r="AQ65" s="693"/>
      <c r="AR65" s="693"/>
      <c r="AS65" s="2"/>
    </row>
    <row r="66" spans="2:45">
      <c r="B66" s="1206"/>
      <c r="C66" s="1208"/>
      <c r="D66" s="1208"/>
      <c r="E66" s="1208"/>
      <c r="R66" s="15"/>
      <c r="AC66" s="2"/>
      <c r="AD66" s="2"/>
      <c r="AE66" s="2"/>
      <c r="AF66" s="2"/>
      <c r="AG66" s="2"/>
      <c r="AH66" s="2"/>
      <c r="AI66" s="2"/>
      <c r="AJ66" s="2"/>
      <c r="AK66" s="2"/>
      <c r="AL66" s="2"/>
      <c r="AM66" s="139"/>
      <c r="AN66" s="2"/>
      <c r="AO66" s="2"/>
      <c r="AP66" s="2"/>
      <c r="AQ66" s="2"/>
      <c r="AR66" s="2"/>
      <c r="AS66" s="2"/>
    </row>
    <row r="67" spans="2:45">
      <c r="B67" s="1206"/>
      <c r="C67" s="1208"/>
      <c r="D67" s="1208"/>
      <c r="E67" s="1208"/>
      <c r="R67" s="15"/>
      <c r="AC67" s="2"/>
      <c r="AD67" s="2"/>
      <c r="AE67" s="2"/>
      <c r="AF67" s="2"/>
      <c r="AG67" s="2"/>
      <c r="AH67" s="2"/>
      <c r="AI67" s="2"/>
      <c r="AJ67" s="2"/>
      <c r="AK67" s="2"/>
      <c r="AL67" s="732"/>
      <c r="AM67" s="139"/>
      <c r="AN67" s="2"/>
      <c r="AO67" s="2"/>
      <c r="AP67" s="2"/>
      <c r="AQ67" s="2"/>
      <c r="AR67" s="2"/>
      <c r="AS67" s="2"/>
    </row>
    <row r="68" spans="2:45" ht="14.85" customHeight="1">
      <c r="B68" s="1206"/>
      <c r="C68" s="1208"/>
      <c r="D68" s="1208"/>
      <c r="E68" s="1208"/>
      <c r="R68" s="15"/>
      <c r="S68" s="13"/>
      <c r="T68" s="877"/>
      <c r="U68" s="877"/>
      <c r="V68" s="877"/>
      <c r="W68" s="877"/>
      <c r="X68" s="877"/>
      <c r="Y68" s="877"/>
      <c r="Z68" s="33"/>
      <c r="AA68" s="33"/>
      <c r="AB68" s="33"/>
      <c r="AC68" s="33"/>
      <c r="AD68" s="33"/>
      <c r="AE68" s="33"/>
    </row>
    <row r="69" spans="2:45">
      <c r="B69" s="1206"/>
      <c r="C69" s="1208"/>
      <c r="D69" s="1208"/>
      <c r="E69" s="1208"/>
    </row>
    <row r="70" spans="2:45">
      <c r="B70" s="1206"/>
      <c r="C70" s="1208"/>
      <c r="D70" s="1208"/>
      <c r="E70" s="1208"/>
    </row>
    <row r="71" spans="2:45">
      <c r="B71" s="1206"/>
      <c r="C71" s="1208"/>
      <c r="D71" s="1208"/>
      <c r="E71" s="1208"/>
    </row>
    <row r="72" spans="2:45">
      <c r="B72" s="1206"/>
      <c r="C72" s="1208"/>
      <c r="D72" s="1208"/>
      <c r="E72" s="1208"/>
    </row>
    <row r="73" spans="2:45">
      <c r="B73" s="1206"/>
      <c r="C73" s="1208"/>
      <c r="D73" s="1208"/>
      <c r="E73" s="1208"/>
    </row>
    <row r="74" spans="2:45" ht="14.85" customHeight="1">
      <c r="B74" s="1206"/>
      <c r="C74" s="1208"/>
      <c r="D74" s="1208"/>
      <c r="E74" s="1208"/>
    </row>
    <row r="75" spans="2:45">
      <c r="B75" s="1206"/>
      <c r="C75" s="1208"/>
      <c r="D75" s="1208"/>
      <c r="E75" s="1208"/>
    </row>
    <row r="76" spans="2:45">
      <c r="B76" s="1206"/>
      <c r="C76" s="1208"/>
      <c r="D76" s="1208"/>
      <c r="E76" s="1208"/>
    </row>
    <row r="77" spans="2:45">
      <c r="B77" s="1206"/>
      <c r="C77" s="1208"/>
      <c r="D77" s="1208"/>
      <c r="E77" s="1208"/>
    </row>
    <row r="78" spans="2:45">
      <c r="B78" s="1206"/>
      <c r="C78" s="1208"/>
      <c r="D78" s="1208"/>
      <c r="E78" s="1208"/>
    </row>
    <row r="79" spans="2:45">
      <c r="B79" s="1206"/>
      <c r="C79" s="1208"/>
      <c r="D79" s="1208"/>
      <c r="E79" s="1208"/>
    </row>
    <row r="80" spans="2:45">
      <c r="B80" s="1206"/>
      <c r="C80" s="1208"/>
      <c r="D80" s="1208"/>
      <c r="E80" s="1208"/>
    </row>
    <row r="81" spans="1:45">
      <c r="B81" s="1206"/>
      <c r="C81" s="1208"/>
      <c r="D81" s="1208"/>
      <c r="E81" s="1208"/>
    </row>
    <row r="82" spans="1:45">
      <c r="B82" s="1206"/>
      <c r="C82" s="1208"/>
      <c r="D82" s="1208"/>
      <c r="E82" s="1208"/>
    </row>
    <row r="83" spans="1:45">
      <c r="B83" s="1206"/>
      <c r="C83" s="1208"/>
      <c r="D83" s="1208"/>
      <c r="E83" s="1208"/>
    </row>
    <row r="84" spans="1:45">
      <c r="A84" s="233"/>
      <c r="B84" s="1206"/>
      <c r="C84" s="1208"/>
      <c r="D84" s="1208"/>
      <c r="E84" s="1208"/>
    </row>
    <row r="85" spans="1:45">
      <c r="B85" s="27"/>
      <c r="R85" s="15"/>
    </row>
    <row r="86" spans="1:45">
      <c r="B86" s="1209" t="s">
        <v>188</v>
      </c>
      <c r="C86" s="1198" t="s">
        <v>1047</v>
      </c>
      <c r="D86" s="1207"/>
      <c r="E86" s="1207"/>
      <c r="F86" s="234"/>
      <c r="G86" s="234"/>
      <c r="H86" s="234"/>
      <c r="I86" s="234"/>
      <c r="J86" s="234"/>
      <c r="K86" s="234"/>
      <c r="L86" s="234"/>
      <c r="M86" s="234"/>
      <c r="N86" s="234"/>
      <c r="O86" s="234"/>
      <c r="P86" s="234"/>
      <c r="Q86" s="234"/>
      <c r="R86" s="235"/>
      <c r="S86" s="233"/>
      <c r="T86" s="233"/>
      <c r="U86" s="235"/>
      <c r="V86" s="235"/>
      <c r="W86" s="235"/>
      <c r="X86" s="235"/>
      <c r="Y86" s="235"/>
      <c r="Z86" s="235"/>
      <c r="AA86" s="235"/>
      <c r="AB86" s="235"/>
      <c r="AC86" s="235"/>
      <c r="AD86" s="235"/>
      <c r="AE86" s="235"/>
      <c r="AF86" s="235"/>
      <c r="AG86" s="235"/>
      <c r="AH86" s="235"/>
      <c r="AI86" s="235"/>
      <c r="AJ86" s="235"/>
      <c r="AK86" s="235"/>
      <c r="AL86" s="235"/>
      <c r="AM86" s="235"/>
      <c r="AN86" s="235"/>
      <c r="AO86" s="235"/>
      <c r="AP86" s="235"/>
      <c r="AQ86" s="235"/>
      <c r="AR86" s="235"/>
      <c r="AS86" s="235"/>
    </row>
    <row r="87" spans="1:45">
      <c r="B87" s="1210"/>
      <c r="C87" s="1208"/>
      <c r="D87" s="1208"/>
      <c r="E87" s="1208"/>
      <c r="F87" s="16"/>
      <c r="G87" s="16"/>
      <c r="H87" s="16"/>
      <c r="I87" s="16"/>
      <c r="J87" s="16"/>
      <c r="K87" s="16"/>
      <c r="L87" s="16"/>
      <c r="M87" s="16"/>
      <c r="N87" s="16"/>
      <c r="O87" s="16"/>
      <c r="P87" s="15"/>
      <c r="Q87" s="15"/>
      <c r="R87" s="15"/>
      <c r="AK87" s="63"/>
      <c r="AL87" s="63"/>
      <c r="AM87" s="63"/>
      <c r="AN87" s="63"/>
    </row>
    <row r="88" spans="1:45">
      <c r="B88" s="1210"/>
      <c r="C88" s="1208"/>
      <c r="D88" s="1208"/>
      <c r="E88" s="1208"/>
      <c r="F88" s="50"/>
      <c r="G88" s="50"/>
      <c r="H88" s="16"/>
      <c r="I88" s="16"/>
      <c r="J88" s="16"/>
      <c r="K88" s="16"/>
      <c r="L88" s="16"/>
      <c r="M88" s="16"/>
      <c r="N88" s="16"/>
      <c r="O88" s="16"/>
      <c r="P88" s="15"/>
      <c r="Q88" s="15"/>
      <c r="R88" s="15"/>
    </row>
    <row r="89" spans="1:45" ht="15.75" thickBot="1">
      <c r="B89" s="1210"/>
      <c r="C89" s="1208"/>
      <c r="D89" s="1208"/>
      <c r="E89" s="1208"/>
      <c r="P89" s="15"/>
      <c r="Q89" s="15"/>
      <c r="R89" s="15"/>
      <c r="S89" s="12"/>
      <c r="T89" s="12">
        <v>2010</v>
      </c>
      <c r="U89" s="12">
        <v>2011</v>
      </c>
      <c r="V89" s="12">
        <v>2012</v>
      </c>
      <c r="W89" s="12">
        <v>2013</v>
      </c>
      <c r="X89" s="12">
        <v>2014</v>
      </c>
      <c r="Y89" s="12">
        <v>2015</v>
      </c>
      <c r="Z89" s="12">
        <v>2016</v>
      </c>
      <c r="AA89" s="12">
        <v>2017</v>
      </c>
      <c r="AB89" s="12">
        <v>2018</v>
      </c>
      <c r="AC89" s="12">
        <v>2019</v>
      </c>
      <c r="AD89" s="12">
        <v>2020</v>
      </c>
      <c r="AE89" s="12">
        <v>2021</v>
      </c>
      <c r="AF89" s="12">
        <v>2022</v>
      </c>
      <c r="AG89" s="12">
        <v>2023</v>
      </c>
      <c r="AH89" s="12">
        <v>2024</v>
      </c>
      <c r="AI89" s="12">
        <v>2025</v>
      </c>
      <c r="AJ89" s="12">
        <v>2026</v>
      </c>
      <c r="AK89" s="12">
        <v>2027</v>
      </c>
      <c r="AL89" s="12">
        <v>2028</v>
      </c>
      <c r="AM89" s="12">
        <v>2029</v>
      </c>
      <c r="AN89" s="12">
        <v>2030</v>
      </c>
      <c r="AO89" s="12">
        <v>2031</v>
      </c>
      <c r="AP89" s="12">
        <v>2032</v>
      </c>
      <c r="AQ89" s="12">
        <v>2033</v>
      </c>
      <c r="AR89" s="12">
        <v>2034</v>
      </c>
    </row>
    <row r="90" spans="1:45">
      <c r="B90" s="1210"/>
      <c r="C90" s="1208"/>
      <c r="D90" s="1208"/>
      <c r="E90" s="1208"/>
      <c r="P90" s="15"/>
      <c r="Q90" s="15"/>
      <c r="R90" s="15" t="s">
        <v>194</v>
      </c>
      <c r="T90" s="2">
        <v>716</v>
      </c>
      <c r="U90" s="2">
        <v>873</v>
      </c>
      <c r="V90" s="2">
        <v>989</v>
      </c>
      <c r="W90" s="2">
        <v>1072</v>
      </c>
      <c r="X90" s="2">
        <v>1236</v>
      </c>
      <c r="Y90" s="2">
        <v>1464</v>
      </c>
      <c r="Z90" s="2">
        <v>1658</v>
      </c>
      <c r="AA90" s="2">
        <v>1915</v>
      </c>
      <c r="AB90" s="2">
        <v>2130</v>
      </c>
      <c r="AC90" s="2">
        <v>2320</v>
      </c>
      <c r="AD90" s="2">
        <v>2471</v>
      </c>
      <c r="AE90" s="2">
        <v>2726</v>
      </c>
      <c r="AF90" s="2"/>
      <c r="AG90" s="2"/>
      <c r="AH90" s="2"/>
      <c r="AI90" s="2"/>
      <c r="AJ90" s="2"/>
      <c r="AK90" s="2"/>
      <c r="AL90" s="2"/>
      <c r="AM90" s="2"/>
      <c r="AN90" s="2"/>
      <c r="AO90" s="2"/>
      <c r="AP90" s="2"/>
      <c r="AQ90" s="2"/>
      <c r="AR90" s="2"/>
      <c r="AS90" s="2"/>
    </row>
    <row r="91" spans="1:45">
      <c r="B91" s="1210"/>
      <c r="C91" s="1208"/>
      <c r="D91" s="1208"/>
      <c r="E91" s="1208"/>
      <c r="H91" s="16"/>
      <c r="I91" s="16"/>
      <c r="J91" s="16"/>
      <c r="K91" s="16"/>
      <c r="L91" s="16"/>
      <c r="O91" s="236"/>
      <c r="P91" s="236"/>
      <c r="Q91" s="236"/>
      <c r="R91" s="15" t="s">
        <v>195</v>
      </c>
      <c r="S91" s="237"/>
      <c r="T91" s="237"/>
      <c r="U91" s="237"/>
      <c r="V91" s="237"/>
      <c r="W91" s="2"/>
      <c r="AE91" s="2"/>
      <c r="AF91" s="2"/>
      <c r="AG91" s="2"/>
      <c r="AH91" s="2"/>
      <c r="AI91" s="2">
        <v>3747</v>
      </c>
      <c r="AJ91" s="2"/>
      <c r="AK91" s="2"/>
      <c r="AL91" s="2"/>
      <c r="AM91" s="2"/>
      <c r="AN91" s="2">
        <v>4900</v>
      </c>
      <c r="AO91" s="2"/>
      <c r="AP91" s="2"/>
      <c r="AQ91" s="2"/>
      <c r="AR91" s="2"/>
      <c r="AS91" s="2"/>
    </row>
    <row r="92" spans="1:45">
      <c r="B92" s="1210"/>
      <c r="C92" s="1208"/>
      <c r="D92" s="1208"/>
      <c r="E92" s="1208"/>
      <c r="F92" s="50"/>
      <c r="G92" s="50"/>
      <c r="H92" s="16"/>
      <c r="I92" s="16"/>
      <c r="J92" s="16"/>
      <c r="K92" s="16"/>
      <c r="L92" s="16"/>
      <c r="M92" s="16"/>
      <c r="N92" s="16"/>
      <c r="O92" s="16"/>
      <c r="P92" s="15"/>
      <c r="Q92" s="15"/>
      <c r="R92" s="15" t="s">
        <v>1049</v>
      </c>
      <c r="AE92" s="2"/>
      <c r="AF92" s="139">
        <v>2981.42</v>
      </c>
      <c r="AG92" s="139">
        <v>3236.63</v>
      </c>
      <c r="AH92" s="139">
        <v>3491.84</v>
      </c>
      <c r="AI92" s="139">
        <v>3747</v>
      </c>
      <c r="AJ92" s="139">
        <v>3978</v>
      </c>
      <c r="AK92" s="139">
        <v>4208</v>
      </c>
      <c r="AL92" s="139">
        <v>4439</v>
      </c>
      <c r="AM92" s="139">
        <v>4669</v>
      </c>
      <c r="AN92" s="2">
        <v>4900</v>
      </c>
      <c r="AO92" s="139">
        <f>AN92+(AN92-AM92)</f>
        <v>5131</v>
      </c>
      <c r="AP92" s="139">
        <f>AO92+(AO92-AN92)</f>
        <v>5362</v>
      </c>
      <c r="AQ92" s="2"/>
      <c r="AR92" s="2"/>
      <c r="AS92" s="2"/>
    </row>
    <row r="93" spans="1:45">
      <c r="B93" s="1210"/>
      <c r="C93" s="1208"/>
      <c r="D93" s="1208"/>
      <c r="E93" s="1208"/>
      <c r="H93" s="15"/>
      <c r="I93" s="15"/>
      <c r="J93" s="15"/>
      <c r="K93" s="15"/>
      <c r="L93" s="15"/>
      <c r="M93" s="15"/>
      <c r="N93" s="15"/>
      <c r="O93" s="15"/>
      <c r="P93" s="15"/>
      <c r="Q93" s="15"/>
      <c r="R93" s="15" t="s">
        <v>1050</v>
      </c>
      <c r="S93" s="960"/>
      <c r="T93" s="960"/>
      <c r="U93" s="960"/>
      <c r="V93" s="960"/>
      <c r="W93" s="960"/>
      <c r="X93" s="960"/>
      <c r="Y93" s="960"/>
      <c r="Z93" s="960"/>
      <c r="AA93" s="960"/>
      <c r="AB93" s="960"/>
      <c r="AC93" s="960"/>
      <c r="AD93" s="960"/>
      <c r="AE93" s="1412">
        <f>AE90</f>
        <v>2726</v>
      </c>
      <c r="AF93" s="685">
        <v>2938</v>
      </c>
      <c r="AG93" s="685">
        <v>3268</v>
      </c>
      <c r="AH93" s="685">
        <v>3598</v>
      </c>
      <c r="AI93" s="685">
        <v>3928</v>
      </c>
      <c r="AJ93" s="685">
        <v>4258</v>
      </c>
      <c r="AK93" s="685">
        <v>4588</v>
      </c>
      <c r="AL93" s="685">
        <v>4918</v>
      </c>
      <c r="AM93" s="685">
        <v>5248</v>
      </c>
      <c r="AN93" s="685">
        <v>5578</v>
      </c>
      <c r="AO93" s="685">
        <v>5908</v>
      </c>
      <c r="AP93" s="685">
        <v>6238</v>
      </c>
      <c r="AQ93" s="685">
        <v>6568</v>
      </c>
      <c r="AR93" s="685">
        <v>6898</v>
      </c>
      <c r="AS93" s="2"/>
    </row>
    <row r="94" spans="1:45">
      <c r="B94" s="1210"/>
      <c r="C94" s="1208"/>
      <c r="D94" s="1208"/>
      <c r="E94" s="1208"/>
      <c r="R94" s="889"/>
      <c r="S94" s="695"/>
      <c r="T94" s="695"/>
      <c r="U94" s="695"/>
      <c r="V94" s="695"/>
      <c r="W94" s="695"/>
      <c r="X94" s="695"/>
      <c r="Y94" s="695"/>
      <c r="Z94" s="695"/>
      <c r="AA94" s="695"/>
      <c r="AB94" s="695"/>
      <c r="AC94" s="695"/>
      <c r="AD94" s="695"/>
      <c r="AE94" s="685"/>
      <c r="AF94" s="685"/>
      <c r="AG94" s="685"/>
      <c r="AH94" s="685"/>
      <c r="AI94" s="685"/>
      <c r="AJ94" s="685"/>
      <c r="AK94" s="685"/>
      <c r="AL94" s="685"/>
      <c r="AM94" s="685"/>
      <c r="AN94" s="685"/>
      <c r="AO94" s="685"/>
      <c r="AP94" s="685"/>
      <c r="AQ94" s="685"/>
      <c r="AR94" s="685"/>
      <c r="AS94" s="2"/>
    </row>
    <row r="95" spans="1:45">
      <c r="B95" s="1210"/>
      <c r="C95" s="1208"/>
      <c r="D95" s="1208"/>
      <c r="E95" s="1208"/>
      <c r="R95" s="889"/>
      <c r="S95" s="695"/>
      <c r="T95" s="695"/>
      <c r="U95" s="695"/>
      <c r="V95" s="695"/>
      <c r="W95" s="695"/>
      <c r="X95" s="695"/>
      <c r="Y95" s="695"/>
      <c r="Z95" s="695"/>
      <c r="AA95" s="695"/>
      <c r="AB95" s="695"/>
      <c r="AC95" s="695"/>
      <c r="AD95" s="695"/>
      <c r="AE95" s="685"/>
      <c r="AF95" s="685"/>
      <c r="AG95" s="685"/>
      <c r="AH95" s="685"/>
      <c r="AI95" s="685"/>
      <c r="AJ95" s="685"/>
      <c r="AK95" s="685"/>
      <c r="AL95" s="685"/>
      <c r="AM95" s="685"/>
      <c r="AN95" s="685"/>
      <c r="AO95" s="685"/>
      <c r="AP95" s="685"/>
      <c r="AQ95" s="685"/>
      <c r="AR95" s="685"/>
      <c r="AS95" s="2"/>
    </row>
    <row r="96" spans="1:45">
      <c r="B96" s="1210"/>
      <c r="C96" s="1208"/>
      <c r="D96" s="1208"/>
      <c r="E96" s="1208"/>
      <c r="R96" s="15"/>
      <c r="AE96" s="2"/>
      <c r="AF96" s="2"/>
      <c r="AG96" s="2"/>
      <c r="AH96" s="2"/>
      <c r="AI96" s="2"/>
      <c r="AJ96" s="2"/>
      <c r="AK96" s="2"/>
      <c r="AL96" s="2"/>
      <c r="AM96" s="2"/>
      <c r="AN96" s="2"/>
      <c r="AO96" s="2"/>
      <c r="AP96" s="2"/>
      <c r="AQ96" s="2"/>
      <c r="AR96" s="2"/>
      <c r="AS96" s="2"/>
    </row>
    <row r="97" spans="2:45">
      <c r="B97" s="1210"/>
      <c r="C97" s="1208"/>
      <c r="D97" s="1208"/>
      <c r="E97" s="1208"/>
      <c r="R97" s="15"/>
      <c r="AE97" s="2"/>
      <c r="AF97" s="2"/>
      <c r="AG97" s="2"/>
      <c r="AH97" s="2"/>
      <c r="AI97" s="2"/>
      <c r="AJ97" s="2"/>
      <c r="AK97" s="2"/>
      <c r="AL97" s="2"/>
      <c r="AM97" s="2"/>
      <c r="AN97" s="2"/>
      <c r="AO97" s="2"/>
      <c r="AP97" s="2"/>
      <c r="AQ97" s="2"/>
      <c r="AR97" s="2"/>
      <c r="AS97" s="2"/>
    </row>
    <row r="98" spans="2:45">
      <c r="B98" s="1210"/>
      <c r="C98" s="1208"/>
      <c r="D98" s="1208"/>
      <c r="E98" s="1208"/>
      <c r="R98" s="15"/>
      <c r="AE98" s="2"/>
      <c r="AF98" s="2"/>
      <c r="AG98" s="2"/>
      <c r="AH98" s="2"/>
      <c r="AI98" s="2"/>
      <c r="AJ98" s="2"/>
      <c r="AK98" s="2"/>
      <c r="AL98" s="2"/>
      <c r="AM98" s="2"/>
      <c r="AN98" s="139"/>
      <c r="AO98" s="2"/>
      <c r="AP98" s="2"/>
      <c r="AQ98" s="2"/>
      <c r="AR98" s="2"/>
      <c r="AS98" s="2"/>
    </row>
    <row r="99" spans="2:45">
      <c r="B99" s="1210"/>
      <c r="C99" s="1208"/>
      <c r="D99" s="1208"/>
      <c r="E99" s="1208"/>
    </row>
    <row r="100" spans="2:45">
      <c r="B100" s="1210"/>
      <c r="C100" s="1208"/>
      <c r="D100" s="1208"/>
      <c r="E100" s="1208"/>
    </row>
    <row r="101" spans="2:45">
      <c r="B101" s="1210"/>
      <c r="C101" s="1208"/>
      <c r="D101" s="1208"/>
      <c r="E101" s="1208"/>
    </row>
    <row r="102" spans="2:45">
      <c r="B102" s="1210"/>
      <c r="C102" s="1208"/>
      <c r="D102" s="1208"/>
      <c r="E102" s="1208"/>
    </row>
    <row r="103" spans="2:45">
      <c r="B103" s="1210"/>
      <c r="C103" s="1208"/>
      <c r="D103" s="1208"/>
      <c r="E103" s="1208"/>
    </row>
    <row r="104" spans="2:45">
      <c r="B104" s="1210"/>
      <c r="C104" s="1208"/>
      <c r="D104" s="1208"/>
      <c r="E104" s="1208"/>
    </row>
    <row r="105" spans="2:45">
      <c r="B105" s="1210"/>
      <c r="C105" s="1208"/>
      <c r="D105" s="1208"/>
      <c r="E105" s="1208"/>
    </row>
    <row r="106" spans="2:45">
      <c r="B106" s="1210"/>
      <c r="C106" s="1208"/>
      <c r="D106" s="1208"/>
      <c r="E106" s="1208"/>
    </row>
    <row r="107" spans="2:45">
      <c r="B107" s="1210"/>
      <c r="C107" s="1208"/>
      <c r="D107" s="1208"/>
      <c r="E107" s="1208"/>
    </row>
    <row r="108" spans="2:45">
      <c r="B108" s="1210"/>
      <c r="C108" s="1208"/>
      <c r="D108" s="1208"/>
      <c r="E108" s="1208"/>
    </row>
    <row r="109" spans="2:45">
      <c r="B109" s="1210"/>
      <c r="C109" s="1208"/>
      <c r="D109" s="1208"/>
      <c r="E109" s="1208"/>
    </row>
    <row r="110" spans="2:45">
      <c r="B110" s="1210"/>
      <c r="C110" s="1208"/>
      <c r="D110" s="1208"/>
      <c r="E110" s="1208"/>
    </row>
    <row r="111" spans="2:45">
      <c r="B111" s="1210"/>
      <c r="C111" s="1208"/>
      <c r="D111" s="1208"/>
      <c r="E111" s="1208"/>
    </row>
    <row r="112" spans="2:45">
      <c r="B112" s="1210"/>
      <c r="C112" s="1208"/>
      <c r="D112" s="1208"/>
      <c r="E112" s="1208"/>
    </row>
    <row r="113" spans="1:45">
      <c r="B113" s="1210"/>
      <c r="C113" s="1208"/>
      <c r="D113" s="1208"/>
      <c r="E113" s="1208"/>
    </row>
    <row r="114" spans="1:45">
      <c r="B114" s="1210"/>
      <c r="C114" s="1208"/>
      <c r="D114" s="1208"/>
      <c r="E114" s="1208"/>
    </row>
    <row r="115" spans="1:45">
      <c r="A115" s="233"/>
      <c r="B115" s="1210"/>
      <c r="C115" s="1208"/>
      <c r="D115" s="1208"/>
      <c r="E115" s="1208"/>
    </row>
    <row r="117" spans="1:45">
      <c r="B117" s="1211" t="s">
        <v>189</v>
      </c>
      <c r="C117" s="1198" t="s">
        <v>1028</v>
      </c>
      <c r="D117" s="1207"/>
      <c r="E117" s="1207"/>
      <c r="F117" s="234"/>
      <c r="G117" s="234"/>
      <c r="H117" s="234"/>
      <c r="I117" s="234"/>
      <c r="J117" s="234"/>
      <c r="K117" s="234"/>
      <c r="L117" s="234"/>
      <c r="M117" s="234"/>
      <c r="N117" s="234"/>
      <c r="O117" s="234"/>
      <c r="P117" s="234"/>
      <c r="Q117" s="234"/>
      <c r="R117" s="235"/>
      <c r="S117" s="233"/>
      <c r="T117" s="233"/>
      <c r="U117" s="235"/>
      <c r="V117" s="235"/>
      <c r="W117" s="235"/>
      <c r="X117" s="235"/>
      <c r="Y117" s="235"/>
      <c r="Z117" s="235"/>
      <c r="AA117" s="235"/>
      <c r="AB117" s="235"/>
      <c r="AC117" s="235"/>
      <c r="AD117" s="235"/>
      <c r="AE117" s="235"/>
      <c r="AF117" s="235"/>
      <c r="AG117" s="235"/>
      <c r="AH117" s="235"/>
      <c r="AI117" s="235"/>
      <c r="AJ117" s="235"/>
      <c r="AK117" s="235"/>
      <c r="AL117" s="235"/>
      <c r="AM117" s="235"/>
      <c r="AN117" s="235"/>
      <c r="AO117" s="235"/>
      <c r="AP117" s="235"/>
      <c r="AQ117" s="235"/>
      <c r="AR117" s="235"/>
      <c r="AS117" s="235"/>
    </row>
    <row r="118" spans="1:45">
      <c r="B118" s="1212"/>
      <c r="C118" s="1208"/>
      <c r="D118" s="1208"/>
      <c r="E118" s="1208"/>
      <c r="F118" s="16"/>
      <c r="G118" s="16"/>
      <c r="H118" s="16"/>
      <c r="I118" s="16"/>
      <c r="J118" s="16"/>
      <c r="K118" s="16"/>
      <c r="L118" s="16"/>
      <c r="M118" s="16"/>
      <c r="N118" s="16"/>
      <c r="O118" s="16"/>
      <c r="P118" s="15"/>
      <c r="Q118" s="15"/>
      <c r="R118" s="15"/>
      <c r="AK118" s="63"/>
      <c r="AL118" s="63"/>
      <c r="AM118" s="63"/>
      <c r="AN118" s="63"/>
    </row>
    <row r="119" spans="1:45">
      <c r="B119" s="1212"/>
      <c r="C119" s="1208"/>
      <c r="D119" s="1208"/>
      <c r="E119" s="1208"/>
      <c r="F119" s="50"/>
      <c r="G119" s="50"/>
      <c r="H119" s="16"/>
      <c r="I119" s="16"/>
      <c r="J119" s="16"/>
      <c r="K119" s="16"/>
      <c r="L119" s="16"/>
      <c r="M119" s="16"/>
      <c r="N119" s="16"/>
      <c r="O119" s="16"/>
      <c r="P119" s="15"/>
      <c r="Q119" s="15"/>
      <c r="R119" s="15"/>
    </row>
    <row r="120" spans="1:45" ht="15.75" thickBot="1">
      <c r="B120" s="1212"/>
      <c r="C120" s="1208"/>
      <c r="D120" s="1208"/>
      <c r="E120" s="1208"/>
      <c r="P120" s="15"/>
      <c r="Q120" s="15"/>
      <c r="R120" s="15"/>
      <c r="S120" s="12"/>
      <c r="T120" s="12">
        <v>2010</v>
      </c>
      <c r="U120" s="12">
        <v>2011</v>
      </c>
      <c r="V120" s="12">
        <v>2012</v>
      </c>
      <c r="W120" s="12">
        <v>2013</v>
      </c>
      <c r="X120" s="12">
        <v>2014</v>
      </c>
      <c r="Y120" s="12">
        <v>2015</v>
      </c>
      <c r="Z120" s="12">
        <v>2016</v>
      </c>
      <c r="AA120" s="12">
        <v>2017</v>
      </c>
      <c r="AB120" s="12">
        <v>2018</v>
      </c>
      <c r="AC120" s="12">
        <v>2019</v>
      </c>
      <c r="AD120" s="12">
        <v>2020</v>
      </c>
      <c r="AE120" s="12">
        <v>2021</v>
      </c>
      <c r="AF120" s="12">
        <v>2022</v>
      </c>
      <c r="AG120" s="12">
        <v>2023</v>
      </c>
      <c r="AH120" s="12">
        <v>2024</v>
      </c>
      <c r="AI120" s="12">
        <v>2025</v>
      </c>
      <c r="AJ120" s="12">
        <v>2026</v>
      </c>
      <c r="AK120" s="12">
        <v>2027</v>
      </c>
      <c r="AL120" s="12">
        <v>2028</v>
      </c>
      <c r="AM120" s="12">
        <v>2029</v>
      </c>
      <c r="AN120" s="12">
        <v>2030</v>
      </c>
      <c r="AO120" s="12">
        <v>2031</v>
      </c>
      <c r="AP120" s="12">
        <v>2032</v>
      </c>
      <c r="AQ120" s="12">
        <v>2033</v>
      </c>
      <c r="AR120" s="12">
        <v>2034</v>
      </c>
    </row>
    <row r="121" spans="1:45">
      <c r="B121" s="1212"/>
      <c r="C121" s="1208"/>
      <c r="D121" s="1208"/>
      <c r="E121" s="1208"/>
      <c r="P121" s="15"/>
      <c r="Q121" s="15"/>
      <c r="R121" s="15" t="s">
        <v>194</v>
      </c>
      <c r="T121" s="2">
        <v>200</v>
      </c>
      <c r="U121" s="2">
        <v>200</v>
      </c>
      <c r="V121" s="2">
        <v>400</v>
      </c>
      <c r="W121" s="2">
        <v>400</v>
      </c>
      <c r="X121" s="2">
        <v>700</v>
      </c>
      <c r="Y121" s="2">
        <v>700</v>
      </c>
      <c r="Z121" s="2">
        <v>700</v>
      </c>
      <c r="AA121" s="2">
        <v>900</v>
      </c>
      <c r="AB121" s="2">
        <v>1100</v>
      </c>
      <c r="AC121" s="2">
        <v>1570</v>
      </c>
      <c r="AD121" s="2">
        <v>2261</v>
      </c>
      <c r="AE121" s="2">
        <v>2261</v>
      </c>
      <c r="AF121" s="2"/>
      <c r="AG121" s="2"/>
      <c r="AH121" s="2"/>
    </row>
    <row r="122" spans="1:45">
      <c r="B122" s="1212"/>
      <c r="C122" s="1208"/>
      <c r="D122" s="1208"/>
      <c r="E122" s="1208"/>
      <c r="H122" s="16"/>
      <c r="I122" s="16"/>
      <c r="J122" s="16"/>
      <c r="K122" s="16"/>
      <c r="L122" s="16"/>
      <c r="O122" s="236"/>
      <c r="P122" s="236"/>
      <c r="Q122" s="236"/>
      <c r="R122" s="15" t="s">
        <v>195</v>
      </c>
      <c r="S122" s="237"/>
      <c r="T122" s="237"/>
      <c r="U122" s="237"/>
      <c r="V122" s="237"/>
      <c r="W122" s="2"/>
    </row>
    <row r="123" spans="1:45">
      <c r="B123" s="1212"/>
      <c r="C123" s="1208"/>
      <c r="D123" s="1208"/>
      <c r="E123" s="1208"/>
      <c r="F123" s="50"/>
      <c r="G123" s="50"/>
      <c r="H123" s="16"/>
      <c r="I123" s="16"/>
      <c r="J123" s="16"/>
      <c r="K123" s="16"/>
      <c r="L123" s="16"/>
      <c r="M123" s="16"/>
      <c r="N123" s="16"/>
      <c r="O123" s="16"/>
      <c r="P123" s="15"/>
      <c r="Q123" s="15"/>
      <c r="R123" s="15" t="s">
        <v>1049</v>
      </c>
      <c r="AF123" s="2">
        <v>2253</v>
      </c>
      <c r="AG123" s="2">
        <v>2253</v>
      </c>
      <c r="AH123" s="2">
        <v>2253</v>
      </c>
      <c r="AI123" s="2">
        <v>2253</v>
      </c>
      <c r="AJ123" s="2">
        <v>2953</v>
      </c>
      <c r="AK123" s="2">
        <v>2953</v>
      </c>
      <c r="AL123" s="2">
        <v>4000</v>
      </c>
      <c r="AM123" s="2">
        <v>4000</v>
      </c>
      <c r="AN123" s="2">
        <v>4000</v>
      </c>
      <c r="AO123" s="2">
        <v>4000</v>
      </c>
      <c r="AP123" s="2">
        <v>4000</v>
      </c>
      <c r="AQ123" s="2"/>
    </row>
    <row r="124" spans="1:45">
      <c r="B124" s="1212"/>
      <c r="C124" s="1208"/>
      <c r="D124" s="1208"/>
      <c r="E124" s="1208"/>
      <c r="H124" s="15"/>
      <c r="I124" s="15"/>
      <c r="J124" s="15"/>
      <c r="K124" s="15"/>
      <c r="L124" s="15"/>
      <c r="M124" s="15"/>
      <c r="N124" s="15"/>
      <c r="O124" s="15"/>
      <c r="P124" s="15"/>
      <c r="Q124" s="15"/>
      <c r="R124" s="15" t="s">
        <v>1050</v>
      </c>
      <c r="S124" s="695"/>
      <c r="T124" s="695"/>
      <c r="U124" s="695"/>
      <c r="V124" s="695"/>
      <c r="W124" s="695"/>
      <c r="X124" s="695"/>
      <c r="Y124" s="695"/>
      <c r="Z124" s="695"/>
      <c r="AA124" s="695"/>
      <c r="AB124" s="695"/>
      <c r="AC124" s="695"/>
      <c r="AD124" s="695"/>
      <c r="AE124" s="1412">
        <f>AE121</f>
        <v>2261</v>
      </c>
      <c r="AF124" s="685">
        <v>2261</v>
      </c>
      <c r="AG124" s="685">
        <v>2261</v>
      </c>
      <c r="AH124" s="685">
        <v>2261</v>
      </c>
      <c r="AI124" s="685">
        <v>2261</v>
      </c>
      <c r="AJ124" s="685">
        <v>2261</v>
      </c>
      <c r="AK124" s="685">
        <v>2261</v>
      </c>
      <c r="AL124" s="685">
        <v>2261</v>
      </c>
      <c r="AM124" s="685">
        <v>2960</v>
      </c>
      <c r="AN124" s="685">
        <v>5760</v>
      </c>
      <c r="AO124" s="685">
        <v>5760</v>
      </c>
      <c r="AP124" s="685">
        <v>5760</v>
      </c>
      <c r="AQ124" s="685">
        <v>5760</v>
      </c>
      <c r="AR124" s="685">
        <v>5760</v>
      </c>
    </row>
    <row r="125" spans="1:45">
      <c r="B125" s="1212"/>
      <c r="C125" s="1208"/>
      <c r="D125" s="1208"/>
      <c r="E125" s="1208"/>
      <c r="R125" s="889"/>
      <c r="S125" s="695"/>
      <c r="T125" s="695"/>
      <c r="U125" s="695"/>
      <c r="V125" s="695"/>
      <c r="W125" s="695"/>
      <c r="X125" s="695"/>
      <c r="Y125" s="695"/>
      <c r="Z125" s="695"/>
      <c r="AA125" s="695"/>
      <c r="AB125" s="695"/>
      <c r="AC125" s="695"/>
      <c r="AD125" s="695"/>
      <c r="AE125" s="685"/>
      <c r="AF125" s="685"/>
      <c r="AG125" s="685"/>
      <c r="AH125" s="685"/>
      <c r="AI125" s="685"/>
      <c r="AJ125" s="685"/>
      <c r="AK125" s="685"/>
      <c r="AL125" s="685"/>
      <c r="AM125" s="685"/>
      <c r="AN125" s="685"/>
      <c r="AO125" s="685"/>
      <c r="AP125" s="685"/>
      <c r="AQ125" s="685"/>
      <c r="AR125" s="685"/>
    </row>
    <row r="126" spans="1:45">
      <c r="B126" s="1212"/>
      <c r="C126" s="1208"/>
      <c r="D126" s="1208"/>
      <c r="E126" s="1208"/>
      <c r="AS126" s="2"/>
    </row>
    <row r="127" spans="1:45">
      <c r="B127" s="1212"/>
      <c r="C127" s="1208"/>
      <c r="D127" s="1208"/>
      <c r="E127" s="1208"/>
      <c r="R127" s="15"/>
    </row>
    <row r="128" spans="1:45">
      <c r="B128" s="1212"/>
      <c r="C128" s="1208"/>
      <c r="D128" s="1208"/>
      <c r="E128" s="1208"/>
      <c r="R128" s="15"/>
    </row>
    <row r="129" spans="2:40">
      <c r="B129" s="1212"/>
      <c r="C129" s="1208"/>
      <c r="D129" s="1208"/>
      <c r="E129" s="1208"/>
      <c r="R129" s="15"/>
      <c r="AN129" s="63"/>
    </row>
    <row r="130" spans="2:40">
      <c r="B130" s="1212"/>
      <c r="C130" s="1208"/>
      <c r="D130" s="1208"/>
      <c r="E130" s="1208"/>
    </row>
    <row r="131" spans="2:40">
      <c r="B131" s="1212"/>
      <c r="C131" s="1208"/>
      <c r="D131" s="1208"/>
      <c r="E131" s="1208"/>
    </row>
    <row r="132" spans="2:40">
      <c r="B132" s="1212"/>
      <c r="C132" s="1208"/>
      <c r="D132" s="1208"/>
      <c r="E132" s="1208"/>
    </row>
    <row r="133" spans="2:40">
      <c r="B133" s="1212"/>
      <c r="C133" s="1208"/>
      <c r="D133" s="1208"/>
      <c r="E133" s="1208"/>
    </row>
    <row r="134" spans="2:40">
      <c r="B134" s="1212"/>
      <c r="C134" s="1208"/>
      <c r="D134" s="1208"/>
      <c r="E134" s="1208"/>
    </row>
    <row r="135" spans="2:40">
      <c r="B135" s="1212"/>
      <c r="C135" s="1208"/>
      <c r="D135" s="1208"/>
      <c r="E135" s="1208"/>
    </row>
    <row r="136" spans="2:40">
      <c r="B136" s="1212"/>
      <c r="C136" s="1208"/>
      <c r="D136" s="1208"/>
      <c r="E136" s="1208"/>
    </row>
    <row r="137" spans="2:40">
      <c r="B137" s="1212"/>
      <c r="C137" s="1208"/>
      <c r="D137" s="1208"/>
      <c r="E137" s="1208"/>
    </row>
    <row r="138" spans="2:40">
      <c r="B138" s="1212"/>
      <c r="C138" s="1208"/>
      <c r="D138" s="1208"/>
      <c r="E138" s="1208"/>
    </row>
    <row r="139" spans="2:40">
      <c r="B139" s="1212"/>
      <c r="C139" s="1208"/>
      <c r="D139" s="1208"/>
      <c r="E139" s="1208"/>
    </row>
    <row r="140" spans="2:40">
      <c r="B140" s="1212"/>
      <c r="C140" s="1208"/>
      <c r="D140" s="1208"/>
      <c r="E140" s="1208"/>
    </row>
    <row r="141" spans="2:40">
      <c r="B141" s="1212"/>
      <c r="C141" s="1208"/>
      <c r="D141" s="1208"/>
      <c r="E141" s="1208"/>
    </row>
    <row r="142" spans="2:40">
      <c r="B142" s="1212"/>
      <c r="C142" s="1208"/>
      <c r="D142" s="1208"/>
      <c r="E142" s="1208"/>
    </row>
    <row r="143" spans="2:40">
      <c r="B143" s="1212"/>
      <c r="C143" s="1208"/>
      <c r="D143" s="1208"/>
      <c r="E143" s="1208"/>
    </row>
    <row r="144" spans="2:40">
      <c r="B144" s="1212"/>
      <c r="C144" s="1208"/>
      <c r="D144" s="1208"/>
      <c r="E144" s="1208"/>
    </row>
    <row r="145" spans="1:46">
      <c r="B145" s="1212"/>
      <c r="C145" s="1208"/>
      <c r="D145" s="1208"/>
      <c r="E145" s="1208"/>
    </row>
    <row r="146" spans="1:46" ht="15" customHeight="1">
      <c r="A146" s="233"/>
      <c r="B146" s="1212"/>
      <c r="C146" s="1208"/>
      <c r="D146" s="1208"/>
      <c r="E146" s="1208"/>
    </row>
    <row r="147" spans="1:46" ht="15" customHeight="1"/>
    <row r="148" spans="1:46" ht="15" customHeight="1">
      <c r="B148" s="1196" t="s">
        <v>196</v>
      </c>
      <c r="C148" s="1198" t="s">
        <v>1027</v>
      </c>
      <c r="D148" s="1198"/>
      <c r="E148" s="1198"/>
      <c r="F148" s="1198"/>
      <c r="G148" s="1198"/>
      <c r="H148" s="1198"/>
      <c r="I148" s="1198"/>
      <c r="J148" s="234"/>
      <c r="K148" s="234"/>
      <c r="L148" s="234"/>
      <c r="M148" s="234"/>
      <c r="N148" s="234"/>
      <c r="O148" s="234"/>
      <c r="P148" s="234"/>
      <c r="Q148" s="234"/>
      <c r="R148" s="235"/>
      <c r="S148" s="233"/>
      <c r="T148" s="233"/>
      <c r="U148" s="235"/>
      <c r="V148" s="235"/>
      <c r="W148" s="235"/>
      <c r="X148" s="235"/>
      <c r="Y148" s="235"/>
      <c r="Z148" s="235"/>
      <c r="AA148" s="235"/>
      <c r="AB148" s="235"/>
      <c r="AC148" s="235"/>
      <c r="AD148" s="235"/>
      <c r="AE148" s="235"/>
      <c r="AF148" s="235"/>
      <c r="AG148" s="235"/>
      <c r="AH148" s="235"/>
      <c r="AI148" s="235"/>
      <c r="AJ148" s="235"/>
      <c r="AK148" s="235"/>
      <c r="AL148" s="235"/>
      <c r="AM148" s="235"/>
      <c r="AN148" s="235"/>
      <c r="AO148" s="235"/>
      <c r="AP148" s="235"/>
      <c r="AQ148" s="235"/>
      <c r="AR148" s="235"/>
      <c r="AS148" s="235"/>
    </row>
    <row r="149" spans="1:46" ht="15.75" customHeight="1" thickBot="1">
      <c r="B149" s="1197"/>
      <c r="C149" s="1199"/>
      <c r="D149" s="1199"/>
      <c r="E149" s="1199"/>
      <c r="F149" s="1199"/>
      <c r="G149" s="1199"/>
      <c r="H149" s="1199"/>
      <c r="I149" s="1199"/>
      <c r="J149" s="16"/>
      <c r="K149" s="16"/>
      <c r="L149" s="16"/>
      <c r="M149" s="16"/>
      <c r="N149" s="16"/>
      <c r="O149" s="16"/>
      <c r="P149" s="15"/>
      <c r="Q149" s="15"/>
      <c r="R149" s="15"/>
      <c r="S149" s="12"/>
      <c r="T149" s="12"/>
      <c r="U149" s="12"/>
      <c r="V149" s="12"/>
      <c r="W149" s="12"/>
      <c r="X149" s="12"/>
      <c r="Y149" s="12"/>
      <c r="Z149" s="12"/>
      <c r="AA149" s="12"/>
      <c r="AB149" s="12"/>
      <c r="AC149" s="12"/>
      <c r="AD149" s="12"/>
      <c r="AE149" s="12">
        <v>2021</v>
      </c>
      <c r="AF149" s="12">
        <v>2022</v>
      </c>
      <c r="AG149" s="12">
        <v>2023</v>
      </c>
      <c r="AH149" s="12">
        <v>2024</v>
      </c>
      <c r="AI149" s="12">
        <v>2025</v>
      </c>
      <c r="AJ149" s="12">
        <v>2026</v>
      </c>
      <c r="AK149" s="12">
        <v>2027</v>
      </c>
      <c r="AL149" s="12">
        <v>2028</v>
      </c>
      <c r="AM149" s="12">
        <v>2029</v>
      </c>
      <c r="AN149" s="12">
        <v>2030</v>
      </c>
      <c r="AO149" s="12">
        <v>2031</v>
      </c>
      <c r="AP149" s="12">
        <v>2032</v>
      </c>
      <c r="AQ149" s="12">
        <v>2033</v>
      </c>
      <c r="AR149" s="12">
        <v>2034</v>
      </c>
    </row>
    <row r="150" spans="1:46" ht="15" customHeight="1">
      <c r="B150" s="1197"/>
      <c r="C150" s="1199"/>
      <c r="D150" s="1199"/>
      <c r="E150" s="1199"/>
      <c r="F150" s="1199"/>
      <c r="G150" s="1199"/>
      <c r="H150" s="1199"/>
      <c r="I150" s="1199"/>
      <c r="J150" s="16"/>
      <c r="K150" s="16"/>
      <c r="L150" s="16"/>
      <c r="M150" s="16"/>
      <c r="N150" s="16"/>
      <c r="O150" s="16"/>
      <c r="P150" s="15"/>
      <c r="Q150" s="15"/>
      <c r="R150" s="15" t="s">
        <v>197</v>
      </c>
      <c r="T150" s="2"/>
      <c r="U150" s="2"/>
      <c r="V150" s="2"/>
      <c r="W150" s="2"/>
      <c r="X150" s="2"/>
      <c r="Y150" s="2"/>
      <c r="Z150" s="2"/>
      <c r="AA150" s="2"/>
      <c r="AB150" s="2"/>
      <c r="AC150" s="2"/>
      <c r="AD150" s="2"/>
      <c r="AE150" s="2">
        <v>121</v>
      </c>
      <c r="AF150" s="2">
        <v>125</v>
      </c>
      <c r="AG150" s="2">
        <v>129</v>
      </c>
      <c r="AH150" s="2">
        <v>133</v>
      </c>
      <c r="AI150">
        <v>137</v>
      </c>
      <c r="AJ150">
        <v>140</v>
      </c>
      <c r="AK150">
        <v>143</v>
      </c>
      <c r="AL150">
        <v>145</v>
      </c>
      <c r="AM150">
        <v>148</v>
      </c>
      <c r="AN150">
        <v>151</v>
      </c>
      <c r="AO150">
        <f>AN150+($AN$150-$AM$150)</f>
        <v>154</v>
      </c>
      <c r="AP150">
        <f>AO150+($AN$150-$AM$150)</f>
        <v>157</v>
      </c>
      <c r="AQ150">
        <f>AP150+($AN$150-$AM$150)</f>
        <v>160</v>
      </c>
      <c r="AR150">
        <f>AQ150+($AN$150-$AM$150)</f>
        <v>163</v>
      </c>
    </row>
    <row r="151" spans="1:46" ht="15" customHeight="1">
      <c r="B151" s="1197"/>
      <c r="C151" s="1199"/>
      <c r="D151" s="1199"/>
      <c r="E151" s="1199"/>
      <c r="F151" s="1199"/>
      <c r="G151" s="1199"/>
      <c r="H151" s="1199"/>
      <c r="I151" s="1199"/>
      <c r="P151" s="15"/>
      <c r="Q151" s="15"/>
      <c r="R151" s="15"/>
      <c r="S151" s="237"/>
      <c r="T151" s="237"/>
      <c r="U151" s="237"/>
      <c r="V151" s="237"/>
      <c r="W151" s="2"/>
    </row>
    <row r="152" spans="1:46" ht="15" customHeight="1">
      <c r="B152" s="1197"/>
      <c r="C152" s="1199"/>
      <c r="D152" s="1199"/>
      <c r="E152" s="1199"/>
      <c r="F152" s="1199"/>
      <c r="G152" s="1199"/>
      <c r="H152" s="1199"/>
      <c r="I152" s="1199"/>
      <c r="P152" s="15"/>
      <c r="Q152" s="15"/>
      <c r="R152" s="15"/>
      <c r="AF152" s="2"/>
      <c r="AG152" s="2"/>
      <c r="AH152" s="2"/>
      <c r="AI152" s="2"/>
      <c r="AJ152" s="2"/>
      <c r="AK152" s="2"/>
      <c r="AL152" s="2"/>
      <c r="AM152" s="2"/>
      <c r="AN152" s="2"/>
      <c r="AO152" s="2"/>
      <c r="AP152" s="2"/>
      <c r="AQ152" s="2"/>
    </row>
    <row r="153" spans="1:46" ht="15" customHeight="1">
      <c r="B153" s="1197"/>
      <c r="C153" s="1199"/>
      <c r="D153" s="1199"/>
      <c r="E153" s="1199"/>
      <c r="F153" s="1199"/>
      <c r="G153" s="1199"/>
      <c r="H153" s="1199"/>
      <c r="I153" s="1199"/>
      <c r="J153" s="16"/>
      <c r="K153" s="16"/>
      <c r="L153" s="16"/>
      <c r="O153" s="236"/>
      <c r="P153" s="236"/>
      <c r="Q153" s="236"/>
      <c r="R153" s="15"/>
      <c r="AP153" s="63"/>
    </row>
    <row r="154" spans="1:46" ht="15" customHeight="1">
      <c r="B154" s="1197"/>
      <c r="C154" s="1199"/>
      <c r="D154" s="1199"/>
      <c r="E154" s="1199"/>
      <c r="F154" s="1199"/>
      <c r="G154" s="1199"/>
      <c r="H154" s="1199"/>
      <c r="I154" s="1199"/>
      <c r="J154" s="16"/>
      <c r="K154" s="16"/>
      <c r="L154" s="16"/>
      <c r="M154" s="16"/>
      <c r="N154" s="16"/>
      <c r="O154" s="16"/>
      <c r="P154" s="15"/>
      <c r="Q154" s="15"/>
      <c r="R154" s="15"/>
      <c r="AO154" s="63"/>
      <c r="AP154" s="63"/>
    </row>
    <row r="155" spans="1:46" ht="15" customHeight="1">
      <c r="A155" s="233"/>
      <c r="B155" s="1197"/>
      <c r="C155" s="1199"/>
      <c r="D155" s="1199"/>
      <c r="E155" s="1199"/>
      <c r="F155" s="1199"/>
      <c r="G155" s="1199"/>
      <c r="H155" s="1199"/>
      <c r="I155" s="1199"/>
      <c r="J155" s="15"/>
      <c r="K155" s="15"/>
      <c r="L155" s="15"/>
      <c r="M155" s="15"/>
      <c r="N155" s="15"/>
      <c r="O155" s="15"/>
      <c r="P155" s="15"/>
      <c r="Q155" s="15"/>
      <c r="R155" s="15"/>
      <c r="AE155" s="2"/>
      <c r="AF155" s="2"/>
      <c r="AG155" s="2"/>
      <c r="AH155" s="2"/>
      <c r="AI155" s="2"/>
      <c r="AJ155" s="2"/>
      <c r="AK155" s="2"/>
      <c r="AL155" s="2"/>
      <c r="AM155" s="2"/>
      <c r="AN155" s="2"/>
      <c r="AO155" s="2"/>
      <c r="AP155" s="2"/>
      <c r="AQ155" s="2"/>
      <c r="AR155" s="2"/>
      <c r="AS155" s="2"/>
    </row>
    <row r="156" spans="1:46" ht="15" customHeight="1">
      <c r="B156" s="238"/>
      <c r="C156" s="239"/>
      <c r="D156" s="239"/>
      <c r="E156" s="239"/>
      <c r="R156" s="15"/>
    </row>
    <row r="157" spans="1:46" ht="15" customHeight="1">
      <c r="B157" s="1200" t="s">
        <v>961</v>
      </c>
      <c r="C157" s="1198" t="s">
        <v>1026</v>
      </c>
      <c r="D157" s="1198"/>
      <c r="E157" s="1198"/>
      <c r="F157" s="1198"/>
      <c r="G157" s="1198"/>
      <c r="H157" s="1198"/>
      <c r="I157" s="1198"/>
      <c r="J157" s="1198"/>
      <c r="K157" s="1198"/>
      <c r="L157" s="1198"/>
      <c r="M157" s="1198"/>
      <c r="N157" s="234"/>
      <c r="O157" s="234"/>
      <c r="P157" s="234"/>
      <c r="Q157" s="234"/>
      <c r="R157" s="235"/>
      <c r="S157" s="233"/>
      <c r="T157" s="233"/>
      <c r="U157" s="235"/>
      <c r="V157" s="235"/>
      <c r="W157" s="235"/>
      <c r="X157" s="235"/>
      <c r="Y157" s="235"/>
      <c r="Z157" s="235"/>
      <c r="AA157" s="235"/>
      <c r="AB157" s="235"/>
      <c r="AC157" s="235"/>
      <c r="AD157" s="235"/>
      <c r="AE157" s="235"/>
      <c r="AF157" s="235"/>
      <c r="AG157" s="235"/>
      <c r="AH157" s="235"/>
      <c r="AI157" s="235"/>
      <c r="AJ157" s="235"/>
      <c r="AK157" s="235"/>
      <c r="AL157" s="235"/>
      <c r="AM157" s="235"/>
      <c r="AN157" s="235"/>
      <c r="AO157" s="235"/>
      <c r="AP157" s="235"/>
      <c r="AQ157" s="235"/>
      <c r="AR157" s="235"/>
      <c r="AS157" s="235"/>
    </row>
    <row r="158" spans="1:46" ht="15.75" customHeight="1" thickBot="1">
      <c r="B158" s="1201"/>
      <c r="C158" s="1199"/>
      <c r="D158" s="1199"/>
      <c r="E158" s="1199"/>
      <c r="F158" s="1199"/>
      <c r="G158" s="1199"/>
      <c r="H158" s="1199"/>
      <c r="I158" s="1199"/>
      <c r="J158" s="1199"/>
      <c r="K158" s="1199"/>
      <c r="L158" s="1199"/>
      <c r="M158" s="1199"/>
      <c r="N158" s="16"/>
      <c r="O158" s="16"/>
      <c r="P158" s="15"/>
      <c r="Q158" s="15"/>
      <c r="R158" s="15"/>
      <c r="S158" s="12"/>
      <c r="T158" s="12"/>
      <c r="U158" s="12"/>
      <c r="V158" s="12"/>
      <c r="W158" s="12"/>
      <c r="X158" s="12"/>
      <c r="Y158" s="12"/>
      <c r="Z158" s="12"/>
      <c r="AA158" s="12"/>
      <c r="AB158" s="12"/>
      <c r="AC158" s="12"/>
      <c r="AD158" s="12"/>
      <c r="AE158" s="12">
        <v>2021</v>
      </c>
      <c r="AF158" s="12">
        <v>2022</v>
      </c>
      <c r="AG158" s="12">
        <v>2023</v>
      </c>
      <c r="AH158" s="12">
        <v>2024</v>
      </c>
      <c r="AI158" s="12">
        <v>2025</v>
      </c>
      <c r="AJ158" s="12">
        <v>2026</v>
      </c>
      <c r="AK158" s="12">
        <v>2027</v>
      </c>
      <c r="AL158" s="12">
        <v>2028</v>
      </c>
      <c r="AM158" s="12">
        <v>2029</v>
      </c>
      <c r="AN158" s="12">
        <v>2030</v>
      </c>
      <c r="AO158" s="12">
        <v>2031</v>
      </c>
      <c r="AP158" s="12">
        <v>2032</v>
      </c>
      <c r="AQ158" s="12">
        <v>2033</v>
      </c>
      <c r="AR158" s="12">
        <v>2034</v>
      </c>
    </row>
    <row r="159" spans="1:46" ht="15" customHeight="1">
      <c r="B159" s="1201"/>
      <c r="C159" s="1199"/>
      <c r="D159" s="1199"/>
      <c r="E159" s="1199"/>
      <c r="F159" s="1199"/>
      <c r="G159" s="1199"/>
      <c r="H159" s="1199"/>
      <c r="I159" s="1199"/>
      <c r="J159" s="1199"/>
      <c r="K159" s="1199"/>
      <c r="L159" s="1199"/>
      <c r="M159" s="1199"/>
      <c r="N159" s="16"/>
      <c r="O159" s="16"/>
      <c r="P159" s="15"/>
      <c r="Q159" s="15"/>
      <c r="R159" s="15" t="s">
        <v>60</v>
      </c>
      <c r="T159" s="2"/>
      <c r="U159" s="2"/>
      <c r="V159" s="2"/>
      <c r="W159" s="2"/>
      <c r="X159" s="2"/>
      <c r="Y159" s="2"/>
      <c r="Z159" s="2"/>
      <c r="AA159" s="2"/>
      <c r="AB159" s="2"/>
      <c r="AC159" s="2"/>
      <c r="AD159" s="685"/>
      <c r="AE159" s="685"/>
      <c r="AF159" s="685">
        <v>48</v>
      </c>
      <c r="AG159" s="685">
        <v>48</v>
      </c>
      <c r="AH159" s="685">
        <v>48</v>
      </c>
      <c r="AI159" s="685">
        <v>48</v>
      </c>
      <c r="AJ159" s="685">
        <v>48</v>
      </c>
      <c r="AK159" s="685">
        <v>48</v>
      </c>
      <c r="AL159" s="685">
        <v>48</v>
      </c>
      <c r="AM159" s="685">
        <v>48</v>
      </c>
      <c r="AN159" s="685">
        <v>48</v>
      </c>
      <c r="AO159" s="685">
        <v>48</v>
      </c>
      <c r="AP159" s="685">
        <v>48</v>
      </c>
      <c r="AQ159" s="685">
        <v>48</v>
      </c>
      <c r="AR159" s="685">
        <v>48</v>
      </c>
      <c r="AS159" s="960"/>
      <c r="AT159" s="960"/>
    </row>
    <row r="160" spans="1:46" ht="15" customHeight="1">
      <c r="B160" s="1201"/>
      <c r="C160" s="1199"/>
      <c r="D160" s="1199"/>
      <c r="E160" s="1199"/>
      <c r="F160" s="1199"/>
      <c r="G160" s="1199"/>
      <c r="H160" s="1199"/>
      <c r="I160" s="1199"/>
      <c r="J160" s="1199"/>
      <c r="K160" s="1199"/>
      <c r="L160" s="1199"/>
      <c r="M160" s="1199"/>
      <c r="P160" s="15"/>
      <c r="Q160" s="15"/>
      <c r="R160" s="15" t="s">
        <v>49</v>
      </c>
      <c r="S160" s="237"/>
      <c r="T160" s="237"/>
      <c r="U160" s="237"/>
      <c r="V160" s="237"/>
      <c r="W160" s="2"/>
      <c r="AD160" s="960"/>
      <c r="AE160" s="960"/>
      <c r="AF160" s="693">
        <v>547</v>
      </c>
      <c r="AG160" s="693">
        <v>547</v>
      </c>
      <c r="AH160" s="693">
        <v>547</v>
      </c>
      <c r="AI160" s="693">
        <v>547</v>
      </c>
      <c r="AJ160" s="693">
        <v>557</v>
      </c>
      <c r="AK160" s="693">
        <v>567</v>
      </c>
      <c r="AL160" s="693">
        <v>567</v>
      </c>
      <c r="AM160" s="693">
        <v>567</v>
      </c>
      <c r="AN160" s="693">
        <v>567</v>
      </c>
      <c r="AO160" s="693">
        <v>567</v>
      </c>
      <c r="AP160" s="693">
        <v>567</v>
      </c>
      <c r="AQ160" s="693">
        <v>567</v>
      </c>
      <c r="AR160" s="693">
        <v>567</v>
      </c>
      <c r="AS160" s="960"/>
      <c r="AT160" s="960"/>
    </row>
    <row r="161" spans="2:46" ht="15" customHeight="1">
      <c r="B161" s="1201"/>
      <c r="C161" s="1199"/>
      <c r="D161" s="1199"/>
      <c r="E161" s="1199"/>
      <c r="F161" s="1199"/>
      <c r="G161" s="1199"/>
      <c r="H161" s="1199"/>
      <c r="I161" s="1199"/>
      <c r="J161" s="1199"/>
      <c r="K161" s="1199"/>
      <c r="L161" s="1199"/>
      <c r="M161" s="1199"/>
      <c r="P161" s="15"/>
      <c r="Q161" s="15"/>
      <c r="R161" s="15" t="s">
        <v>64</v>
      </c>
      <c r="AD161" s="960"/>
      <c r="AE161" s="960"/>
      <c r="AF161" s="685">
        <v>1484</v>
      </c>
      <c r="AG161" s="685">
        <v>1499</v>
      </c>
      <c r="AH161" s="685">
        <v>1499</v>
      </c>
      <c r="AI161" s="685">
        <v>1499</v>
      </c>
      <c r="AJ161" s="693">
        <v>1546.5</v>
      </c>
      <c r="AK161" s="685">
        <v>1594</v>
      </c>
      <c r="AL161" s="685">
        <v>1594</v>
      </c>
      <c r="AM161" s="685">
        <v>1594</v>
      </c>
      <c r="AN161" s="685">
        <v>1594</v>
      </c>
      <c r="AO161" s="685">
        <v>1594</v>
      </c>
      <c r="AP161" s="685">
        <v>1594</v>
      </c>
      <c r="AQ161" s="685">
        <v>1594</v>
      </c>
      <c r="AR161" s="685">
        <v>1594</v>
      </c>
      <c r="AS161" s="960"/>
      <c r="AT161" s="960"/>
    </row>
    <row r="162" spans="2:46" ht="15" customHeight="1">
      <c r="B162" s="1201"/>
      <c r="C162" s="1199"/>
      <c r="D162" s="1199"/>
      <c r="E162" s="1199"/>
      <c r="F162" s="1199"/>
      <c r="G162" s="1199"/>
      <c r="H162" s="1199"/>
      <c r="I162" s="1199"/>
      <c r="J162" s="1199"/>
      <c r="K162" s="1199"/>
      <c r="L162" s="1199"/>
      <c r="M162" s="1199"/>
      <c r="O162" s="236"/>
      <c r="P162" s="236"/>
      <c r="Q162" s="236"/>
      <c r="R162" s="15"/>
      <c r="AP162" s="63"/>
    </row>
    <row r="163" spans="2:46" ht="15" customHeight="1">
      <c r="B163" s="1201"/>
      <c r="C163" s="1199"/>
      <c r="D163" s="1199"/>
      <c r="E163" s="1199"/>
      <c r="F163" s="1199"/>
      <c r="G163" s="1199"/>
      <c r="H163" s="1199"/>
      <c r="I163" s="1199"/>
      <c r="J163" s="1199"/>
      <c r="K163" s="1199"/>
      <c r="L163" s="1199"/>
      <c r="M163" s="1199"/>
      <c r="N163" s="16"/>
      <c r="O163" s="16"/>
      <c r="P163" s="15"/>
      <c r="Q163" s="15"/>
      <c r="R163" s="889"/>
      <c r="S163" s="695"/>
      <c r="T163" s="695"/>
      <c r="U163" s="695"/>
      <c r="V163" s="695"/>
      <c r="W163" s="695"/>
      <c r="X163" s="695"/>
      <c r="Y163" s="695"/>
      <c r="Z163" s="695"/>
      <c r="AA163" s="695"/>
      <c r="AB163" s="695"/>
      <c r="AC163" s="695"/>
      <c r="AD163" s="695"/>
      <c r="AE163" s="695"/>
      <c r="AF163" s="693"/>
      <c r="AG163" s="693"/>
      <c r="AH163" s="693"/>
      <c r="AI163" s="693"/>
      <c r="AJ163" s="693"/>
      <c r="AK163" s="693"/>
      <c r="AL163" s="693"/>
      <c r="AM163" s="693"/>
      <c r="AN163" s="693"/>
      <c r="AO163" s="693"/>
      <c r="AP163" s="693"/>
      <c r="AQ163" s="693"/>
      <c r="AR163" s="693"/>
    </row>
    <row r="164" spans="2:46" ht="15" customHeight="1">
      <c r="B164" s="1201"/>
      <c r="C164" s="1199"/>
      <c r="D164" s="1199"/>
      <c r="E164" s="1199"/>
      <c r="F164" s="1199"/>
      <c r="G164" s="1199"/>
      <c r="H164" s="1199"/>
      <c r="I164" s="1199"/>
      <c r="J164" s="1199"/>
      <c r="K164" s="1199"/>
      <c r="L164" s="1199"/>
      <c r="M164" s="1199"/>
      <c r="N164" s="15"/>
      <c r="O164" s="15"/>
      <c r="P164" s="15"/>
      <c r="Q164" s="15"/>
      <c r="R164" s="889"/>
      <c r="S164" s="695"/>
      <c r="T164" s="695"/>
      <c r="U164" s="695"/>
      <c r="V164" s="695"/>
      <c r="W164" s="695"/>
      <c r="X164" s="695"/>
      <c r="Y164" s="695"/>
      <c r="Z164" s="695"/>
      <c r="AA164" s="695"/>
      <c r="AB164" s="695"/>
      <c r="AC164" s="695"/>
      <c r="AD164" s="695"/>
      <c r="AE164" s="685"/>
      <c r="AF164" s="693"/>
      <c r="AG164" s="693"/>
      <c r="AH164" s="693"/>
      <c r="AI164" s="693"/>
      <c r="AJ164" s="693"/>
      <c r="AK164" s="693"/>
      <c r="AL164" s="693"/>
      <c r="AM164" s="693"/>
      <c r="AN164" s="693"/>
      <c r="AO164" s="693"/>
      <c r="AP164" s="693"/>
      <c r="AQ164" s="693"/>
      <c r="AR164" s="693"/>
      <c r="AS164" s="2"/>
    </row>
    <row r="165" spans="2:46" ht="15" customHeight="1">
      <c r="B165" s="1201"/>
      <c r="C165" s="1199"/>
      <c r="D165" s="1199"/>
      <c r="E165" s="1199"/>
      <c r="F165" s="1199"/>
      <c r="G165" s="1199"/>
      <c r="H165" s="1199"/>
      <c r="I165" s="1199"/>
      <c r="J165" s="1199"/>
      <c r="K165" s="1199"/>
      <c r="L165" s="1199"/>
      <c r="M165" s="1199"/>
      <c r="R165" s="15"/>
    </row>
    <row r="166" spans="2:46" ht="15" customHeight="1">
      <c r="B166" s="1201"/>
      <c r="C166" s="1199"/>
      <c r="D166" s="1199"/>
      <c r="E166" s="1199"/>
      <c r="F166" s="1199"/>
      <c r="G166" s="1199"/>
      <c r="H166" s="1199"/>
      <c r="I166" s="1199"/>
      <c r="J166" s="1199"/>
      <c r="K166" s="1199"/>
      <c r="L166" s="1199"/>
      <c r="M166" s="1199"/>
    </row>
    <row r="167" spans="2:46" ht="15" customHeight="1">
      <c r="B167" s="1201"/>
      <c r="C167" s="1199"/>
      <c r="D167" s="1199"/>
      <c r="E167" s="1199"/>
      <c r="F167" s="1199"/>
      <c r="G167" s="1199"/>
      <c r="H167" s="1199"/>
      <c r="I167" s="1199"/>
      <c r="J167" s="1199"/>
      <c r="K167" s="1199"/>
      <c r="L167" s="1199"/>
      <c r="M167" s="1199"/>
    </row>
    <row r="168" spans="2:46" ht="15" customHeight="1">
      <c r="B168" s="1201"/>
      <c r="C168" s="1199"/>
      <c r="D168" s="1199"/>
      <c r="E168" s="1199"/>
      <c r="F168" s="1199"/>
      <c r="G168" s="1199"/>
      <c r="H168" s="1199"/>
      <c r="I168" s="1199"/>
      <c r="J168" s="1199"/>
      <c r="K168" s="1199"/>
      <c r="L168" s="1199"/>
      <c r="M168" s="1199"/>
    </row>
    <row r="169" spans="2:46" ht="15" customHeight="1">
      <c r="B169" s="1201"/>
      <c r="C169" s="1199"/>
      <c r="D169" s="1199"/>
      <c r="E169" s="1199"/>
      <c r="F169" s="1199"/>
      <c r="G169" s="1199"/>
      <c r="H169" s="1199"/>
      <c r="I169" s="1199"/>
      <c r="J169" s="1199"/>
      <c r="K169" s="1199"/>
      <c r="L169" s="1199"/>
      <c r="M169" s="1199"/>
    </row>
    <row r="170" spans="2:46" ht="15" customHeight="1">
      <c r="B170" s="1201"/>
      <c r="C170" s="1199"/>
      <c r="D170" s="1199"/>
      <c r="E170" s="1199"/>
      <c r="F170" s="1199"/>
      <c r="G170" s="1199"/>
      <c r="H170" s="1199"/>
      <c r="I170" s="1199"/>
      <c r="J170" s="1199"/>
      <c r="K170" s="1199"/>
      <c r="L170" s="1199"/>
      <c r="M170" s="1199"/>
    </row>
    <row r="171" spans="2:46" ht="15" customHeight="1">
      <c r="B171" s="1201"/>
      <c r="C171" s="1199"/>
      <c r="D171" s="1199"/>
      <c r="E171" s="1199"/>
      <c r="F171" s="1199"/>
      <c r="G171" s="1199"/>
      <c r="H171" s="1199"/>
      <c r="I171" s="1199"/>
      <c r="J171" s="1199"/>
      <c r="K171" s="1199"/>
      <c r="L171" s="1199"/>
      <c r="M171" s="1199"/>
    </row>
    <row r="172" spans="2:46" ht="15" customHeight="1">
      <c r="B172" s="1201"/>
      <c r="C172" s="1199"/>
      <c r="D172" s="1199"/>
      <c r="E172" s="1199"/>
      <c r="F172" s="1199"/>
      <c r="G172" s="1199"/>
      <c r="H172" s="1199"/>
      <c r="I172" s="1199"/>
      <c r="J172" s="1199"/>
      <c r="K172" s="1199"/>
      <c r="L172" s="1199"/>
      <c r="M172" s="1199"/>
    </row>
    <row r="173" spans="2:46" ht="15" customHeight="1">
      <c r="B173" s="238"/>
      <c r="C173" s="239"/>
      <c r="D173" s="239"/>
      <c r="E173" s="239"/>
    </row>
    <row r="174" spans="2:46" ht="15" customHeight="1">
      <c r="B174" s="238"/>
      <c r="C174" s="239"/>
      <c r="D174" s="239"/>
      <c r="E174" s="239"/>
    </row>
    <row r="175" spans="2:46" ht="15" customHeight="1">
      <c r="B175" s="238"/>
      <c r="C175" s="239"/>
      <c r="D175" s="239"/>
      <c r="E175" s="239"/>
    </row>
    <row r="176" spans="2:46" ht="18.75">
      <c r="B176" s="238"/>
      <c r="C176" s="239"/>
      <c r="D176" s="239"/>
      <c r="E176" s="239"/>
    </row>
    <row r="177" spans="2:5" ht="18.75">
      <c r="B177" s="238"/>
      <c r="C177" s="239"/>
      <c r="D177" s="239"/>
      <c r="E177" s="239"/>
    </row>
  </sheetData>
  <mergeCells count="11">
    <mergeCell ref="B148:B155"/>
    <mergeCell ref="C148:I155"/>
    <mergeCell ref="B157:B172"/>
    <mergeCell ref="C157:M172"/>
    <mergeCell ref="D5:Q5"/>
    <mergeCell ref="B55:B84"/>
    <mergeCell ref="C55:E84"/>
    <mergeCell ref="B86:B115"/>
    <mergeCell ref="C86:E115"/>
    <mergeCell ref="B117:B146"/>
    <mergeCell ref="C117:E14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tint="0.499984740745262"/>
  </sheetPr>
  <dimension ref="B1:AF326"/>
  <sheetViews>
    <sheetView showGridLines="0" topLeftCell="A49" zoomScale="55" zoomScaleNormal="55" workbookViewId="0">
      <selection activeCell="T200" sqref="T200"/>
    </sheetView>
  </sheetViews>
  <sheetFormatPr defaultColWidth="8.5703125" defaultRowHeight="15"/>
  <cols>
    <col min="1" max="1" width="2.5703125" customWidth="1"/>
    <col min="2" max="2" width="48" customWidth="1"/>
    <col min="3" max="3" width="12.5703125" style="2" customWidth="1"/>
    <col min="4" max="4" width="57.42578125" style="2" bestFit="1" customWidth="1"/>
    <col min="5" max="5" width="36.42578125" style="2" bestFit="1" customWidth="1"/>
    <col min="6" max="6" width="34.5703125" style="2" customWidth="1"/>
    <col min="7" max="7" width="45" style="2" customWidth="1"/>
    <col min="8" max="8" width="25.5703125" style="2" customWidth="1"/>
    <col min="9" max="10" width="17.42578125" style="2" customWidth="1"/>
    <col min="11" max="11" width="23.42578125" customWidth="1"/>
  </cols>
  <sheetData>
    <row r="1" spans="2:25">
      <c r="B1" s="673"/>
      <c r="N1" s="64"/>
      <c r="O1" s="64"/>
    </row>
    <row r="2" spans="2:25" ht="24" thickBot="1">
      <c r="B2" s="3" t="s">
        <v>198</v>
      </c>
      <c r="C2" s="3"/>
      <c r="D2" s="674"/>
      <c r="E2" s="674"/>
      <c r="F2" s="674"/>
      <c r="K2" s="2"/>
      <c r="L2" s="381"/>
      <c r="M2" s="381"/>
      <c r="N2" s="64"/>
      <c r="O2" s="64"/>
      <c r="P2" s="381"/>
      <c r="Q2" s="381"/>
      <c r="R2" s="381"/>
      <c r="S2" s="381"/>
      <c r="T2" s="381"/>
      <c r="U2" s="381"/>
      <c r="V2" s="381"/>
      <c r="W2" s="381"/>
    </row>
    <row r="3" spans="2:25">
      <c r="L3" s="381"/>
      <c r="M3" s="381"/>
      <c r="N3" s="64"/>
      <c r="O3" s="64"/>
      <c r="P3" s="381"/>
      <c r="Q3" s="381"/>
      <c r="R3" s="381"/>
      <c r="S3" s="381"/>
      <c r="T3" s="381"/>
      <c r="U3" s="381"/>
      <c r="V3" s="381"/>
      <c r="W3" s="381"/>
    </row>
    <row r="4" spans="2:25">
      <c r="B4" s="372" t="s">
        <v>199</v>
      </c>
      <c r="C4" s="372"/>
      <c r="D4" s="372"/>
      <c r="E4" s="372"/>
      <c r="F4" s="372"/>
      <c r="G4" s="372"/>
      <c r="H4" s="372"/>
      <c r="I4" s="372"/>
      <c r="J4" s="372"/>
      <c r="L4" s="381"/>
      <c r="M4" s="381"/>
      <c r="N4" s="64"/>
      <c r="O4" s="64"/>
      <c r="P4" s="381"/>
      <c r="Q4" s="381"/>
      <c r="R4" s="381"/>
      <c r="S4" s="381"/>
      <c r="T4" s="381"/>
      <c r="U4" s="381"/>
      <c r="V4" s="381"/>
      <c r="W4" s="381"/>
    </row>
    <row r="5" spans="2:25">
      <c r="B5" s="507" t="s">
        <v>200</v>
      </c>
      <c r="C5" s="372"/>
      <c r="D5" s="372"/>
      <c r="E5" s="372"/>
      <c r="F5" s="372"/>
      <c r="G5" s="372"/>
      <c r="H5" s="372"/>
      <c r="I5" s="372"/>
      <c r="J5" s="372"/>
      <c r="L5" s="381"/>
      <c r="M5" s="381"/>
      <c r="N5" s="64"/>
      <c r="O5" s="64"/>
      <c r="P5" s="381"/>
      <c r="Q5" s="381"/>
      <c r="R5" s="381"/>
      <c r="S5" s="381"/>
      <c r="T5" s="381"/>
      <c r="U5" s="381"/>
      <c r="V5" s="381"/>
      <c r="W5" s="381"/>
    </row>
    <row r="6" spans="2:25">
      <c r="B6" s="372" t="s">
        <v>201</v>
      </c>
      <c r="C6" s="372"/>
      <c r="D6" s="372"/>
      <c r="E6" s="372"/>
      <c r="F6" s="372"/>
      <c r="G6" s="372"/>
      <c r="H6" s="372"/>
      <c r="I6" s="372"/>
      <c r="J6" s="372"/>
      <c r="L6" s="381"/>
      <c r="M6" s="381"/>
      <c r="N6" s="64"/>
      <c r="O6" s="64"/>
      <c r="P6" s="381"/>
      <c r="Q6" s="381"/>
      <c r="R6" s="381"/>
      <c r="S6" s="381"/>
      <c r="T6" s="381"/>
      <c r="U6" s="381"/>
      <c r="V6" s="381"/>
      <c r="W6" s="381"/>
    </row>
    <row r="7" spans="2:25">
      <c r="B7" s="373"/>
      <c r="C7" s="372" t="s">
        <v>202</v>
      </c>
      <c r="D7" s="372"/>
      <c r="E7" s="372"/>
      <c r="F7" s="372"/>
      <c r="G7" s="372"/>
      <c r="H7" s="372"/>
      <c r="I7" s="372"/>
      <c r="J7" s="372"/>
      <c r="L7" s="381"/>
      <c r="M7" s="381"/>
      <c r="N7" s="64"/>
      <c r="O7" s="64"/>
      <c r="P7" s="381"/>
      <c r="Q7" s="381"/>
      <c r="R7" s="381"/>
      <c r="S7" s="381"/>
      <c r="T7" s="381"/>
      <c r="U7" s="381"/>
      <c r="V7" s="381"/>
      <c r="W7" s="381"/>
    </row>
    <row r="8" spans="2:25">
      <c r="B8" s="373"/>
      <c r="C8" s="374" t="s">
        <v>203</v>
      </c>
      <c r="D8" s="372"/>
      <c r="E8" s="372"/>
      <c r="F8" s="372"/>
      <c r="G8" s="372"/>
      <c r="H8" s="372"/>
      <c r="I8" s="372"/>
      <c r="J8" s="372"/>
      <c r="L8" s="381"/>
      <c r="M8" s="381"/>
      <c r="N8" s="64"/>
      <c r="O8" s="64"/>
      <c r="P8" s="381"/>
      <c r="Q8" s="381"/>
      <c r="R8" s="381"/>
      <c r="S8" s="381"/>
      <c r="T8" s="381"/>
      <c r="U8" s="381"/>
      <c r="V8" s="381"/>
      <c r="W8" s="381"/>
    </row>
    <row r="9" spans="2:25">
      <c r="B9" s="373"/>
      <c r="C9" s="372" t="s">
        <v>204</v>
      </c>
      <c r="D9" s="372"/>
      <c r="E9" s="372"/>
      <c r="F9" s="372"/>
      <c r="G9" s="372"/>
      <c r="H9" s="372"/>
      <c r="I9" s="372"/>
      <c r="J9" s="372"/>
      <c r="L9" s="381"/>
      <c r="M9" s="381"/>
      <c r="N9" s="64"/>
      <c r="O9" s="64"/>
      <c r="P9" s="381"/>
      <c r="Q9" s="381"/>
      <c r="R9" s="381"/>
      <c r="S9" s="381"/>
      <c r="T9" s="381"/>
      <c r="U9" s="381"/>
      <c r="V9" s="381"/>
      <c r="W9" s="381"/>
    </row>
    <row r="10" spans="2:25">
      <c r="B10" s="373"/>
      <c r="C10" s="373" t="s">
        <v>205</v>
      </c>
      <c r="D10" s="373"/>
      <c r="E10" s="372"/>
      <c r="F10" s="372"/>
      <c r="G10" s="372"/>
      <c r="H10" s="372"/>
      <c r="I10" s="372"/>
      <c r="J10" s="372"/>
      <c r="L10" s="381"/>
      <c r="M10" s="381"/>
      <c r="N10" s="64"/>
      <c r="O10" s="64"/>
      <c r="P10" s="381"/>
      <c r="Q10" s="381"/>
      <c r="R10" s="381"/>
      <c r="S10" s="381"/>
      <c r="T10" s="381"/>
      <c r="U10" s="381"/>
      <c r="V10" s="381"/>
      <c r="W10" s="381"/>
    </row>
    <row r="11" spans="2:25" ht="15" customHeight="1">
      <c r="B11" s="373"/>
      <c r="C11" s="372" t="s">
        <v>206</v>
      </c>
      <c r="D11" s="372"/>
      <c r="E11" s="372"/>
      <c r="F11" s="372"/>
      <c r="G11" s="372"/>
      <c r="H11" s="372"/>
      <c r="I11" s="372"/>
      <c r="J11" s="372"/>
      <c r="L11" s="381"/>
      <c r="M11" s="381"/>
      <c r="N11" s="64"/>
      <c r="O11" s="64"/>
      <c r="P11" s="381"/>
      <c r="Q11" s="381"/>
      <c r="R11" s="381"/>
      <c r="S11" s="381"/>
      <c r="T11" s="381"/>
      <c r="U11" s="381"/>
      <c r="V11" s="381"/>
      <c r="W11" s="381"/>
    </row>
    <row r="12" spans="2:25" ht="15" customHeight="1">
      <c r="B12" s="372" t="s">
        <v>207</v>
      </c>
      <c r="C12" s="372"/>
      <c r="D12" s="372"/>
      <c r="E12" s="372"/>
      <c r="F12" s="372"/>
      <c r="G12" s="372"/>
      <c r="H12" s="372"/>
      <c r="I12" s="372"/>
      <c r="J12" s="372"/>
      <c r="L12" s="381"/>
      <c r="M12" s="381"/>
      <c r="N12" s="64"/>
      <c r="O12" s="64"/>
      <c r="P12" s="381"/>
      <c r="Q12" s="381"/>
      <c r="R12" s="381"/>
      <c r="S12" s="381"/>
      <c r="T12" s="381"/>
      <c r="U12" s="381"/>
      <c r="V12" s="381"/>
      <c r="W12" s="381"/>
    </row>
    <row r="13" spans="2:25" ht="15" customHeight="1">
      <c r="B13" s="375"/>
      <c r="C13" s="372" t="s">
        <v>208</v>
      </c>
      <c r="D13" s="372"/>
      <c r="E13" s="372"/>
      <c r="F13" s="372"/>
      <c r="G13" s="372"/>
      <c r="H13" s="372"/>
      <c r="I13" s="372"/>
      <c r="J13" s="372"/>
      <c r="L13" s="381"/>
      <c r="M13" s="381"/>
      <c r="N13" s="64"/>
      <c r="O13" s="64"/>
      <c r="P13" s="381"/>
      <c r="Q13" s="381"/>
      <c r="R13" s="381"/>
      <c r="S13" s="381"/>
      <c r="T13" s="381"/>
      <c r="U13" s="381"/>
      <c r="V13" s="381"/>
      <c r="W13" s="381"/>
    </row>
    <row r="14" spans="2:25" ht="15" customHeight="1">
      <c r="B14" s="373"/>
      <c r="C14" s="372" t="s">
        <v>209</v>
      </c>
      <c r="D14" s="373"/>
      <c r="E14" s="373"/>
      <c r="F14" s="373"/>
      <c r="G14" s="373"/>
      <c r="H14" s="373"/>
      <c r="I14" s="373"/>
      <c r="J14" s="373"/>
      <c r="L14" s="381"/>
      <c r="M14" s="381"/>
      <c r="N14" s="64"/>
      <c r="O14" s="64"/>
      <c r="P14" s="381"/>
      <c r="Q14" s="381"/>
      <c r="R14" s="381"/>
      <c r="S14" s="381"/>
      <c r="T14" s="381"/>
      <c r="U14" s="381"/>
      <c r="V14" s="381"/>
      <c r="W14" s="381"/>
    </row>
    <row r="15" spans="2:25" ht="15" customHeight="1">
      <c r="B15" s="54"/>
      <c r="L15" s="381"/>
      <c r="M15" s="381"/>
      <c r="N15" s="64"/>
      <c r="O15" s="64"/>
      <c r="P15" s="381"/>
      <c r="Q15" s="381"/>
      <c r="R15" s="381"/>
      <c r="S15" s="381"/>
      <c r="T15" s="381"/>
      <c r="U15" s="381"/>
      <c r="V15" s="381"/>
      <c r="W15" s="381"/>
      <c r="Y15" s="21"/>
    </row>
    <row r="16" spans="2:25" ht="29.1" customHeight="1">
      <c r="F16" s="376"/>
      <c r="G16" s="1213" t="s">
        <v>770</v>
      </c>
      <c r="H16" s="1214"/>
      <c r="I16" s="377"/>
      <c r="J16" s="680"/>
      <c r="K16" s="2"/>
      <c r="M16" s="1215"/>
      <c r="N16" s="1215"/>
      <c r="O16" s="1215"/>
      <c r="P16" s="1215"/>
      <c r="Q16" s="1215"/>
    </row>
    <row r="17" spans="2:31" ht="44.1" customHeight="1">
      <c r="B17" s="508" t="s">
        <v>210</v>
      </c>
      <c r="C17" s="45" t="s">
        <v>211</v>
      </c>
      <c r="D17" s="52" t="s">
        <v>212</v>
      </c>
      <c r="E17" s="52" t="s">
        <v>213</v>
      </c>
      <c r="F17" s="378" t="s">
        <v>214</v>
      </c>
      <c r="G17" s="675" t="s">
        <v>215</v>
      </c>
      <c r="H17" s="675" t="s">
        <v>216</v>
      </c>
      <c r="I17" s="826" t="s">
        <v>771</v>
      </c>
      <c r="J17" s="826" t="s">
        <v>811</v>
      </c>
      <c r="K17" s="676" t="s">
        <v>217</v>
      </c>
      <c r="L17" s="676" t="s">
        <v>218</v>
      </c>
      <c r="M17" s="676"/>
      <c r="N17" s="676"/>
      <c r="O17" s="676"/>
      <c r="P17" s="676"/>
      <c r="Q17" s="676"/>
      <c r="R17" s="856"/>
      <c r="S17" s="856"/>
      <c r="T17" s="856"/>
    </row>
    <row r="18" spans="2:31">
      <c r="B18" t="s">
        <v>219</v>
      </c>
      <c r="C18" s="2">
        <v>2010</v>
      </c>
      <c r="D18" s="677">
        <v>89.3</v>
      </c>
      <c r="E18" s="93">
        <v>89.3</v>
      </c>
      <c r="F18" s="380"/>
      <c r="G18" s="855"/>
      <c r="H18" s="855"/>
      <c r="I18" s="509"/>
      <c r="J18" s="855"/>
      <c r="K18" s="856"/>
      <c r="L18" s="856"/>
      <c r="M18" s="856"/>
      <c r="N18" s="856"/>
      <c r="O18" s="64"/>
      <c r="P18" s="64"/>
      <c r="Q18" s="64"/>
      <c r="R18" s="64"/>
      <c r="S18" s="64"/>
      <c r="T18" s="64"/>
    </row>
    <row r="19" spans="2:31">
      <c r="B19" t="s">
        <v>219</v>
      </c>
      <c r="C19" s="678">
        <v>2011</v>
      </c>
      <c r="D19" s="677">
        <v>88.2</v>
      </c>
      <c r="E19" s="93">
        <v>88.2</v>
      </c>
      <c r="F19" s="380"/>
      <c r="G19" s="855"/>
      <c r="H19" s="855"/>
      <c r="I19" s="509"/>
      <c r="J19" s="855"/>
      <c r="K19" s="856"/>
      <c r="L19" s="856"/>
      <c r="M19" s="856"/>
      <c r="N19" s="856"/>
      <c r="O19" s="64"/>
      <c r="P19" s="64"/>
      <c r="Q19" s="64"/>
      <c r="R19" s="64"/>
      <c r="S19" s="64"/>
      <c r="T19" s="64"/>
    </row>
    <row r="20" spans="2:31">
      <c r="B20" t="s">
        <v>219</v>
      </c>
      <c r="C20" s="2">
        <v>2012</v>
      </c>
      <c r="D20" s="677">
        <v>84.7</v>
      </c>
      <c r="E20" s="93">
        <v>84.7</v>
      </c>
      <c r="F20" s="380"/>
      <c r="G20" s="855"/>
      <c r="H20" s="855"/>
      <c r="I20" s="509"/>
      <c r="J20" s="855"/>
      <c r="K20" s="856"/>
      <c r="L20" s="856"/>
      <c r="M20" s="856"/>
      <c r="N20" s="856"/>
      <c r="O20" s="64"/>
      <c r="P20" s="64"/>
      <c r="Q20" s="64"/>
      <c r="R20" s="64"/>
      <c r="S20" s="64"/>
      <c r="T20" s="64"/>
    </row>
    <row r="21" spans="2:31">
      <c r="B21" t="s">
        <v>219</v>
      </c>
      <c r="C21" s="678">
        <v>2013</v>
      </c>
      <c r="D21" s="677">
        <v>85.8</v>
      </c>
      <c r="E21" s="93">
        <v>85.8</v>
      </c>
      <c r="F21" s="380"/>
      <c r="G21" s="855"/>
      <c r="H21" s="855"/>
      <c r="I21" s="509"/>
      <c r="J21" s="855"/>
      <c r="K21" s="856"/>
      <c r="L21" s="856"/>
      <c r="M21" s="856"/>
      <c r="N21" s="856"/>
      <c r="O21" s="64"/>
      <c r="P21" s="64"/>
      <c r="Q21" s="64"/>
      <c r="R21" s="64"/>
      <c r="S21" s="64"/>
      <c r="T21" s="64"/>
    </row>
    <row r="22" spans="2:31">
      <c r="B22" t="s">
        <v>219</v>
      </c>
      <c r="C22" s="2">
        <v>2014</v>
      </c>
      <c r="D22" s="677">
        <v>89.4</v>
      </c>
      <c r="E22" s="93">
        <v>89.4</v>
      </c>
      <c r="F22" s="380"/>
      <c r="G22" s="855"/>
      <c r="H22" s="855"/>
      <c r="I22" s="509"/>
      <c r="J22" s="855"/>
      <c r="K22" s="856"/>
      <c r="L22" s="856"/>
      <c r="M22" s="856"/>
      <c r="N22" s="856"/>
      <c r="O22" s="64"/>
      <c r="P22" s="64"/>
      <c r="Q22" s="64"/>
      <c r="R22" s="64"/>
      <c r="S22" s="64"/>
      <c r="T22" s="64"/>
    </row>
    <row r="23" spans="2:31">
      <c r="B23" t="s">
        <v>219</v>
      </c>
      <c r="C23" s="678">
        <v>2015</v>
      </c>
      <c r="D23" s="679">
        <v>88.3</v>
      </c>
      <c r="E23" s="93">
        <v>88.3</v>
      </c>
      <c r="F23" s="380"/>
      <c r="G23" s="680"/>
      <c r="H23" s="680"/>
      <c r="I23" s="377"/>
      <c r="J23" s="680"/>
      <c r="K23" s="856"/>
      <c r="L23" s="856"/>
      <c r="M23" s="856"/>
      <c r="N23" s="856"/>
      <c r="O23" s="64"/>
      <c r="P23" s="64"/>
      <c r="Q23" s="64"/>
      <c r="R23" s="64"/>
      <c r="S23" s="64"/>
      <c r="T23" s="64"/>
    </row>
    <row r="24" spans="2:31">
      <c r="B24" t="s">
        <v>219</v>
      </c>
      <c r="C24" s="2">
        <v>2016</v>
      </c>
      <c r="D24" s="679">
        <v>86.4</v>
      </c>
      <c r="E24" s="93">
        <v>86.4</v>
      </c>
      <c r="F24" s="380"/>
      <c r="G24" s="680"/>
      <c r="H24" s="680"/>
      <c r="I24" s="377"/>
      <c r="J24" s="680"/>
      <c r="K24" s="856"/>
      <c r="L24" s="856"/>
      <c r="M24" s="856"/>
      <c r="N24" s="856"/>
      <c r="O24" s="64"/>
      <c r="P24" s="64"/>
      <c r="Q24" s="64"/>
      <c r="R24" s="64"/>
      <c r="S24" s="64"/>
      <c r="T24" s="64"/>
    </row>
    <row r="25" spans="2:31">
      <c r="B25" t="s">
        <v>219</v>
      </c>
      <c r="C25" s="2">
        <v>2017</v>
      </c>
      <c r="D25" s="679">
        <v>87.4</v>
      </c>
      <c r="E25" s="93">
        <v>87.4</v>
      </c>
      <c r="F25" s="380"/>
      <c r="G25" s="680"/>
      <c r="H25" s="680"/>
      <c r="I25" s="377"/>
      <c r="J25" s="680"/>
      <c r="K25" s="856"/>
      <c r="L25" s="856"/>
      <c r="M25" s="856"/>
      <c r="N25" s="856"/>
      <c r="O25" s="64"/>
      <c r="P25" s="64"/>
      <c r="Q25" s="64"/>
      <c r="R25" s="64"/>
      <c r="S25" s="64"/>
      <c r="T25" s="64"/>
    </row>
    <row r="26" spans="2:31">
      <c r="B26" t="s">
        <v>219</v>
      </c>
      <c r="C26" s="2">
        <v>2018</v>
      </c>
      <c r="D26" s="679">
        <v>88</v>
      </c>
      <c r="E26" s="93">
        <v>88</v>
      </c>
      <c r="F26" s="380"/>
      <c r="G26" s="680"/>
      <c r="H26" s="680"/>
      <c r="I26" s="377"/>
      <c r="J26" s="680"/>
      <c r="K26" s="856"/>
      <c r="L26" s="856"/>
      <c r="M26" s="856"/>
      <c r="N26" s="856"/>
      <c r="O26" s="64"/>
      <c r="P26" s="64"/>
      <c r="Q26" s="64"/>
      <c r="R26" s="64"/>
      <c r="S26" s="64"/>
      <c r="T26" s="64"/>
    </row>
    <row r="27" spans="2:31">
      <c r="B27" t="s">
        <v>219</v>
      </c>
      <c r="C27" s="2">
        <v>2019</v>
      </c>
      <c r="D27" s="679">
        <v>85.7</v>
      </c>
      <c r="E27" s="93">
        <v>85.7</v>
      </c>
      <c r="F27" s="380"/>
      <c r="G27" s="680"/>
      <c r="H27" s="680"/>
      <c r="I27" s="377"/>
      <c r="J27" s="680"/>
      <c r="K27" s="856"/>
      <c r="L27" s="856"/>
      <c r="M27" s="856"/>
      <c r="N27" s="856"/>
      <c r="O27" s="64"/>
      <c r="P27" s="64"/>
      <c r="Q27" s="64"/>
      <c r="R27" s="64"/>
      <c r="S27" s="64"/>
      <c r="T27" s="64"/>
    </row>
    <row r="28" spans="2:31">
      <c r="B28" t="s">
        <v>219</v>
      </c>
      <c r="C28" s="2">
        <v>2020</v>
      </c>
      <c r="D28" s="679">
        <v>82.1</v>
      </c>
      <c r="E28" s="93">
        <v>82.1</v>
      </c>
      <c r="F28" s="380"/>
      <c r="G28" s="680"/>
      <c r="H28" s="680"/>
      <c r="I28" s="377"/>
      <c r="J28" s="680"/>
      <c r="K28" s="856"/>
      <c r="L28" s="856"/>
      <c r="M28" s="856"/>
      <c r="N28" s="856"/>
      <c r="O28" s="64"/>
      <c r="P28" s="64"/>
      <c r="Q28" s="64"/>
      <c r="R28" s="64"/>
      <c r="S28" s="64"/>
      <c r="T28" s="64"/>
    </row>
    <row r="29" spans="2:31" ht="15" customHeight="1">
      <c r="B29" t="s">
        <v>219</v>
      </c>
      <c r="C29" s="2">
        <v>2021</v>
      </c>
      <c r="D29" s="681">
        <v>84.7</v>
      </c>
      <c r="E29" s="93">
        <v>84.7</v>
      </c>
      <c r="F29" s="510"/>
      <c r="G29" s="682"/>
      <c r="H29" s="682"/>
      <c r="I29" s="683"/>
      <c r="J29" s="687"/>
      <c r="K29" s="684">
        <v>0</v>
      </c>
      <c r="L29" s="685"/>
      <c r="O29" s="64"/>
      <c r="P29" s="64"/>
      <c r="Q29" s="64"/>
      <c r="R29" s="64"/>
      <c r="S29" s="64"/>
      <c r="T29" s="64"/>
    </row>
    <row r="30" spans="2:31" ht="15" customHeight="1">
      <c r="B30" t="s">
        <v>219</v>
      </c>
      <c r="C30" s="2">
        <v>2022</v>
      </c>
      <c r="D30" s="2">
        <v>82.9</v>
      </c>
      <c r="E30" s="827">
        <v>82.90000000000002</v>
      </c>
      <c r="F30" s="824">
        <v>82.90000000000002</v>
      </c>
      <c r="G30" s="2">
        <v>83.6</v>
      </c>
      <c r="H30" s="2">
        <v>83.6</v>
      </c>
      <c r="I30" s="824">
        <v>82.9</v>
      </c>
      <c r="J30" s="829">
        <v>82.9</v>
      </c>
      <c r="K30" s="686">
        <f t="shared" ref="K30:K43" si="0">G30-E30</f>
        <v>0.69999999999997442</v>
      </c>
      <c r="L30" s="686">
        <f t="shared" ref="L30:L43" si="1">H30-G30</f>
        <v>0</v>
      </c>
      <c r="O30" s="64"/>
      <c r="P30" s="64"/>
      <c r="Q30" s="64"/>
      <c r="R30" s="64"/>
      <c r="S30" s="64"/>
      <c r="T30" s="64"/>
      <c r="AC30" s="64"/>
      <c r="AD30" s="64"/>
      <c r="AE30" s="64"/>
    </row>
    <row r="31" spans="2:31" ht="15" customHeight="1">
      <c r="B31" s="64"/>
      <c r="C31" s="2">
        <v>2023</v>
      </c>
      <c r="E31" s="828">
        <v>81.3</v>
      </c>
      <c r="F31" s="825">
        <v>82.1</v>
      </c>
      <c r="G31" s="687">
        <v>84</v>
      </c>
      <c r="H31" s="688">
        <v>85.3</v>
      </c>
      <c r="I31" s="825">
        <v>82.6</v>
      </c>
      <c r="J31" s="830">
        <v>84.8</v>
      </c>
      <c r="K31" s="686">
        <f t="shared" si="0"/>
        <v>2.7000000000000028</v>
      </c>
      <c r="L31" s="686">
        <f t="shared" si="1"/>
        <v>1.2999999999999972</v>
      </c>
      <c r="O31" s="64"/>
      <c r="P31" s="64"/>
      <c r="Q31" s="64"/>
      <c r="R31" s="64"/>
      <c r="S31" s="64"/>
      <c r="T31" s="64"/>
      <c r="AC31" s="64"/>
      <c r="AD31" s="64"/>
      <c r="AE31" s="64"/>
    </row>
    <row r="32" spans="2:31" ht="15" customHeight="1">
      <c r="B32" s="64"/>
      <c r="C32" s="2">
        <v>2024</v>
      </c>
      <c r="E32" s="828">
        <v>81.8</v>
      </c>
      <c r="F32" s="825">
        <v>83.2</v>
      </c>
      <c r="G32" s="687">
        <v>85.8</v>
      </c>
      <c r="H32" s="688">
        <v>88.2</v>
      </c>
      <c r="I32" s="825">
        <v>84.5</v>
      </c>
      <c r="J32" s="830">
        <v>87.3</v>
      </c>
      <c r="K32" s="686">
        <f t="shared" si="0"/>
        <v>4</v>
      </c>
      <c r="L32" s="686">
        <f t="shared" si="1"/>
        <v>2.4000000000000057</v>
      </c>
      <c r="O32" s="64"/>
      <c r="P32" s="64"/>
      <c r="Q32" s="64"/>
      <c r="R32" s="64"/>
      <c r="S32" s="64"/>
      <c r="T32" s="64"/>
      <c r="AC32" s="64"/>
      <c r="AD32" s="64"/>
      <c r="AE32" s="64"/>
    </row>
    <row r="33" spans="2:31" ht="15" customHeight="1">
      <c r="B33" s="64"/>
      <c r="C33" s="2">
        <v>2025</v>
      </c>
      <c r="E33" s="828">
        <v>83</v>
      </c>
      <c r="F33" s="825">
        <v>85.6</v>
      </c>
      <c r="G33" s="687">
        <v>87.6</v>
      </c>
      <c r="H33" s="688">
        <v>91.9</v>
      </c>
      <c r="I33" s="825">
        <v>88.7</v>
      </c>
      <c r="J33" s="830">
        <v>90.8</v>
      </c>
      <c r="K33" s="686">
        <f t="shared" si="0"/>
        <v>4.5999999999999943</v>
      </c>
      <c r="L33" s="686">
        <f t="shared" si="1"/>
        <v>4.3000000000000114</v>
      </c>
      <c r="O33" s="64"/>
      <c r="P33" s="64"/>
      <c r="Q33" s="64"/>
      <c r="R33" s="64"/>
      <c r="S33" s="64"/>
      <c r="T33" s="64"/>
      <c r="AC33" s="64"/>
      <c r="AD33" s="64"/>
      <c r="AE33" s="64"/>
    </row>
    <row r="34" spans="2:31" ht="15" customHeight="1">
      <c r="B34" s="64"/>
      <c r="C34" s="2">
        <v>2026</v>
      </c>
      <c r="E34" s="828">
        <v>85.5</v>
      </c>
      <c r="F34" s="825">
        <v>89.5</v>
      </c>
      <c r="G34" s="687">
        <v>89.2</v>
      </c>
      <c r="H34" s="688">
        <v>96.2</v>
      </c>
      <c r="I34" s="825">
        <v>95.7</v>
      </c>
      <c r="J34" s="830">
        <v>95.7</v>
      </c>
      <c r="K34" s="686">
        <f>G34-E34</f>
        <v>3.7000000000000028</v>
      </c>
      <c r="L34" s="686">
        <f t="shared" si="1"/>
        <v>7</v>
      </c>
      <c r="O34" s="64"/>
      <c r="P34" s="64"/>
      <c r="Q34" s="64"/>
      <c r="R34" s="64"/>
      <c r="S34" s="64"/>
      <c r="T34" s="64"/>
      <c r="AC34" s="64"/>
      <c r="AD34" s="64"/>
      <c r="AE34" s="689"/>
    </row>
    <row r="35" spans="2:31" ht="15" customHeight="1">
      <c r="B35" s="64"/>
      <c r="C35" s="2">
        <v>2027</v>
      </c>
      <c r="E35" s="828">
        <v>86</v>
      </c>
      <c r="F35" s="825">
        <v>91.4</v>
      </c>
      <c r="G35" s="687">
        <v>91.7</v>
      </c>
      <c r="H35" s="688">
        <v>101.7</v>
      </c>
      <c r="I35" s="825">
        <v>99.7</v>
      </c>
      <c r="J35" s="830">
        <v>99.7</v>
      </c>
      <c r="K35" s="686">
        <f t="shared" si="0"/>
        <v>5.7000000000000028</v>
      </c>
      <c r="L35" s="686">
        <f t="shared" si="1"/>
        <v>10</v>
      </c>
      <c r="O35" s="64"/>
      <c r="P35" s="64"/>
      <c r="Q35" s="64"/>
      <c r="R35" s="64"/>
      <c r="S35" s="64"/>
      <c r="T35" s="64"/>
      <c r="AC35" s="64"/>
      <c r="AD35" s="64"/>
      <c r="AE35" s="690"/>
    </row>
    <row r="36" spans="2:31" ht="15" customHeight="1">
      <c r="B36" s="64"/>
      <c r="C36" s="2">
        <v>2028</v>
      </c>
      <c r="E36" s="828">
        <v>86.4</v>
      </c>
      <c r="F36" s="825">
        <v>93.2</v>
      </c>
      <c r="G36" s="687">
        <v>96</v>
      </c>
      <c r="H36" s="688">
        <v>107.3</v>
      </c>
      <c r="I36" s="825">
        <v>104.4</v>
      </c>
      <c r="J36" s="830">
        <v>104.4</v>
      </c>
      <c r="K36" s="686">
        <f t="shared" si="0"/>
        <v>9.5999999999999943</v>
      </c>
      <c r="L36" s="686">
        <f t="shared" si="1"/>
        <v>11.299999999999997</v>
      </c>
      <c r="O36" s="64"/>
      <c r="P36" s="64"/>
      <c r="Q36" s="64"/>
      <c r="R36" s="64"/>
      <c r="S36" s="64"/>
      <c r="T36" s="64"/>
      <c r="AC36" s="64"/>
      <c r="AD36" s="64"/>
      <c r="AE36" s="690"/>
    </row>
    <row r="37" spans="2:31" ht="15" customHeight="1">
      <c r="B37" s="64"/>
      <c r="C37" s="2">
        <v>2029</v>
      </c>
      <c r="E37" s="828">
        <v>86.8</v>
      </c>
      <c r="F37" s="825">
        <v>95</v>
      </c>
      <c r="G37" s="687">
        <v>102</v>
      </c>
      <c r="H37" s="688">
        <v>113.1</v>
      </c>
      <c r="I37" s="825">
        <v>108.3</v>
      </c>
      <c r="J37" s="830">
        <v>108.3</v>
      </c>
      <c r="K37" s="686">
        <f t="shared" si="0"/>
        <v>15.200000000000003</v>
      </c>
      <c r="L37" s="686">
        <f t="shared" si="1"/>
        <v>11.099999999999994</v>
      </c>
      <c r="O37" s="64"/>
      <c r="P37" s="64"/>
      <c r="Q37" s="64"/>
      <c r="R37" s="64"/>
      <c r="S37" s="64"/>
      <c r="T37" s="64"/>
      <c r="AC37" s="64"/>
      <c r="AD37" s="64"/>
      <c r="AE37" s="690"/>
    </row>
    <row r="38" spans="2:31" ht="15" customHeight="1">
      <c r="B38" s="64"/>
      <c r="C38" s="2">
        <v>2030</v>
      </c>
      <c r="E38" s="828">
        <v>87.3</v>
      </c>
      <c r="F38" s="825">
        <v>96.7</v>
      </c>
      <c r="G38" s="687">
        <v>107.4</v>
      </c>
      <c r="H38" s="688">
        <v>118.5</v>
      </c>
      <c r="I38" s="825">
        <v>112.1</v>
      </c>
      <c r="J38" s="830">
        <v>112.1</v>
      </c>
      <c r="K38" s="686">
        <f t="shared" si="0"/>
        <v>20.100000000000009</v>
      </c>
      <c r="L38" s="686">
        <f t="shared" si="1"/>
        <v>11.099999999999994</v>
      </c>
      <c r="M38" s="139"/>
      <c r="N38" s="139"/>
      <c r="O38" s="64"/>
      <c r="P38" s="64"/>
      <c r="Q38" s="64"/>
      <c r="R38" s="64"/>
      <c r="S38" s="64"/>
      <c r="T38" s="64"/>
      <c r="AC38" s="64"/>
      <c r="AD38" s="64"/>
      <c r="AE38" s="690"/>
    </row>
    <row r="39" spans="2:31" ht="15" customHeight="1">
      <c r="B39" s="64"/>
      <c r="C39" s="2">
        <v>2031</v>
      </c>
      <c r="E39" s="828">
        <v>87.7</v>
      </c>
      <c r="F39" s="825">
        <v>98.4</v>
      </c>
      <c r="G39" s="687">
        <v>111.1</v>
      </c>
      <c r="H39" s="688">
        <v>122.8</v>
      </c>
      <c r="I39" s="825">
        <v>116.4</v>
      </c>
      <c r="J39" s="830">
        <v>116.4</v>
      </c>
      <c r="K39" s="686">
        <f t="shared" si="0"/>
        <v>23.399999999999991</v>
      </c>
      <c r="L39" s="686">
        <f t="shared" si="1"/>
        <v>11.700000000000003</v>
      </c>
      <c r="M39" s="63"/>
      <c r="N39" s="63"/>
      <c r="O39" s="64"/>
      <c r="P39" s="64"/>
      <c r="Q39" s="64"/>
      <c r="R39" s="64"/>
      <c r="S39" s="64"/>
      <c r="T39" s="64"/>
      <c r="AC39" s="64"/>
      <c r="AD39" s="64"/>
      <c r="AE39" s="64"/>
    </row>
    <row r="40" spans="2:31" ht="15" customHeight="1">
      <c r="B40" s="64"/>
      <c r="C40" s="2">
        <v>2032</v>
      </c>
      <c r="E40" s="828">
        <v>88.2</v>
      </c>
      <c r="F40" s="825">
        <v>100.1</v>
      </c>
      <c r="G40" s="687">
        <v>114.4</v>
      </c>
      <c r="H40" s="688">
        <v>127.1</v>
      </c>
      <c r="I40" s="825">
        <v>120.6</v>
      </c>
      <c r="J40" s="830">
        <v>120.6</v>
      </c>
      <c r="K40" s="686">
        <f t="shared" si="0"/>
        <v>26.200000000000003</v>
      </c>
      <c r="L40" s="686">
        <f t="shared" si="1"/>
        <v>12.699999999999989</v>
      </c>
      <c r="M40" s="63"/>
      <c r="N40" s="63"/>
      <c r="O40" s="64"/>
      <c r="P40" s="64"/>
      <c r="Q40" s="64"/>
      <c r="R40" s="64"/>
      <c r="S40" s="64"/>
      <c r="T40" s="64"/>
      <c r="AC40" s="64"/>
      <c r="AD40" s="64"/>
      <c r="AE40" s="64"/>
    </row>
    <row r="41" spans="2:31" ht="15" customHeight="1">
      <c r="B41" s="64"/>
      <c r="C41" s="2">
        <v>2033</v>
      </c>
      <c r="E41" s="828">
        <v>88.6</v>
      </c>
      <c r="F41" s="825">
        <v>101.8</v>
      </c>
      <c r="G41" s="687">
        <v>117.3</v>
      </c>
      <c r="H41" s="688">
        <v>131.4</v>
      </c>
      <c r="I41" s="825">
        <v>124.8</v>
      </c>
      <c r="J41" s="830">
        <v>124.8</v>
      </c>
      <c r="K41" s="686">
        <f t="shared" si="0"/>
        <v>28.700000000000003</v>
      </c>
      <c r="L41" s="686">
        <f t="shared" si="1"/>
        <v>14.100000000000009</v>
      </c>
      <c r="M41" s="63"/>
      <c r="N41" s="63"/>
      <c r="O41" s="64"/>
      <c r="P41" s="64"/>
      <c r="Q41" s="64"/>
      <c r="R41" s="64"/>
      <c r="S41" s="64"/>
      <c r="T41" s="64"/>
      <c r="AC41" s="64"/>
      <c r="AD41" s="64"/>
      <c r="AE41" s="64"/>
    </row>
    <row r="42" spans="2:31" ht="15" customHeight="1">
      <c r="B42" s="64"/>
      <c r="C42" s="2">
        <v>2034</v>
      </c>
      <c r="E42" s="828">
        <v>88.9</v>
      </c>
      <c r="F42" s="825">
        <v>103.5</v>
      </c>
      <c r="G42" s="687">
        <v>120</v>
      </c>
      <c r="H42" s="688">
        <v>135.69999999999999</v>
      </c>
      <c r="I42" s="825">
        <v>128.5</v>
      </c>
      <c r="J42" s="830">
        <v>128.5</v>
      </c>
      <c r="K42" s="686">
        <f t="shared" si="0"/>
        <v>31.099999999999994</v>
      </c>
      <c r="L42" s="686">
        <f t="shared" si="1"/>
        <v>15.699999999999989</v>
      </c>
      <c r="M42" s="63"/>
      <c r="N42" s="63"/>
      <c r="O42" s="64"/>
      <c r="P42" s="64"/>
      <c r="Q42" s="64"/>
      <c r="R42" s="64"/>
      <c r="S42" s="64"/>
      <c r="T42" s="64"/>
      <c r="AC42" s="64"/>
      <c r="AD42" s="64"/>
      <c r="AE42" s="64"/>
    </row>
    <row r="43" spans="2:31" ht="15" customHeight="1">
      <c r="B43" s="64"/>
      <c r="C43" s="2">
        <v>2035</v>
      </c>
      <c r="E43" s="828">
        <v>89</v>
      </c>
      <c r="F43" s="825">
        <v>105</v>
      </c>
      <c r="G43" s="687">
        <v>123</v>
      </c>
      <c r="H43" s="688">
        <v>139.80000000000001</v>
      </c>
      <c r="I43" s="825">
        <v>132.30000000000001</v>
      </c>
      <c r="J43" s="830">
        <v>132.30000000000001</v>
      </c>
      <c r="K43" s="686">
        <f t="shared" si="0"/>
        <v>34</v>
      </c>
      <c r="L43" s="686">
        <f t="shared" si="1"/>
        <v>16.800000000000011</v>
      </c>
      <c r="M43" s="139"/>
      <c r="N43" s="139"/>
      <c r="O43" s="64"/>
      <c r="P43" s="64"/>
      <c r="Q43" s="64"/>
      <c r="R43" s="64"/>
      <c r="S43" s="64"/>
      <c r="T43" s="64"/>
      <c r="AC43" s="64"/>
    </row>
    <row r="44" spans="2:31" s="695" customFormat="1" ht="15" customHeight="1">
      <c r="B44" s="691"/>
      <c r="C44" s="685"/>
      <c r="D44" s="685"/>
      <c r="E44" s="685"/>
      <c r="F44" s="692"/>
      <c r="G44" s="693"/>
      <c r="H44" s="694"/>
      <c r="I44" s="694"/>
      <c r="J44" s="694"/>
    </row>
    <row r="45" spans="2:31" ht="15" customHeight="1">
      <c r="I45" s="381"/>
      <c r="J45" s="381"/>
    </row>
    <row r="46" spans="2:31" ht="15" customHeight="1">
      <c r="B46" s="382" t="s">
        <v>220</v>
      </c>
      <c r="C46" s="383"/>
      <c r="D46" s="383"/>
      <c r="E46" s="383"/>
      <c r="F46" s="384"/>
      <c r="G46" s="383"/>
      <c r="H46" s="383"/>
      <c r="I46" s="384"/>
      <c r="J46" s="384"/>
      <c r="K46" s="51"/>
      <c r="L46" s="51"/>
      <c r="T46" s="21"/>
    </row>
    <row r="47" spans="2:31">
      <c r="B47" s="696"/>
      <c r="I47" s="381"/>
      <c r="J47" s="381"/>
      <c r="T47" s="21"/>
    </row>
    <row r="48" spans="2:31" ht="15" customHeight="1">
      <c r="B48" s="697" t="s">
        <v>221</v>
      </c>
      <c r="C48" s="383"/>
      <c r="D48" s="383"/>
      <c r="E48" s="383"/>
      <c r="F48" s="383"/>
      <c r="G48" s="383"/>
      <c r="H48" s="383"/>
      <c r="I48" s="384"/>
      <c r="J48" s="384"/>
      <c r="K48" s="51"/>
      <c r="T48" s="21"/>
    </row>
    <row r="49" spans="2:20" ht="15" customHeight="1" thickBot="1">
      <c r="C49"/>
      <c r="D49"/>
      <c r="E49"/>
      <c r="F49"/>
      <c r="G49"/>
      <c r="H49"/>
      <c r="I49"/>
      <c r="J49"/>
      <c r="T49" s="21"/>
    </row>
    <row r="50" spans="2:20" ht="15" customHeight="1" thickBot="1">
      <c r="B50" s="698"/>
      <c r="C50" s="699" t="s">
        <v>528</v>
      </c>
      <c r="D50" s="700" t="s">
        <v>222</v>
      </c>
      <c r="E50" s="701" t="s">
        <v>223</v>
      </c>
      <c r="G50" s="385" t="s">
        <v>224</v>
      </c>
      <c r="H50" s="386"/>
      <c r="I50" s="387"/>
      <c r="J50" s="387"/>
      <c r="K50" s="386"/>
      <c r="L50" s="388"/>
      <c r="T50" s="689"/>
    </row>
    <row r="51" spans="2:20" ht="15" customHeight="1">
      <c r="B51" s="385" t="s">
        <v>772</v>
      </c>
      <c r="C51" s="702" t="s">
        <v>773</v>
      </c>
      <c r="D51" s="703">
        <v>22750.436270865895</v>
      </c>
      <c r="E51" s="704" t="s">
        <v>774</v>
      </c>
      <c r="G51" s="391" t="s">
        <v>227</v>
      </c>
      <c r="H51" s="705"/>
      <c r="I51" s="706"/>
      <c r="J51" s="706"/>
      <c r="K51" s="705"/>
      <c r="L51" s="392"/>
      <c r="T51" s="21"/>
    </row>
    <row r="52" spans="2:20" ht="15" customHeight="1">
      <c r="B52" s="707" t="s">
        <v>772</v>
      </c>
      <c r="C52" s="708" t="s">
        <v>773</v>
      </c>
      <c r="D52" s="709">
        <v>12348.15170075632</v>
      </c>
      <c r="E52" s="392" t="s">
        <v>774</v>
      </c>
      <c r="G52" s="391" t="s">
        <v>230</v>
      </c>
      <c r="H52" s="705"/>
      <c r="I52" s="706"/>
      <c r="J52" s="706"/>
      <c r="K52" s="705"/>
      <c r="L52" s="392"/>
      <c r="T52" s="21"/>
    </row>
    <row r="53" spans="2:20" ht="15" customHeight="1">
      <c r="B53" s="398" t="s">
        <v>775</v>
      </c>
      <c r="C53" s="708" t="s">
        <v>776</v>
      </c>
      <c r="D53" s="705">
        <v>18</v>
      </c>
      <c r="E53" s="392" t="s">
        <v>229</v>
      </c>
      <c r="G53" s="391" t="s">
        <v>232</v>
      </c>
      <c r="H53" s="705"/>
      <c r="I53" s="706"/>
      <c r="J53" s="706"/>
      <c r="K53" s="705"/>
      <c r="L53" s="392"/>
    </row>
    <row r="54" spans="2:20" ht="15" customHeight="1">
      <c r="B54" s="398" t="s">
        <v>777</v>
      </c>
      <c r="C54" s="708" t="s">
        <v>776</v>
      </c>
      <c r="D54" s="709">
        <v>2.34</v>
      </c>
      <c r="E54" s="710" t="s">
        <v>778</v>
      </c>
      <c r="G54" s="391" t="s">
        <v>234</v>
      </c>
      <c r="H54" s="705"/>
      <c r="I54" s="706"/>
      <c r="J54" s="706"/>
      <c r="K54" s="705"/>
      <c r="L54" s="392"/>
    </row>
    <row r="55" spans="2:20" ht="15" customHeight="1">
      <c r="B55" s="398" t="s">
        <v>779</v>
      </c>
      <c r="C55" s="708" t="s">
        <v>776</v>
      </c>
      <c r="D55" s="711">
        <v>8.4599999999999991</v>
      </c>
      <c r="E55" s="710" t="s">
        <v>778</v>
      </c>
      <c r="F55"/>
      <c r="G55" s="391" t="s">
        <v>235</v>
      </c>
      <c r="H55" s="705"/>
      <c r="I55" s="706"/>
      <c r="J55" s="706"/>
      <c r="K55" s="705"/>
      <c r="L55" s="392"/>
    </row>
    <row r="56" spans="2:20" ht="15" customHeight="1">
      <c r="B56" s="398" t="s">
        <v>780</v>
      </c>
      <c r="C56" s="708" t="s">
        <v>781</v>
      </c>
      <c r="D56" s="712">
        <v>235</v>
      </c>
      <c r="E56" s="392" t="s">
        <v>233</v>
      </c>
      <c r="F56"/>
      <c r="G56" s="391" t="s">
        <v>782</v>
      </c>
      <c r="H56" s="705"/>
      <c r="I56" s="706"/>
      <c r="J56" s="706"/>
      <c r="K56" s="705"/>
      <c r="L56" s="392"/>
    </row>
    <row r="57" spans="2:20" ht="15" customHeight="1" thickBot="1">
      <c r="B57" s="713" t="s">
        <v>783</v>
      </c>
      <c r="C57" s="714" t="s">
        <v>781</v>
      </c>
      <c r="D57" s="448">
        <v>180</v>
      </c>
      <c r="E57" s="408" t="s">
        <v>233</v>
      </c>
      <c r="F57"/>
      <c r="G57" s="391" t="s">
        <v>784</v>
      </c>
      <c r="H57" s="705"/>
      <c r="I57" s="706"/>
      <c r="J57" s="706"/>
      <c r="K57" s="705"/>
      <c r="L57" s="392"/>
    </row>
    <row r="58" spans="2:20" ht="15" customHeight="1">
      <c r="B58" s="715"/>
      <c r="C58" s="680"/>
      <c r="D58"/>
      <c r="E58"/>
      <c r="F58"/>
      <c r="G58" s="398" t="s">
        <v>236</v>
      </c>
      <c r="H58" s="716"/>
      <c r="I58" s="717"/>
      <c r="J58" s="717"/>
      <c r="K58" s="716"/>
      <c r="L58" s="399"/>
    </row>
    <row r="59" spans="2:20" ht="15" customHeight="1">
      <c r="B59" s="715"/>
      <c r="C59" s="680"/>
      <c r="D59"/>
      <c r="E59"/>
      <c r="F59"/>
      <c r="G59" s="400" t="s">
        <v>237</v>
      </c>
      <c r="H59" s="401" t="s">
        <v>238</v>
      </c>
      <c r="I59" s="718"/>
      <c r="J59" s="718"/>
      <c r="K59" s="705"/>
      <c r="L59" s="392"/>
    </row>
    <row r="60" spans="2:20" ht="15" customHeight="1">
      <c r="B60" s="715"/>
      <c r="C60" s="680"/>
      <c r="D60"/>
      <c r="E60"/>
      <c r="F60"/>
      <c r="G60" s="400" t="s">
        <v>239</v>
      </c>
      <c r="H60" s="719" t="s">
        <v>240</v>
      </c>
      <c r="I60" s="718"/>
      <c r="J60" s="718"/>
      <c r="K60" s="705"/>
      <c r="L60" s="392"/>
    </row>
    <row r="61" spans="2:20" ht="15" customHeight="1">
      <c r="B61" s="715"/>
      <c r="C61" s="680"/>
      <c r="D61"/>
      <c r="E61"/>
      <c r="F61"/>
      <c r="G61" s="400" t="s">
        <v>237</v>
      </c>
      <c r="H61" s="401" t="s">
        <v>241</v>
      </c>
      <c r="I61" s="718"/>
      <c r="J61" s="718"/>
      <c r="K61" s="705"/>
      <c r="L61" s="392"/>
    </row>
    <row r="62" spans="2:20" ht="15" customHeight="1">
      <c r="B62" s="715"/>
      <c r="C62" s="680"/>
      <c r="D62"/>
      <c r="E62"/>
      <c r="F62"/>
      <c r="G62" s="400" t="s">
        <v>242</v>
      </c>
      <c r="H62" s="719" t="s">
        <v>243</v>
      </c>
      <c r="I62" s="718"/>
      <c r="J62" s="718"/>
      <c r="K62" s="705"/>
      <c r="L62" s="392"/>
    </row>
    <row r="63" spans="2:20" ht="15" customHeight="1">
      <c r="B63" s="715"/>
      <c r="C63" s="680"/>
      <c r="D63"/>
      <c r="E63"/>
      <c r="F63"/>
      <c r="G63" s="403"/>
      <c r="H63" s="720" t="s">
        <v>244</v>
      </c>
      <c r="I63" s="718"/>
      <c r="J63" s="718"/>
      <c r="K63" s="705"/>
      <c r="L63" s="392"/>
    </row>
    <row r="64" spans="2:20" ht="15" customHeight="1">
      <c r="B64" s="715"/>
      <c r="C64" s="680"/>
      <c r="D64"/>
      <c r="E64"/>
      <c r="F64"/>
      <c r="G64" s="400" t="s">
        <v>245</v>
      </c>
      <c r="H64" s="401" t="s">
        <v>246</v>
      </c>
      <c r="I64" s="718"/>
      <c r="J64" s="718"/>
      <c r="K64" s="705"/>
      <c r="L64" s="392"/>
    </row>
    <row r="65" spans="2:32" ht="15" customHeight="1" thickBot="1">
      <c r="B65" s="715"/>
      <c r="C65" s="680"/>
      <c r="D65"/>
      <c r="E65"/>
      <c r="F65"/>
      <c r="G65" s="404" t="s">
        <v>785</v>
      </c>
      <c r="H65" s="405" t="s">
        <v>786</v>
      </c>
      <c r="I65" s="406"/>
      <c r="J65" s="406"/>
      <c r="K65" s="407"/>
      <c r="L65" s="408"/>
    </row>
    <row r="66" spans="2:32" s="723" customFormat="1" ht="15" customHeight="1">
      <c r="B66" s="721"/>
      <c r="C66" s="722"/>
      <c r="H66" s="423"/>
      <c r="I66" s="724"/>
      <c r="J66" s="724"/>
      <c r="K66" s="722"/>
      <c r="L66" s="722"/>
    </row>
    <row r="67" spans="2:32" ht="15" customHeight="1">
      <c r="B67" s="148"/>
      <c r="E67" s="1216" t="s">
        <v>787</v>
      </c>
      <c r="F67" s="1214"/>
      <c r="G67" s="1217" t="s">
        <v>788</v>
      </c>
      <c r="H67" s="1217"/>
      <c r="I67" s="1216" t="s">
        <v>910</v>
      </c>
      <c r="J67" s="1214"/>
      <c r="K67" s="509" t="s">
        <v>911</v>
      </c>
      <c r="L67" s="855" t="s">
        <v>912</v>
      </c>
      <c r="U67" s="857" t="s">
        <v>789</v>
      </c>
    </row>
    <row r="68" spans="2:32">
      <c r="B68" s="51" t="s">
        <v>247</v>
      </c>
      <c r="C68" s="45" t="s">
        <v>211</v>
      </c>
      <c r="D68" s="52"/>
      <c r="E68" s="725" t="s">
        <v>248</v>
      </c>
      <c r="F68" s="726" t="s">
        <v>249</v>
      </c>
      <c r="G68" s="727" t="s">
        <v>248</v>
      </c>
      <c r="H68" s="727" t="s">
        <v>249</v>
      </c>
      <c r="I68" s="725" t="s">
        <v>248</v>
      </c>
      <c r="J68" s="726" t="s">
        <v>249</v>
      </c>
      <c r="K68" s="728" t="s">
        <v>248</v>
      </c>
      <c r="L68" s="727" t="s">
        <v>248</v>
      </c>
      <c r="T68" s="45" t="s">
        <v>211</v>
      </c>
      <c r="U68" t="s">
        <v>913</v>
      </c>
      <c r="V68" t="s">
        <v>910</v>
      </c>
      <c r="W68" t="s">
        <v>914</v>
      </c>
      <c r="Y68" t="s">
        <v>911</v>
      </c>
      <c r="Z68" t="s">
        <v>912</v>
      </c>
      <c r="AA68" t="s">
        <v>302</v>
      </c>
      <c r="AC68" t="s">
        <v>915</v>
      </c>
      <c r="AD68" t="s">
        <v>916</v>
      </c>
      <c r="AF68" s="858" t="s">
        <v>251</v>
      </c>
    </row>
    <row r="69" spans="2:32" ht="15" customHeight="1">
      <c r="C69" s="2">
        <v>2021</v>
      </c>
      <c r="E69" s="729">
        <v>0.05</v>
      </c>
      <c r="F69" s="730">
        <v>0.11</v>
      </c>
      <c r="G69" s="511">
        <v>0</v>
      </c>
      <c r="H69" s="511">
        <v>0.01</v>
      </c>
      <c r="I69" s="729">
        <f>E98/1000</f>
        <v>3.1199999999999999E-3</v>
      </c>
      <c r="J69" s="730">
        <f>F98/1000</f>
        <v>7.7999999999999999E-4</v>
      </c>
      <c r="K69" s="860">
        <f>G135/1000</f>
        <v>1.7999999999999997E-5</v>
      </c>
      <c r="L69" s="861">
        <f>E164/1000</f>
        <v>4.6999999999999999E-4</v>
      </c>
      <c r="T69" s="2">
        <v>2021</v>
      </c>
      <c r="U69" s="731">
        <f>AC69+AD69</f>
        <v>6.8999999999999992E-2</v>
      </c>
      <c r="V69" s="511">
        <f t="shared" ref="V69:V83" si="2">G98/1000</f>
        <v>3.5099999999999997E-3</v>
      </c>
      <c r="W69" s="511">
        <f t="shared" ref="W69:W83" si="3">Y69+Z69</f>
        <v>4.8799999999999999E-4</v>
      </c>
      <c r="X69" s="861"/>
      <c r="Y69" s="511">
        <f t="shared" ref="Y69:Y83" si="4">K69</f>
        <v>1.7999999999999997E-5</v>
      </c>
      <c r="Z69" s="861">
        <f t="shared" ref="Z69:Z83" si="5">L69</f>
        <v>4.6999999999999999E-4</v>
      </c>
      <c r="AA69" s="134">
        <f t="shared" ref="AA69:AA83" si="6">U69+V69+W69</f>
        <v>7.2997999999999993E-2</v>
      </c>
      <c r="AB69" s="134"/>
      <c r="AC69">
        <f>E69+F69*($D$54/$D$53)</f>
        <v>6.4299999999999996E-2</v>
      </c>
      <c r="AD69">
        <f>G69+H69*(D$55/D$53)</f>
        <v>4.7000000000000002E-3</v>
      </c>
      <c r="AF69" s="251">
        <v>1.2E-2</v>
      </c>
    </row>
    <row r="70" spans="2:32" ht="15" customHeight="1">
      <c r="C70" s="2">
        <v>2022</v>
      </c>
      <c r="E70" s="729">
        <v>0.08</v>
      </c>
      <c r="F70" s="730">
        <v>0.16</v>
      </c>
      <c r="G70" s="511">
        <v>0.01</v>
      </c>
      <c r="H70" s="511">
        <v>0.02</v>
      </c>
      <c r="I70" s="729">
        <f t="shared" ref="I70:J70" si="7">E99/1000</f>
        <v>6.1900000000000002E-3</v>
      </c>
      <c r="J70" s="730">
        <f t="shared" si="7"/>
        <v>2.0499999999999997E-3</v>
      </c>
      <c r="K70" s="860">
        <f t="shared" ref="K70:K83" si="8">G136/1000</f>
        <v>3.1918692897643276E-5</v>
      </c>
      <c r="L70" s="861">
        <f t="shared" ref="L70:L83" si="9">E165/1000</f>
        <v>9.1E-4</v>
      </c>
      <c r="T70" s="2">
        <v>2022</v>
      </c>
      <c r="U70" s="731">
        <f t="shared" ref="U70:U83" si="10">AC70+AD70</f>
        <v>0.1202</v>
      </c>
      <c r="V70" s="511">
        <f t="shared" si="2"/>
        <v>7.2100000000000003E-3</v>
      </c>
      <c r="W70" s="511">
        <f t="shared" si="3"/>
        <v>9.4191869289764326E-4</v>
      </c>
      <c r="X70" s="861"/>
      <c r="Y70" s="511">
        <f t="shared" si="4"/>
        <v>3.1918692897643276E-5</v>
      </c>
      <c r="Z70" s="861">
        <f t="shared" si="5"/>
        <v>9.1E-4</v>
      </c>
      <c r="AA70" s="134">
        <f t="shared" si="6"/>
        <v>0.12835191869289764</v>
      </c>
      <c r="AB70" s="134"/>
      <c r="AC70">
        <f t="shared" ref="AC70:AC83" si="11">E70+F70*($D$54/$D$53)</f>
        <v>0.1008</v>
      </c>
      <c r="AD70">
        <f t="shared" ref="AD70:AD83" si="12">G70+H70*(D$55/D$53)</f>
        <v>1.9400000000000001E-2</v>
      </c>
      <c r="AF70" s="251">
        <v>2.1000000000000001E-2</v>
      </c>
    </row>
    <row r="71" spans="2:32" ht="15" customHeight="1">
      <c r="C71" s="2">
        <v>2023</v>
      </c>
      <c r="E71" s="729">
        <v>0.13</v>
      </c>
      <c r="F71" s="730">
        <v>0.23</v>
      </c>
      <c r="G71" s="511">
        <v>0.02</v>
      </c>
      <c r="H71" s="511">
        <v>0.04</v>
      </c>
      <c r="I71" s="729">
        <f t="shared" ref="I71:J71" si="13">E100/1000</f>
        <v>1.0749999999999999E-2</v>
      </c>
      <c r="J71" s="730">
        <f t="shared" si="13"/>
        <v>4.0300000000000006E-3</v>
      </c>
      <c r="K71" s="860">
        <f t="shared" si="8"/>
        <v>5.3834768432905923E-5</v>
      </c>
      <c r="L71" s="861">
        <f t="shared" si="9"/>
        <v>1.3600000000000001E-3</v>
      </c>
      <c r="T71" s="2">
        <v>2023</v>
      </c>
      <c r="U71" s="731">
        <f t="shared" si="10"/>
        <v>0.19870000000000002</v>
      </c>
      <c r="V71" s="511">
        <f t="shared" si="2"/>
        <v>1.277E-2</v>
      </c>
      <c r="W71" s="511">
        <f t="shared" si="3"/>
        <v>1.4138347684329059E-3</v>
      </c>
      <c r="X71" s="861"/>
      <c r="Y71" s="511">
        <f t="shared" si="4"/>
        <v>5.3834768432905923E-5</v>
      </c>
      <c r="Z71" s="861">
        <f t="shared" si="5"/>
        <v>1.3600000000000001E-3</v>
      </c>
      <c r="AA71" s="134">
        <f t="shared" si="6"/>
        <v>0.21288383476843292</v>
      </c>
      <c r="AB71" s="134"/>
      <c r="AC71">
        <f t="shared" si="11"/>
        <v>0.15990000000000001</v>
      </c>
      <c r="AD71">
        <f t="shared" si="12"/>
        <v>3.8800000000000001E-2</v>
      </c>
      <c r="AF71" s="251">
        <v>3.3000000000000002E-2</v>
      </c>
    </row>
    <row r="72" spans="2:32" ht="15" customHeight="1">
      <c r="C72" s="2">
        <v>2024</v>
      </c>
      <c r="E72" s="729">
        <v>0.2</v>
      </c>
      <c r="F72" s="730">
        <v>0.3</v>
      </c>
      <c r="G72" s="511">
        <v>0.03</v>
      </c>
      <c r="H72" s="511">
        <v>0.06</v>
      </c>
      <c r="I72" s="729">
        <f t="shared" ref="I72:J72" si="14">E101/1000</f>
        <v>1.7649999999999999E-2</v>
      </c>
      <c r="J72" s="730">
        <f t="shared" si="14"/>
        <v>6.8499999999999993E-3</v>
      </c>
      <c r="K72" s="860">
        <f t="shared" si="8"/>
        <v>8.9419649564325944E-5</v>
      </c>
      <c r="L72" s="861">
        <f t="shared" si="9"/>
        <v>1.8E-3</v>
      </c>
      <c r="T72" s="2">
        <v>2024</v>
      </c>
      <c r="U72" s="731">
        <f t="shared" si="10"/>
        <v>0.29720000000000002</v>
      </c>
      <c r="V72" s="511">
        <f t="shared" si="2"/>
        <v>2.1070000000000002E-2</v>
      </c>
      <c r="W72" s="511">
        <f t="shared" si="3"/>
        <v>1.889419649564326E-3</v>
      </c>
      <c r="X72" s="861"/>
      <c r="Y72" s="511">
        <f t="shared" si="4"/>
        <v>8.9419649564325944E-5</v>
      </c>
      <c r="Z72" s="861">
        <f t="shared" si="5"/>
        <v>1.8E-3</v>
      </c>
      <c r="AA72" s="134">
        <f t="shared" si="6"/>
        <v>0.32015941964956435</v>
      </c>
      <c r="AB72" s="134"/>
      <c r="AC72">
        <f t="shared" si="11"/>
        <v>0.23900000000000002</v>
      </c>
      <c r="AD72">
        <f t="shared" si="12"/>
        <v>5.8199999999999995E-2</v>
      </c>
      <c r="AF72" s="251">
        <v>5.2999999999999999E-2</v>
      </c>
    </row>
    <row r="73" spans="2:32" ht="15" customHeight="1">
      <c r="C73" s="2">
        <v>2025</v>
      </c>
      <c r="E73" s="729">
        <v>0.34</v>
      </c>
      <c r="F73" s="730">
        <v>0.35</v>
      </c>
      <c r="G73" s="511">
        <v>0.06</v>
      </c>
      <c r="H73" s="511">
        <v>0.08</v>
      </c>
      <c r="I73" s="729">
        <f t="shared" ref="I73:J73" si="15">E102/1000</f>
        <v>2.794E-2</v>
      </c>
      <c r="J73" s="730">
        <f t="shared" si="15"/>
        <v>1.048E-2</v>
      </c>
      <c r="K73" s="860">
        <f t="shared" si="8"/>
        <v>1.4729156124129722E-4</v>
      </c>
      <c r="L73" s="861">
        <f t="shared" si="9"/>
        <v>2.2400000000000002E-3</v>
      </c>
      <c r="T73" s="2">
        <v>2025</v>
      </c>
      <c r="U73" s="731">
        <f t="shared" si="10"/>
        <v>0.48309999999999997</v>
      </c>
      <c r="V73" s="511">
        <f t="shared" si="2"/>
        <v>3.3170000000000005E-2</v>
      </c>
      <c r="W73" s="511">
        <f t="shared" si="3"/>
        <v>2.3872915612412975E-3</v>
      </c>
      <c r="X73" s="861"/>
      <c r="Y73" s="511">
        <f t="shared" si="4"/>
        <v>1.4729156124129722E-4</v>
      </c>
      <c r="Z73" s="861">
        <f t="shared" si="5"/>
        <v>2.2400000000000002E-3</v>
      </c>
      <c r="AA73" s="134">
        <f t="shared" si="6"/>
        <v>0.5186572915612413</v>
      </c>
      <c r="AB73" s="134"/>
      <c r="AC73">
        <f t="shared" si="11"/>
        <v>0.38550000000000001</v>
      </c>
      <c r="AD73">
        <f t="shared" si="12"/>
        <v>9.7599999999999992E-2</v>
      </c>
      <c r="AF73" s="251">
        <v>8.5999999999999993E-2</v>
      </c>
    </row>
    <row r="74" spans="2:32" ht="15" customHeight="1">
      <c r="C74" s="2">
        <v>2026</v>
      </c>
      <c r="D74"/>
      <c r="E74" s="729">
        <v>0.54</v>
      </c>
      <c r="F74" s="730">
        <v>0.34</v>
      </c>
      <c r="G74" s="511">
        <v>0.11</v>
      </c>
      <c r="H74" s="511">
        <v>0.1</v>
      </c>
      <c r="I74" s="729">
        <f t="shared" ref="I74:J74" si="16">E103/1000</f>
        <v>4.283E-2</v>
      </c>
      <c r="J74" s="730">
        <f t="shared" si="16"/>
        <v>1.469E-2</v>
      </c>
      <c r="K74" s="860">
        <f t="shared" si="8"/>
        <v>2.4347418923980924E-4</v>
      </c>
      <c r="L74" s="861">
        <f t="shared" si="9"/>
        <v>2.6800000000000001E-3</v>
      </c>
      <c r="M74" s="2"/>
      <c r="N74" s="2"/>
      <c r="O74" s="2"/>
      <c r="P74" s="2"/>
      <c r="Q74" s="2"/>
      <c r="R74" s="2"/>
      <c r="S74" s="2"/>
      <c r="T74" s="2">
        <v>2026</v>
      </c>
      <c r="U74" s="731">
        <f t="shared" si="10"/>
        <v>0.74120000000000008</v>
      </c>
      <c r="V74" s="511">
        <f t="shared" si="2"/>
        <v>5.0180000000000002E-2</v>
      </c>
      <c r="W74" s="511">
        <f t="shared" si="3"/>
        <v>2.9234741892398093E-3</v>
      </c>
      <c r="X74" s="861"/>
      <c r="Y74" s="511">
        <f t="shared" si="4"/>
        <v>2.4347418923980924E-4</v>
      </c>
      <c r="Z74" s="861">
        <f t="shared" si="5"/>
        <v>2.6800000000000001E-3</v>
      </c>
      <c r="AA74" s="134">
        <f t="shared" si="6"/>
        <v>0.79430347418923986</v>
      </c>
      <c r="AB74" s="134"/>
      <c r="AC74">
        <f t="shared" si="11"/>
        <v>0.58420000000000005</v>
      </c>
      <c r="AD74">
        <f t="shared" si="12"/>
        <v>0.157</v>
      </c>
      <c r="AF74" s="251">
        <v>0.13300000000000001</v>
      </c>
    </row>
    <row r="75" spans="2:32" ht="15" customHeight="1">
      <c r="C75" s="2">
        <v>2027</v>
      </c>
      <c r="D75"/>
      <c r="E75" s="729">
        <v>0.72</v>
      </c>
      <c r="F75" s="730">
        <v>0.31</v>
      </c>
      <c r="G75" s="511">
        <v>0.18</v>
      </c>
      <c r="H75" s="511">
        <v>0.12</v>
      </c>
      <c r="I75" s="729">
        <f t="shared" ref="I75:J75" si="17">E104/1000</f>
        <v>6.343E-2</v>
      </c>
      <c r="J75" s="730">
        <f t="shared" si="17"/>
        <v>1.9230000000000001E-2</v>
      </c>
      <c r="K75" s="860">
        <f t="shared" si="8"/>
        <v>4.0112849408414632E-4</v>
      </c>
      <c r="L75" s="861">
        <f t="shared" si="9"/>
        <v>3.1199999999999999E-3</v>
      </c>
      <c r="M75" s="2"/>
      <c r="N75" s="2"/>
      <c r="O75" s="2"/>
      <c r="P75" s="2"/>
      <c r="Q75" s="2"/>
      <c r="R75" s="2"/>
      <c r="S75" s="2"/>
      <c r="T75" s="2">
        <v>2027</v>
      </c>
      <c r="U75" s="731">
        <f t="shared" si="10"/>
        <v>0.99669999999999992</v>
      </c>
      <c r="V75" s="511">
        <f t="shared" si="2"/>
        <v>7.3050000000000004E-2</v>
      </c>
      <c r="W75" s="511">
        <f t="shared" si="3"/>
        <v>3.5211284940841461E-3</v>
      </c>
      <c r="X75" s="861"/>
      <c r="Y75" s="511">
        <f t="shared" si="4"/>
        <v>4.0112849408414632E-4</v>
      </c>
      <c r="Z75" s="861">
        <f t="shared" si="5"/>
        <v>3.1199999999999999E-3</v>
      </c>
      <c r="AA75" s="134">
        <f t="shared" si="6"/>
        <v>1.0732711284940841</v>
      </c>
      <c r="AB75" s="134"/>
      <c r="AC75">
        <f t="shared" si="11"/>
        <v>0.76029999999999998</v>
      </c>
      <c r="AD75">
        <f t="shared" si="12"/>
        <v>0.2364</v>
      </c>
      <c r="AF75" s="251">
        <v>0.17799999999999999</v>
      </c>
    </row>
    <row r="76" spans="2:32" ht="15" customHeight="1">
      <c r="C76" s="2">
        <v>2028</v>
      </c>
      <c r="E76" s="729">
        <v>0.89</v>
      </c>
      <c r="F76" s="730">
        <v>0.26</v>
      </c>
      <c r="G76" s="511">
        <v>0.28000000000000003</v>
      </c>
      <c r="H76" s="511">
        <v>0.14000000000000001</v>
      </c>
      <c r="I76" s="729">
        <f t="shared" ref="I76:J76" si="18">E105/1000</f>
        <v>9.0290000000000009E-2</v>
      </c>
      <c r="J76" s="730">
        <f t="shared" si="18"/>
        <v>2.3859999999999999E-2</v>
      </c>
      <c r="K76" s="860">
        <f t="shared" si="8"/>
        <v>7.9050558104607784E-4</v>
      </c>
      <c r="L76" s="861">
        <f t="shared" si="9"/>
        <v>3.5600000000000002E-3</v>
      </c>
      <c r="T76" s="2">
        <v>2028</v>
      </c>
      <c r="U76" s="731">
        <f t="shared" si="10"/>
        <v>1.2696000000000001</v>
      </c>
      <c r="V76" s="511">
        <f t="shared" si="2"/>
        <v>0.10222000000000001</v>
      </c>
      <c r="W76" s="511">
        <f t="shared" si="3"/>
        <v>4.3505055810460777E-3</v>
      </c>
      <c r="X76" s="861"/>
      <c r="Y76" s="511">
        <f t="shared" si="4"/>
        <v>7.9050558104607784E-4</v>
      </c>
      <c r="Z76" s="861">
        <f t="shared" si="5"/>
        <v>3.5600000000000002E-3</v>
      </c>
      <c r="AA76" s="134">
        <f t="shared" si="6"/>
        <v>1.376170505581046</v>
      </c>
      <c r="AB76" s="134"/>
      <c r="AC76">
        <f t="shared" si="11"/>
        <v>0.92380000000000007</v>
      </c>
      <c r="AD76">
        <f t="shared" si="12"/>
        <v>0.3458</v>
      </c>
      <c r="AF76" s="251">
        <v>0.22800000000000001</v>
      </c>
    </row>
    <row r="77" spans="2:32" ht="15" customHeight="1">
      <c r="C77" s="2">
        <v>2029</v>
      </c>
      <c r="E77" s="729">
        <v>1.02</v>
      </c>
      <c r="F77" s="730">
        <v>0.21</v>
      </c>
      <c r="G77" s="511">
        <v>0.4</v>
      </c>
      <c r="H77" s="511">
        <v>0.14000000000000001</v>
      </c>
      <c r="I77" s="729">
        <f t="shared" ref="I77:J77" si="19">E106/1000</f>
        <v>0.12309</v>
      </c>
      <c r="J77" s="730">
        <f t="shared" si="19"/>
        <v>2.843E-2</v>
      </c>
      <c r="K77" s="860">
        <f t="shared" si="8"/>
        <v>2.1196739446444203E-3</v>
      </c>
      <c r="L77" s="861">
        <f t="shared" si="9"/>
        <v>4.0000000000000001E-3</v>
      </c>
      <c r="T77" s="2">
        <v>2029</v>
      </c>
      <c r="U77" s="731">
        <f t="shared" si="10"/>
        <v>1.5131000000000001</v>
      </c>
      <c r="V77" s="511">
        <f t="shared" si="2"/>
        <v>0.13730000000000001</v>
      </c>
      <c r="W77" s="511">
        <f t="shared" si="3"/>
        <v>6.1196739446444208E-3</v>
      </c>
      <c r="X77" s="861"/>
      <c r="Y77" s="511">
        <f t="shared" si="4"/>
        <v>2.1196739446444203E-3</v>
      </c>
      <c r="Z77" s="861">
        <f t="shared" si="5"/>
        <v>4.0000000000000001E-3</v>
      </c>
      <c r="AA77" s="134">
        <f t="shared" si="6"/>
        <v>1.6565196739446446</v>
      </c>
      <c r="AB77" s="134"/>
      <c r="AC77">
        <f t="shared" si="11"/>
        <v>1.0473000000000001</v>
      </c>
      <c r="AD77">
        <f t="shared" si="12"/>
        <v>0.46579999999999999</v>
      </c>
      <c r="AF77" s="251">
        <v>0.27300000000000002</v>
      </c>
    </row>
    <row r="78" spans="2:32" ht="15" customHeight="1">
      <c r="C78" s="2">
        <v>2030</v>
      </c>
      <c r="E78" s="729">
        <v>1.08</v>
      </c>
      <c r="F78" s="730">
        <v>0.15</v>
      </c>
      <c r="G78" s="511">
        <v>0.53</v>
      </c>
      <c r="H78" s="511">
        <v>0.14000000000000001</v>
      </c>
      <c r="I78" s="729">
        <f t="shared" ref="I78:J78" si="20">E107/1000</f>
        <v>0.16069999999999998</v>
      </c>
      <c r="J78" s="730">
        <f t="shared" si="20"/>
        <v>3.2939999999999997E-2</v>
      </c>
      <c r="K78" s="860">
        <f t="shared" si="8"/>
        <v>4.4658385380596721E-3</v>
      </c>
      <c r="L78" s="861">
        <f t="shared" si="9"/>
        <v>4.4400000000000004E-3</v>
      </c>
      <c r="T78" s="2">
        <v>2030</v>
      </c>
      <c r="U78" s="731">
        <f t="shared" si="10"/>
        <v>1.6953</v>
      </c>
      <c r="V78" s="511">
        <f t="shared" si="2"/>
        <v>0.17716999999999999</v>
      </c>
      <c r="W78" s="511">
        <f t="shared" si="3"/>
        <v>8.9058385380596725E-3</v>
      </c>
      <c r="X78" s="861"/>
      <c r="Y78" s="511">
        <f t="shared" si="4"/>
        <v>4.4658385380596721E-3</v>
      </c>
      <c r="Z78" s="861">
        <f t="shared" si="5"/>
        <v>4.4400000000000004E-3</v>
      </c>
      <c r="AA78" s="134">
        <f t="shared" si="6"/>
        <v>1.8813758385380597</v>
      </c>
      <c r="AB78" s="134"/>
      <c r="AC78">
        <f t="shared" si="11"/>
        <v>1.0995000000000001</v>
      </c>
      <c r="AD78">
        <f t="shared" si="12"/>
        <v>0.5958</v>
      </c>
      <c r="AF78" s="251">
        <v>0.30599999999999999</v>
      </c>
    </row>
    <row r="79" spans="2:32" ht="15" customHeight="1">
      <c r="C79" s="2">
        <v>2031</v>
      </c>
      <c r="E79" s="729">
        <v>1.1299999999999999</v>
      </c>
      <c r="F79" s="730">
        <v>0.11</v>
      </c>
      <c r="G79" s="511">
        <v>0.66</v>
      </c>
      <c r="H79" s="511">
        <v>0.14000000000000001</v>
      </c>
      <c r="I79" s="729">
        <f t="shared" ref="I79:J79" si="21">E108/1000</f>
        <v>0.20155999999999999</v>
      </c>
      <c r="J79" s="730">
        <f t="shared" si="21"/>
        <v>3.6049999999999999E-2</v>
      </c>
      <c r="K79" s="860">
        <f t="shared" si="8"/>
        <v>7.4343691311056989E-3</v>
      </c>
      <c r="L79" s="861">
        <f t="shared" si="9"/>
        <v>5.62E-3</v>
      </c>
      <c r="T79" s="2">
        <v>2031</v>
      </c>
      <c r="U79" s="731">
        <f t="shared" si="10"/>
        <v>1.8700999999999999</v>
      </c>
      <c r="V79" s="511">
        <f t="shared" si="2"/>
        <v>0.21958000000000003</v>
      </c>
      <c r="W79" s="511">
        <f t="shared" si="3"/>
        <v>1.3054369131105699E-2</v>
      </c>
      <c r="X79" s="861"/>
      <c r="Y79" s="511">
        <f t="shared" si="4"/>
        <v>7.4343691311056989E-3</v>
      </c>
      <c r="Z79" s="861">
        <f t="shared" si="5"/>
        <v>5.62E-3</v>
      </c>
      <c r="AA79" s="134">
        <f t="shared" si="6"/>
        <v>2.1027343691311056</v>
      </c>
      <c r="AB79" s="134"/>
      <c r="AC79">
        <f t="shared" si="11"/>
        <v>1.1442999999999999</v>
      </c>
      <c r="AD79">
        <f t="shared" si="12"/>
        <v>0.7258</v>
      </c>
      <c r="AF79" s="251">
        <v>0.33900000000000002</v>
      </c>
    </row>
    <row r="80" spans="2:32" ht="15" customHeight="1">
      <c r="C80" s="2">
        <v>2032</v>
      </c>
      <c r="E80" s="729">
        <v>1.1599999999999999</v>
      </c>
      <c r="F80" s="730">
        <v>7.0000000000000007E-2</v>
      </c>
      <c r="G80" s="511">
        <v>0.81</v>
      </c>
      <c r="H80" s="511">
        <v>0.14000000000000001</v>
      </c>
      <c r="I80" s="729">
        <f t="shared" ref="I80:J80" si="22">E109/1000</f>
        <v>0.24406999999999998</v>
      </c>
      <c r="J80" s="730">
        <f t="shared" si="22"/>
        <v>3.7749999999999999E-2</v>
      </c>
      <c r="K80" s="860">
        <f t="shared" si="8"/>
        <v>1.1021716956462301E-2</v>
      </c>
      <c r="L80" s="861">
        <f t="shared" si="9"/>
        <v>6.8099999999999992E-3</v>
      </c>
      <c r="T80" s="2">
        <v>2032</v>
      </c>
      <c r="U80" s="731">
        <f t="shared" si="10"/>
        <v>2.0449000000000002</v>
      </c>
      <c r="V80" s="511">
        <f t="shared" si="2"/>
        <v>0.26294999999999996</v>
      </c>
      <c r="W80" s="511">
        <f t="shared" si="3"/>
        <v>1.7831716956462299E-2</v>
      </c>
      <c r="X80" s="861"/>
      <c r="Y80" s="511">
        <f t="shared" si="4"/>
        <v>1.1021716956462301E-2</v>
      </c>
      <c r="Z80" s="861">
        <f t="shared" si="5"/>
        <v>6.8099999999999992E-3</v>
      </c>
      <c r="AA80" s="134">
        <f t="shared" si="6"/>
        <v>2.3256817169564625</v>
      </c>
      <c r="AB80" s="134"/>
      <c r="AC80">
        <f t="shared" si="11"/>
        <v>1.1691</v>
      </c>
      <c r="AD80">
        <f t="shared" si="12"/>
        <v>0.87580000000000002</v>
      </c>
      <c r="AF80" s="251">
        <v>0.373</v>
      </c>
    </row>
    <row r="81" spans="2:32" ht="15" customHeight="1">
      <c r="C81" s="2">
        <v>2033</v>
      </c>
      <c r="E81" s="729">
        <v>1.19</v>
      </c>
      <c r="F81" s="730">
        <v>0.04</v>
      </c>
      <c r="G81" s="511">
        <v>0.96</v>
      </c>
      <c r="H81" s="511">
        <v>0.13</v>
      </c>
      <c r="I81" s="729">
        <f t="shared" ref="I81:J81" si="23">E110/1000</f>
        <v>0.28694999999999998</v>
      </c>
      <c r="J81" s="730">
        <f t="shared" si="23"/>
        <v>3.814E-2</v>
      </c>
      <c r="K81" s="860">
        <f t="shared" si="8"/>
        <v>1.5214533669012847E-2</v>
      </c>
      <c r="L81" s="861">
        <f t="shared" si="9"/>
        <v>7.9900000000000006E-3</v>
      </c>
      <c r="T81" s="2">
        <v>2033</v>
      </c>
      <c r="U81" s="731">
        <f t="shared" si="10"/>
        <v>2.2162999999999999</v>
      </c>
      <c r="V81" s="511">
        <f t="shared" si="2"/>
        <v>0.30601999999999996</v>
      </c>
      <c r="W81" s="511">
        <f t="shared" si="3"/>
        <v>2.3204533669012848E-2</v>
      </c>
      <c r="X81" s="861"/>
      <c r="Y81" s="511">
        <f t="shared" si="4"/>
        <v>1.5214533669012847E-2</v>
      </c>
      <c r="Z81" s="861">
        <f t="shared" si="5"/>
        <v>7.9900000000000006E-3</v>
      </c>
      <c r="AA81" s="134">
        <f t="shared" si="6"/>
        <v>2.5455245336690124</v>
      </c>
      <c r="AB81" s="134"/>
      <c r="AC81">
        <f t="shared" si="11"/>
        <v>1.1952</v>
      </c>
      <c r="AD81">
        <f t="shared" si="12"/>
        <v>1.0210999999999999</v>
      </c>
      <c r="AF81" s="251">
        <v>0.40699999999999997</v>
      </c>
    </row>
    <row r="82" spans="2:32" ht="15" customHeight="1">
      <c r="C82" s="2">
        <v>2034</v>
      </c>
      <c r="E82" s="729">
        <v>1.22</v>
      </c>
      <c r="F82" s="730">
        <v>0.02</v>
      </c>
      <c r="G82" s="511">
        <v>1.1200000000000001</v>
      </c>
      <c r="H82" s="511">
        <v>0.13</v>
      </c>
      <c r="I82" s="729">
        <f t="shared" ref="I82:J82" si="24">E111/1000</f>
        <v>0.32927999999999996</v>
      </c>
      <c r="J82" s="730">
        <f t="shared" si="24"/>
        <v>3.7569999999999999E-2</v>
      </c>
      <c r="K82" s="860">
        <f t="shared" si="8"/>
        <v>1.9958628452185261E-2</v>
      </c>
      <c r="L82" s="861">
        <f t="shared" si="9"/>
        <v>9.1699999999999993E-3</v>
      </c>
      <c r="T82" s="2">
        <v>2034</v>
      </c>
      <c r="U82" s="731">
        <f t="shared" si="10"/>
        <v>2.4036999999999997</v>
      </c>
      <c r="V82" s="511">
        <f t="shared" si="2"/>
        <v>0.34805999999999998</v>
      </c>
      <c r="W82" s="511">
        <f t="shared" si="3"/>
        <v>2.9128628452185258E-2</v>
      </c>
      <c r="X82" s="861"/>
      <c r="Y82" s="511">
        <f t="shared" si="4"/>
        <v>1.9958628452185261E-2</v>
      </c>
      <c r="Z82" s="861">
        <f t="shared" si="5"/>
        <v>9.1699999999999993E-3</v>
      </c>
      <c r="AA82" s="134">
        <f t="shared" si="6"/>
        <v>2.780888628452185</v>
      </c>
      <c r="AC82">
        <f t="shared" si="11"/>
        <v>1.2225999999999999</v>
      </c>
      <c r="AD82">
        <f t="shared" si="12"/>
        <v>1.1811</v>
      </c>
      <c r="AF82" s="251">
        <v>0.442</v>
      </c>
    </row>
    <row r="83" spans="2:32" ht="15" customHeight="1">
      <c r="C83" s="2">
        <v>2035</v>
      </c>
      <c r="E83" s="729">
        <v>1.24</v>
      </c>
      <c r="F83" s="730">
        <v>0</v>
      </c>
      <c r="G83" s="511">
        <v>1.28</v>
      </c>
      <c r="H83" s="511">
        <v>0.12</v>
      </c>
      <c r="I83" s="729">
        <f t="shared" ref="I83:J83" si="25">E112/1000</f>
        <v>0.37181000000000003</v>
      </c>
      <c r="J83" s="730">
        <f t="shared" si="25"/>
        <v>3.5540000000000002E-2</v>
      </c>
      <c r="K83" s="860">
        <f t="shared" si="8"/>
        <v>2.5195068974898569E-2</v>
      </c>
      <c r="L83" s="861">
        <f t="shared" si="9"/>
        <v>1.0359999999999999E-2</v>
      </c>
      <c r="T83" s="2">
        <v>2035</v>
      </c>
      <c r="U83" s="731">
        <f t="shared" si="10"/>
        <v>2.5764</v>
      </c>
      <c r="V83" s="511">
        <f t="shared" si="2"/>
        <v>0.38957999999999998</v>
      </c>
      <c r="W83" s="511">
        <f t="shared" si="3"/>
        <v>3.5555068974898567E-2</v>
      </c>
      <c r="X83" s="861"/>
      <c r="Y83" s="511">
        <f t="shared" si="4"/>
        <v>2.5195068974898569E-2</v>
      </c>
      <c r="Z83" s="861">
        <f t="shared" si="5"/>
        <v>1.0359999999999999E-2</v>
      </c>
      <c r="AA83" s="134">
        <f t="shared" si="6"/>
        <v>3.0015350689748987</v>
      </c>
      <c r="AC83">
        <f t="shared" si="11"/>
        <v>1.24</v>
      </c>
      <c r="AD83">
        <f t="shared" si="12"/>
        <v>1.3364</v>
      </c>
      <c r="AF83" s="251">
        <v>0.47599999999999998</v>
      </c>
    </row>
    <row r="84" spans="2:32" ht="15" customHeight="1">
      <c r="E84" s="250"/>
      <c r="F84" s="250"/>
      <c r="G84" s="733"/>
      <c r="H84" s="409"/>
    </row>
    <row r="85" spans="2:32" ht="15" customHeight="1">
      <c r="E85" s="250"/>
      <c r="F85" s="250"/>
      <c r="G85" s="733"/>
      <c r="H85" s="409"/>
    </row>
    <row r="86" spans="2:32" ht="15" customHeight="1">
      <c r="B86" s="697" t="s">
        <v>252</v>
      </c>
      <c r="C86" s="383"/>
      <c r="D86" s="383"/>
      <c r="E86" s="383"/>
      <c r="F86" s="383"/>
      <c r="G86" s="383"/>
      <c r="H86" s="383"/>
      <c r="I86" s="384"/>
      <c r="J86" s="384"/>
      <c r="K86" s="51"/>
      <c r="T86" s="21"/>
    </row>
    <row r="87" spans="2:32" ht="15" customHeight="1" thickBot="1">
      <c r="C87"/>
      <c r="D87"/>
      <c r="E87"/>
      <c r="F87"/>
      <c r="G87"/>
      <c r="H87"/>
      <c r="I87"/>
      <c r="J87"/>
    </row>
    <row r="88" spans="2:32" ht="15" customHeight="1" thickBot="1">
      <c r="B88" s="148"/>
      <c r="C88" s="410" t="s">
        <v>222</v>
      </c>
      <c r="D88" s="411" t="s">
        <v>223</v>
      </c>
      <c r="E88"/>
      <c r="F88" s="385" t="s">
        <v>224</v>
      </c>
      <c r="G88" s="386"/>
      <c r="H88" s="387"/>
      <c r="I88" s="386"/>
      <c r="J88" s="386"/>
      <c r="K88" s="388"/>
    </row>
    <row r="89" spans="2:32" ht="15" customHeight="1">
      <c r="B89" s="389" t="s">
        <v>225</v>
      </c>
      <c r="C89" s="412" t="s">
        <v>253</v>
      </c>
      <c r="D89" s="390" t="s">
        <v>226</v>
      </c>
      <c r="E89"/>
      <c r="F89" s="391" t="s">
        <v>254</v>
      </c>
      <c r="G89" s="705"/>
      <c r="H89" s="706"/>
      <c r="I89" s="705"/>
      <c r="J89" s="705"/>
      <c r="K89" s="392"/>
    </row>
    <row r="90" spans="2:32" ht="15" customHeight="1">
      <c r="B90" s="393" t="s">
        <v>228</v>
      </c>
      <c r="C90" s="413">
        <v>30</v>
      </c>
      <c r="D90" s="394" t="s">
        <v>229</v>
      </c>
      <c r="E90"/>
      <c r="F90" s="391" t="s">
        <v>255</v>
      </c>
      <c r="G90" s="705"/>
      <c r="H90" s="706"/>
      <c r="I90" s="705"/>
      <c r="J90" s="705"/>
      <c r="K90" s="392"/>
    </row>
    <row r="91" spans="2:32" ht="15" customHeight="1">
      <c r="B91" s="393" t="s">
        <v>231</v>
      </c>
      <c r="C91" s="414">
        <v>15</v>
      </c>
      <c r="D91" s="394" t="s">
        <v>229</v>
      </c>
      <c r="E91"/>
      <c r="F91" s="415" t="s">
        <v>256</v>
      </c>
      <c r="G91" s="705"/>
      <c r="H91" s="706"/>
      <c r="I91" s="705"/>
      <c r="J91" s="705"/>
      <c r="K91" s="392"/>
    </row>
    <row r="92" spans="2:32" ht="15" customHeight="1" thickBot="1">
      <c r="B92" s="395" t="s">
        <v>257</v>
      </c>
      <c r="C92" s="416">
        <v>60</v>
      </c>
      <c r="D92" s="397" t="s">
        <v>258</v>
      </c>
      <c r="E92"/>
      <c r="F92" s="398" t="s">
        <v>236</v>
      </c>
      <c r="G92" s="716"/>
      <c r="H92" s="717"/>
      <c r="I92" s="716"/>
      <c r="J92" s="716"/>
      <c r="K92" s="399"/>
    </row>
    <row r="93" spans="2:32" ht="15" customHeight="1">
      <c r="C93"/>
      <c r="E93"/>
      <c r="F93" s="400" t="s">
        <v>237</v>
      </c>
      <c r="G93" s="401" t="s">
        <v>259</v>
      </c>
      <c r="H93" s="718"/>
      <c r="I93" s="705"/>
      <c r="J93" s="705"/>
      <c r="K93" s="392"/>
    </row>
    <row r="94" spans="2:32" ht="15" customHeight="1" thickBot="1">
      <c r="C94"/>
      <c r="E94"/>
      <c r="F94" s="404" t="s">
        <v>239</v>
      </c>
      <c r="G94" s="734" t="s">
        <v>240</v>
      </c>
      <c r="H94" s="406"/>
      <c r="I94" s="407"/>
      <c r="J94" s="407"/>
      <c r="K94" s="408"/>
    </row>
    <row r="95" spans="2:32" ht="15" customHeight="1">
      <c r="C95"/>
      <c r="E95" s="723"/>
      <c r="F95" s="735"/>
      <c r="G95" s="724"/>
      <c r="H95" s="722"/>
      <c r="I95" s="722"/>
      <c r="J95" s="722"/>
    </row>
    <row r="96" spans="2:32" ht="15" customHeight="1">
      <c r="B96" s="715"/>
      <c r="C96" s="680"/>
      <c r="E96"/>
      <c r="F96"/>
      <c r="G96"/>
      <c r="H96"/>
      <c r="I96"/>
      <c r="J96"/>
    </row>
    <row r="97" spans="2:8" ht="15" customHeight="1">
      <c r="B97" s="51" t="s">
        <v>260</v>
      </c>
      <c r="C97" s="45" t="s">
        <v>211</v>
      </c>
      <c r="D97" s="52"/>
      <c r="E97" s="727" t="s">
        <v>248</v>
      </c>
      <c r="F97" s="727" t="s">
        <v>249</v>
      </c>
      <c r="G97" s="727" t="s">
        <v>250</v>
      </c>
      <c r="H97" s="725" t="s">
        <v>251</v>
      </c>
    </row>
    <row r="98" spans="2:8" ht="15" customHeight="1">
      <c r="C98" s="2">
        <v>2021</v>
      </c>
      <c r="E98" s="252">
        <v>3.12</v>
      </c>
      <c r="F98" s="252">
        <v>0.78</v>
      </c>
      <c r="G98" s="253">
        <v>3.51</v>
      </c>
      <c r="H98" s="736">
        <v>0</v>
      </c>
    </row>
    <row r="99" spans="2:8" ht="15" customHeight="1">
      <c r="C99" s="2">
        <v>2022</v>
      </c>
      <c r="E99" s="252">
        <v>6.19</v>
      </c>
      <c r="F99" s="252">
        <v>2.0499999999999998</v>
      </c>
      <c r="G99" s="253">
        <v>7.21</v>
      </c>
      <c r="H99" s="251">
        <v>0.01</v>
      </c>
    </row>
    <row r="100" spans="2:8" ht="15" customHeight="1">
      <c r="C100" s="2">
        <v>2023</v>
      </c>
      <c r="E100" s="252">
        <v>10.75</v>
      </c>
      <c r="F100" s="252">
        <v>4.03</v>
      </c>
      <c r="G100" s="253">
        <v>12.77</v>
      </c>
      <c r="H100" s="251">
        <v>0.01</v>
      </c>
    </row>
    <row r="101" spans="2:8" ht="15" customHeight="1">
      <c r="C101" s="2">
        <v>2024</v>
      </c>
      <c r="E101" s="252">
        <v>17.649999999999999</v>
      </c>
      <c r="F101" s="252">
        <v>6.85</v>
      </c>
      <c r="G101" s="253">
        <v>21.07</v>
      </c>
      <c r="H101" s="251">
        <v>0.02</v>
      </c>
    </row>
    <row r="102" spans="2:8" ht="15" customHeight="1">
      <c r="C102" s="2">
        <v>2025</v>
      </c>
      <c r="E102" s="252">
        <v>27.94</v>
      </c>
      <c r="F102" s="252">
        <v>10.48</v>
      </c>
      <c r="G102" s="253">
        <v>33.17</v>
      </c>
      <c r="H102" s="251">
        <v>0.04</v>
      </c>
    </row>
    <row r="103" spans="2:8" ht="15" customHeight="1">
      <c r="C103" s="2">
        <v>2026</v>
      </c>
      <c r="D103"/>
      <c r="E103" s="252">
        <v>42.83</v>
      </c>
      <c r="F103" s="252">
        <v>14.69</v>
      </c>
      <c r="G103" s="253">
        <v>50.18</v>
      </c>
      <c r="H103" s="251">
        <v>0.06</v>
      </c>
    </row>
    <row r="104" spans="2:8" ht="15" customHeight="1">
      <c r="C104" s="2">
        <v>2027</v>
      </c>
      <c r="D104"/>
      <c r="E104" s="252">
        <v>63.43</v>
      </c>
      <c r="F104" s="252">
        <v>19.23</v>
      </c>
      <c r="G104" s="253">
        <v>73.05</v>
      </c>
      <c r="H104" s="251">
        <v>0.08</v>
      </c>
    </row>
    <row r="105" spans="2:8" ht="15" customHeight="1">
      <c r="C105" s="2">
        <v>2028</v>
      </c>
      <c r="E105" s="252">
        <v>90.29</v>
      </c>
      <c r="F105" s="252">
        <v>23.86</v>
      </c>
      <c r="G105" s="253">
        <v>102.22</v>
      </c>
      <c r="H105" s="251">
        <v>0.11</v>
      </c>
    </row>
    <row r="106" spans="2:8" ht="15" customHeight="1">
      <c r="C106" s="2">
        <v>2029</v>
      </c>
      <c r="E106" s="252">
        <v>123.09</v>
      </c>
      <c r="F106" s="252">
        <v>28.43</v>
      </c>
      <c r="G106" s="253">
        <v>137.30000000000001</v>
      </c>
      <c r="H106" s="251">
        <v>0.15</v>
      </c>
    </row>
    <row r="107" spans="2:8" ht="15" customHeight="1">
      <c r="C107" s="2">
        <v>2030</v>
      </c>
      <c r="E107" s="252">
        <v>160.69999999999999</v>
      </c>
      <c r="F107" s="252">
        <v>32.94</v>
      </c>
      <c r="G107" s="253">
        <v>177.17</v>
      </c>
      <c r="H107" s="251">
        <v>0.19</v>
      </c>
    </row>
    <row r="108" spans="2:8" ht="15" customHeight="1">
      <c r="C108" s="2">
        <v>2031</v>
      </c>
      <c r="E108" s="252">
        <v>201.56</v>
      </c>
      <c r="F108" s="252">
        <v>36.049999999999997</v>
      </c>
      <c r="G108" s="253">
        <v>219.58</v>
      </c>
      <c r="H108" s="251">
        <v>0.23</v>
      </c>
    </row>
    <row r="109" spans="2:8" ht="15" customHeight="1">
      <c r="C109" s="2">
        <v>2032</v>
      </c>
      <c r="E109" s="252">
        <v>244.07</v>
      </c>
      <c r="F109" s="252">
        <v>37.75</v>
      </c>
      <c r="G109" s="253">
        <v>262.95</v>
      </c>
      <c r="H109" s="251">
        <v>0.28000000000000003</v>
      </c>
    </row>
    <row r="110" spans="2:8" ht="15" customHeight="1">
      <c r="C110" s="2">
        <v>2033</v>
      </c>
      <c r="E110" s="252">
        <v>286.95</v>
      </c>
      <c r="F110" s="252">
        <v>38.14</v>
      </c>
      <c r="G110" s="253">
        <v>306.02</v>
      </c>
      <c r="H110" s="251">
        <v>0.32</v>
      </c>
    </row>
    <row r="111" spans="2:8" ht="15" customHeight="1">
      <c r="C111" s="2">
        <v>2034</v>
      </c>
      <c r="E111" s="252">
        <v>329.28</v>
      </c>
      <c r="F111" s="252">
        <v>37.57</v>
      </c>
      <c r="G111" s="253">
        <v>348.06</v>
      </c>
      <c r="H111" s="251">
        <v>0.36</v>
      </c>
    </row>
    <row r="112" spans="2:8" ht="15" customHeight="1">
      <c r="C112" s="2">
        <v>2035</v>
      </c>
      <c r="E112" s="252">
        <v>371.81</v>
      </c>
      <c r="F112" s="252">
        <v>35.54</v>
      </c>
      <c r="G112" s="253">
        <v>389.58</v>
      </c>
      <c r="H112" s="251">
        <v>0.4</v>
      </c>
    </row>
    <row r="113" spans="2:20" ht="15" customHeight="1">
      <c r="E113" s="254"/>
      <c r="F113" s="254"/>
      <c r="G113" s="737"/>
    </row>
    <row r="114" spans="2:20" ht="15" customHeight="1">
      <c r="E114" s="254"/>
      <c r="F114" s="254"/>
      <c r="G114" s="737"/>
    </row>
    <row r="115" spans="2:20" ht="15" customHeight="1">
      <c r="E115" s="254"/>
      <c r="F115" s="254"/>
      <c r="G115" s="737"/>
    </row>
    <row r="116" spans="2:20" ht="15" customHeight="1">
      <c r="B116" s="697" t="s">
        <v>261</v>
      </c>
      <c r="C116" s="383"/>
      <c r="D116" s="383"/>
      <c r="E116" s="383"/>
      <c r="F116" s="383"/>
      <c r="G116" s="383"/>
      <c r="H116" s="383"/>
      <c r="I116" s="384"/>
      <c r="J116" s="384"/>
      <c r="K116" s="51"/>
      <c r="T116" s="21"/>
    </row>
    <row r="117" spans="2:20" ht="15" customHeight="1" thickBot="1">
      <c r="C117"/>
      <c r="D117"/>
      <c r="E117"/>
      <c r="F117"/>
      <c r="G117"/>
      <c r="H117"/>
      <c r="I117"/>
      <c r="J117"/>
    </row>
    <row r="118" spans="2:20" ht="15" customHeight="1" thickBot="1">
      <c r="B118" s="148"/>
      <c r="C118" s="410" t="s">
        <v>222</v>
      </c>
      <c r="D118" s="411" t="s">
        <v>223</v>
      </c>
      <c r="F118" s="385" t="s">
        <v>224</v>
      </c>
      <c r="G118" s="386"/>
      <c r="H118" s="387"/>
      <c r="I118" s="386"/>
      <c r="J118" s="386"/>
      <c r="K118" s="388"/>
    </row>
    <row r="119" spans="2:20" ht="15" customHeight="1">
      <c r="B119" s="389" t="s">
        <v>225</v>
      </c>
      <c r="C119" s="412" t="s">
        <v>262</v>
      </c>
      <c r="D119" s="390" t="s">
        <v>226</v>
      </c>
      <c r="E119"/>
      <c r="F119" s="391" t="s">
        <v>263</v>
      </c>
      <c r="G119" s="705"/>
      <c r="H119" s="706"/>
      <c r="I119" s="705"/>
      <c r="J119" s="705"/>
      <c r="K119" s="392"/>
    </row>
    <row r="120" spans="2:20" ht="15" customHeight="1">
      <c r="B120" s="393" t="s">
        <v>264</v>
      </c>
      <c r="C120" s="413">
        <v>120</v>
      </c>
      <c r="D120" s="394" t="s">
        <v>229</v>
      </c>
      <c r="E120"/>
      <c r="F120" s="391" t="s">
        <v>265</v>
      </c>
      <c r="G120" s="705"/>
      <c r="H120" s="706"/>
      <c r="I120" s="705"/>
      <c r="J120" s="705"/>
      <c r="K120" s="392"/>
    </row>
    <row r="121" spans="2:20" ht="15" customHeight="1" thickBot="1">
      <c r="B121" s="395" t="s">
        <v>257</v>
      </c>
      <c r="C121" s="416">
        <v>8</v>
      </c>
      <c r="D121" s="397" t="s">
        <v>258</v>
      </c>
      <c r="E121"/>
      <c r="F121" s="391"/>
      <c r="G121" s="705"/>
      <c r="H121" s="706"/>
      <c r="I121" s="705"/>
      <c r="J121" s="705"/>
      <c r="K121" s="392"/>
    </row>
    <row r="122" spans="2:20" ht="15" customHeight="1">
      <c r="B122" s="715"/>
      <c r="C122" s="680"/>
      <c r="E122"/>
      <c r="F122" s="398" t="s">
        <v>236</v>
      </c>
      <c r="G122" s="716"/>
      <c r="H122" s="717"/>
      <c r="I122" s="716"/>
      <c r="J122" s="716"/>
      <c r="K122" s="399"/>
    </row>
    <row r="123" spans="2:20" ht="15" customHeight="1">
      <c r="B123" s="715"/>
      <c r="C123" s="680"/>
      <c r="E123"/>
      <c r="F123" s="400" t="s">
        <v>237</v>
      </c>
      <c r="G123" s="374" t="s">
        <v>259</v>
      </c>
      <c r="H123" s="718"/>
      <c r="I123" s="705"/>
      <c r="J123" s="705"/>
      <c r="K123" s="392"/>
    </row>
    <row r="124" spans="2:20" ht="15" customHeight="1">
      <c r="B124" s="715"/>
      <c r="C124" s="680"/>
      <c r="E124"/>
      <c r="F124" s="400" t="s">
        <v>237</v>
      </c>
      <c r="G124" s="374" t="s">
        <v>266</v>
      </c>
      <c r="H124" s="718"/>
      <c r="I124" s="705"/>
      <c r="J124" s="705"/>
      <c r="K124" s="392"/>
    </row>
    <row r="125" spans="2:20" ht="15" customHeight="1">
      <c r="B125" s="715"/>
      <c r="C125" s="680"/>
      <c r="E125"/>
      <c r="F125" s="400" t="s">
        <v>239</v>
      </c>
      <c r="G125" s="374" t="s">
        <v>267</v>
      </c>
      <c r="H125" s="718"/>
      <c r="I125" s="705"/>
      <c r="J125" s="705"/>
      <c r="K125" s="392"/>
    </row>
    <row r="126" spans="2:20" ht="15" customHeight="1">
      <c r="B126" s="715"/>
      <c r="C126" s="680"/>
      <c r="E126"/>
      <c r="F126" s="400" t="s">
        <v>239</v>
      </c>
      <c r="G126" s="374" t="s">
        <v>268</v>
      </c>
      <c r="H126" s="718"/>
      <c r="I126" s="705"/>
      <c r="J126" s="705"/>
      <c r="K126" s="392"/>
    </row>
    <row r="127" spans="2:20" ht="15" customHeight="1">
      <c r="B127" s="715"/>
      <c r="C127" s="680"/>
      <c r="E127"/>
      <c r="F127" s="400" t="s">
        <v>239</v>
      </c>
      <c r="G127" s="374" t="s">
        <v>269</v>
      </c>
      <c r="H127" s="718"/>
      <c r="I127" s="705"/>
      <c r="J127" s="705"/>
      <c r="K127" s="392"/>
    </row>
    <row r="128" spans="2:20" ht="15" customHeight="1">
      <c r="B128" s="715"/>
      <c r="C128" s="680"/>
      <c r="E128"/>
      <c r="F128" s="400" t="s">
        <v>242</v>
      </c>
      <c r="G128" s="719" t="s">
        <v>270</v>
      </c>
      <c r="H128" s="718"/>
      <c r="I128" s="705"/>
      <c r="J128" s="705"/>
      <c r="K128" s="392"/>
    </row>
    <row r="129" spans="2:11" ht="15" customHeight="1">
      <c r="B129" s="715"/>
      <c r="C129" s="680"/>
      <c r="E129"/>
      <c r="F129" s="400"/>
      <c r="G129" s="738" t="s">
        <v>271</v>
      </c>
      <c r="H129" s="718"/>
      <c r="I129" s="705"/>
      <c r="J129" s="705"/>
      <c r="K129" s="392"/>
    </row>
    <row r="130" spans="2:11" ht="15" customHeight="1" thickBot="1">
      <c r="B130" s="715"/>
      <c r="C130" s="680"/>
      <c r="E130"/>
      <c r="F130" s="404"/>
      <c r="G130" s="417" t="s">
        <v>272</v>
      </c>
      <c r="H130" s="406"/>
      <c r="I130" s="407"/>
      <c r="J130" s="407"/>
      <c r="K130" s="408"/>
    </row>
    <row r="131" spans="2:11" ht="15" customHeight="1">
      <c r="B131" s="715"/>
      <c r="C131" s="680"/>
      <c r="E131"/>
      <c r="F131" s="723"/>
      <c r="G131" s="739"/>
      <c r="H131" s="724"/>
      <c r="I131" s="722"/>
      <c r="J131" s="722"/>
      <c r="K131" s="722"/>
    </row>
    <row r="132" spans="2:11" ht="15" customHeight="1">
      <c r="B132" s="715"/>
      <c r="C132" s="680"/>
      <c r="E132"/>
      <c r="F132" s="723"/>
      <c r="G132" s="739"/>
      <c r="H132" s="724"/>
      <c r="I132" s="722"/>
      <c r="J132" s="722"/>
      <c r="K132" s="722"/>
    </row>
    <row r="133" spans="2:11" ht="15" customHeight="1">
      <c r="B133" s="1217"/>
      <c r="C133" s="1217"/>
      <c r="D133" s="1217"/>
      <c r="E133" s="1217"/>
      <c r="F133" s="1217"/>
    </row>
    <row r="134" spans="2:11" ht="15" customHeight="1">
      <c r="B134" s="51" t="s">
        <v>260</v>
      </c>
      <c r="C134" s="45" t="s">
        <v>211</v>
      </c>
      <c r="D134" s="52"/>
      <c r="E134" s="52"/>
      <c r="F134" s="52"/>
      <c r="G134" s="378" t="s">
        <v>248</v>
      </c>
      <c r="H134" s="725" t="s">
        <v>251</v>
      </c>
    </row>
    <row r="135" spans="2:11" ht="15" customHeight="1">
      <c r="C135" s="2">
        <v>2021</v>
      </c>
      <c r="E135" s="252"/>
      <c r="F135" s="252"/>
      <c r="G135" s="816">
        <v>1.7999999999999999E-2</v>
      </c>
      <c r="H135" s="818">
        <v>0</v>
      </c>
    </row>
    <row r="136" spans="2:11" ht="15" customHeight="1">
      <c r="C136" s="2">
        <v>2022</v>
      </c>
      <c r="E136" s="252"/>
      <c r="F136" s="252"/>
      <c r="G136" s="817">
        <v>3.1918692897643278E-2</v>
      </c>
      <c r="H136" s="818">
        <v>0</v>
      </c>
    </row>
    <row r="137" spans="2:11" ht="15" customHeight="1">
      <c r="C137" s="2">
        <v>2023</v>
      </c>
      <c r="E137" s="252"/>
      <c r="F137" s="252"/>
      <c r="G137" s="817">
        <v>5.3834768432905925E-2</v>
      </c>
      <c r="H137" s="818">
        <v>0</v>
      </c>
    </row>
    <row r="138" spans="2:11" ht="15" customHeight="1">
      <c r="C138" s="2">
        <v>2024</v>
      </c>
      <c r="E138" s="252"/>
      <c r="F138" s="252"/>
      <c r="G138" s="817">
        <v>8.9419649564325951E-2</v>
      </c>
      <c r="H138" s="818">
        <v>1E-3</v>
      </c>
    </row>
    <row r="139" spans="2:11" ht="15" customHeight="1">
      <c r="C139" s="2">
        <v>2025</v>
      </c>
      <c r="E139" s="252"/>
      <c r="F139" s="252"/>
      <c r="G139" s="817">
        <v>0.14729156124129722</v>
      </c>
      <c r="H139" s="818">
        <v>1E-3</v>
      </c>
    </row>
    <row r="140" spans="2:11" ht="15" customHeight="1">
      <c r="C140" s="2">
        <v>2026</v>
      </c>
      <c r="D140"/>
      <c r="E140" s="255"/>
      <c r="F140" s="252"/>
      <c r="G140" s="817">
        <v>0.24347418923980924</v>
      </c>
      <c r="H140" s="818">
        <v>2E-3</v>
      </c>
    </row>
    <row r="141" spans="2:11" ht="15" customHeight="1">
      <c r="C141" s="2">
        <v>2027</v>
      </c>
      <c r="D141"/>
      <c r="E141" s="252"/>
      <c r="F141" s="252"/>
      <c r="G141" s="817">
        <v>0.4011284940841463</v>
      </c>
      <c r="H141" s="818">
        <v>3.0000000000000001E-3</v>
      </c>
    </row>
    <row r="142" spans="2:11" ht="15" customHeight="1">
      <c r="C142" s="2">
        <v>2028</v>
      </c>
      <c r="E142" s="252"/>
      <c r="F142" s="252"/>
      <c r="G142" s="817">
        <v>0.79050558104607782</v>
      </c>
      <c r="H142" s="818">
        <v>5.0000000000000001E-3</v>
      </c>
    </row>
    <row r="143" spans="2:11" ht="15" customHeight="1">
      <c r="C143" s="2">
        <v>2029</v>
      </c>
      <c r="E143" s="252"/>
      <c r="F143" s="252"/>
      <c r="G143" s="817">
        <v>2.1196739446444202</v>
      </c>
      <c r="H143" s="818">
        <v>1.4999999999999999E-2</v>
      </c>
    </row>
    <row r="144" spans="2:11" ht="15" customHeight="1">
      <c r="C144" s="2">
        <v>2030</v>
      </c>
      <c r="E144" s="252"/>
      <c r="F144" s="252"/>
      <c r="G144" s="817">
        <v>4.4658385380596721</v>
      </c>
      <c r="H144" s="818">
        <v>3.1E-2</v>
      </c>
    </row>
    <row r="145" spans="2:23" ht="15" customHeight="1">
      <c r="C145" s="2">
        <v>2031</v>
      </c>
      <c r="E145" s="252"/>
      <c r="F145" s="252"/>
      <c r="G145" s="817">
        <v>7.434369131105699</v>
      </c>
      <c r="H145" s="818">
        <v>5.1999999999999998E-2</v>
      </c>
    </row>
    <row r="146" spans="2:23" ht="15" customHeight="1">
      <c r="C146" s="2">
        <v>2032</v>
      </c>
      <c r="E146" s="252"/>
      <c r="F146" s="252"/>
      <c r="G146" s="817">
        <v>11.021716956462301</v>
      </c>
      <c r="H146" s="818">
        <v>7.6999999999999999E-2</v>
      </c>
    </row>
    <row r="147" spans="2:23" ht="15" customHeight="1">
      <c r="C147" s="2">
        <v>2033</v>
      </c>
      <c r="E147" s="252"/>
      <c r="F147" s="252"/>
      <c r="G147" s="817">
        <v>15.214533669012848</v>
      </c>
      <c r="H147" s="818">
        <v>0.106</v>
      </c>
    </row>
    <row r="148" spans="2:23" ht="15" customHeight="1">
      <c r="C148" s="2">
        <v>2034</v>
      </c>
      <c r="E148" s="252"/>
      <c r="F148" s="252"/>
      <c r="G148" s="817">
        <v>19.958628452185259</v>
      </c>
      <c r="H148" s="818">
        <v>0.13900000000000001</v>
      </c>
    </row>
    <row r="149" spans="2:23" ht="15" customHeight="1">
      <c r="C149" s="2">
        <v>2035</v>
      </c>
      <c r="E149" s="252"/>
      <c r="F149" s="252"/>
      <c r="G149" s="817">
        <v>25.195068974898568</v>
      </c>
      <c r="H149" s="818">
        <v>0.17499999999999999</v>
      </c>
    </row>
    <row r="150" spans="2:23" ht="15" customHeight="1">
      <c r="E150" s="254"/>
      <c r="F150" s="254"/>
      <c r="G150" s="737"/>
      <c r="H150" s="818"/>
    </row>
    <row r="151" spans="2:23" ht="15" customHeight="1">
      <c r="E151" s="254"/>
      <c r="F151" s="254"/>
      <c r="G151" s="737"/>
      <c r="H151" s="818"/>
      <c r="I151" s="818"/>
      <c r="J151" s="818"/>
      <c r="K151" s="819"/>
      <c r="L151" s="819"/>
      <c r="M151" s="819"/>
      <c r="N151" s="819"/>
      <c r="O151" s="819"/>
      <c r="P151" s="819"/>
      <c r="Q151" s="819"/>
      <c r="R151" s="819"/>
      <c r="S151" s="819"/>
      <c r="T151" s="819"/>
      <c r="U151" s="819"/>
      <c r="V151" s="819"/>
      <c r="W151" s="819"/>
    </row>
    <row r="152" spans="2:23" ht="15" customHeight="1">
      <c r="B152" s="697" t="s">
        <v>273</v>
      </c>
      <c r="C152" s="383"/>
      <c r="D152" s="383"/>
      <c r="E152" s="383"/>
      <c r="F152" s="383"/>
      <c r="G152" s="383"/>
      <c r="H152" s="383"/>
      <c r="I152" s="384"/>
      <c r="J152" s="384"/>
      <c r="K152" s="51"/>
      <c r="T152" s="21"/>
    </row>
    <row r="153" spans="2:23" ht="15" customHeight="1" thickBot="1">
      <c r="C153"/>
      <c r="D153"/>
      <c r="E153"/>
      <c r="F153"/>
      <c r="G153"/>
      <c r="H153"/>
      <c r="I153"/>
      <c r="J153"/>
    </row>
    <row r="154" spans="2:23" ht="15" customHeight="1" thickBot="1">
      <c r="B154" s="91"/>
      <c r="C154" s="410" t="s">
        <v>222</v>
      </c>
      <c r="D154" s="411" t="s">
        <v>223</v>
      </c>
      <c r="F154" s="385" t="s">
        <v>224</v>
      </c>
      <c r="G154" s="386"/>
      <c r="H154" s="387"/>
      <c r="I154" s="386"/>
      <c r="J154" s="386"/>
      <c r="K154" s="388"/>
    </row>
    <row r="155" spans="2:23" ht="15" customHeight="1">
      <c r="B155" s="418" t="s">
        <v>225</v>
      </c>
      <c r="C155" s="419" t="s">
        <v>274</v>
      </c>
      <c r="D155" s="390" t="s">
        <v>226</v>
      </c>
      <c r="E155"/>
      <c r="F155" s="391" t="s">
        <v>275</v>
      </c>
      <c r="G155" s="705"/>
      <c r="H155" s="706"/>
      <c r="I155" s="705"/>
      <c r="J155" s="705"/>
      <c r="K155" s="392"/>
    </row>
    <row r="156" spans="2:23" ht="15" customHeight="1" thickBot="1">
      <c r="B156" s="420" t="s">
        <v>264</v>
      </c>
      <c r="C156" s="396">
        <v>125</v>
      </c>
      <c r="D156" s="397" t="s">
        <v>229</v>
      </c>
      <c r="E156"/>
      <c r="F156" s="391" t="s">
        <v>276</v>
      </c>
      <c r="G156" s="705"/>
      <c r="H156" s="706"/>
      <c r="I156" s="705"/>
      <c r="J156" s="705"/>
      <c r="K156" s="392"/>
    </row>
    <row r="157" spans="2:23" ht="15" customHeight="1">
      <c r="B157" s="421"/>
      <c r="E157"/>
      <c r="F157" s="391" t="s">
        <v>277</v>
      </c>
      <c r="G157" s="705"/>
      <c r="H157" s="706"/>
      <c r="I157" s="705"/>
      <c r="J157" s="705"/>
      <c r="K157" s="392"/>
    </row>
    <row r="158" spans="2:23" ht="15" customHeight="1">
      <c r="B158" s="422"/>
      <c r="E158"/>
      <c r="F158" s="398" t="s">
        <v>236</v>
      </c>
      <c r="G158" s="716"/>
      <c r="H158" s="717"/>
      <c r="I158" s="716"/>
      <c r="J158" s="716"/>
      <c r="K158" s="399"/>
    </row>
    <row r="159" spans="2:23" ht="15" customHeight="1">
      <c r="B159" s="91"/>
      <c r="E159"/>
      <c r="F159" s="400" t="s">
        <v>242</v>
      </c>
      <c r="G159" s="401" t="s">
        <v>278</v>
      </c>
      <c r="H159" s="718"/>
      <c r="I159" s="705"/>
      <c r="J159" s="705"/>
      <c r="K159" s="392"/>
    </row>
    <row r="160" spans="2:23" ht="15" customHeight="1" thickBot="1">
      <c r="B160" s="91"/>
      <c r="E160"/>
      <c r="F160" s="404" t="s">
        <v>245</v>
      </c>
      <c r="G160" s="405" t="s">
        <v>279</v>
      </c>
      <c r="H160" s="406"/>
      <c r="I160" s="407"/>
      <c r="J160" s="407"/>
      <c r="K160" s="408"/>
    </row>
    <row r="161" spans="2:11" ht="15" customHeight="1">
      <c r="B161" s="91"/>
      <c r="E161"/>
      <c r="F161" s="723"/>
      <c r="G161" s="423"/>
      <c r="H161" s="724"/>
      <c r="I161" s="722"/>
      <c r="J161" s="722"/>
      <c r="K161" s="722"/>
    </row>
    <row r="162" spans="2:11" ht="15" customHeight="1">
      <c r="B162" s="1217"/>
      <c r="C162" s="1217"/>
      <c r="D162" s="1217"/>
      <c r="E162" s="1217"/>
      <c r="F162" s="1217"/>
    </row>
    <row r="163" spans="2:11" ht="15" customHeight="1">
      <c r="B163" s="51" t="s">
        <v>260</v>
      </c>
      <c r="C163" s="45" t="s">
        <v>211</v>
      </c>
      <c r="D163" s="52"/>
      <c r="E163" s="52" t="s">
        <v>248</v>
      </c>
      <c r="F163" s="52" t="s">
        <v>249</v>
      </c>
      <c r="G163" s="52" t="s">
        <v>250</v>
      </c>
      <c r="H163" s="725" t="s">
        <v>251</v>
      </c>
    </row>
    <row r="164" spans="2:11" ht="15" customHeight="1">
      <c r="C164" s="2">
        <v>2021</v>
      </c>
      <c r="E164" s="381">
        <v>0.47</v>
      </c>
      <c r="F164" s="424">
        <v>0</v>
      </c>
      <c r="G164" s="73">
        <v>0.47</v>
      </c>
      <c r="H164" s="251">
        <v>2.9000000000000001E-2</v>
      </c>
    </row>
    <row r="165" spans="2:11" ht="15" customHeight="1">
      <c r="C165" s="2">
        <v>2022</v>
      </c>
      <c r="E165" s="139">
        <v>0.91</v>
      </c>
      <c r="F165" s="252">
        <v>0</v>
      </c>
      <c r="G165" s="253">
        <v>0.91</v>
      </c>
      <c r="H165" s="251">
        <v>5.6000000000000001E-2</v>
      </c>
    </row>
    <row r="166" spans="2:11" ht="15" customHeight="1">
      <c r="C166" s="2">
        <v>2023</v>
      </c>
      <c r="E166" s="139">
        <v>1.36</v>
      </c>
      <c r="F166" s="252">
        <v>0</v>
      </c>
      <c r="G166" s="253">
        <v>1.36</v>
      </c>
      <c r="H166" s="251">
        <v>8.3000000000000004E-2</v>
      </c>
    </row>
    <row r="167" spans="2:11" ht="15" customHeight="1">
      <c r="C167" s="2">
        <v>2024</v>
      </c>
      <c r="E167" s="139">
        <v>1.8</v>
      </c>
      <c r="F167" s="252">
        <v>0</v>
      </c>
      <c r="G167" s="253">
        <v>1.8</v>
      </c>
      <c r="H167" s="251">
        <v>0.111</v>
      </c>
    </row>
    <row r="168" spans="2:11" ht="15" customHeight="1">
      <c r="C168" s="2">
        <v>2025</v>
      </c>
      <c r="E168" s="139">
        <v>2.2400000000000002</v>
      </c>
      <c r="F168" s="252">
        <v>0</v>
      </c>
      <c r="G168" s="253">
        <v>2.2400000000000002</v>
      </c>
      <c r="H168" s="251">
        <v>0.13900000000000001</v>
      </c>
    </row>
    <row r="169" spans="2:11" ht="15" customHeight="1">
      <c r="C169" s="2">
        <v>2026</v>
      </c>
      <c r="D169"/>
      <c r="E169" s="139">
        <v>2.68</v>
      </c>
      <c r="F169" s="252">
        <v>0</v>
      </c>
      <c r="G169" s="253">
        <v>2.68</v>
      </c>
      <c r="H169" s="251">
        <v>0.16800000000000001</v>
      </c>
    </row>
    <row r="170" spans="2:11" ht="15" customHeight="1">
      <c r="C170" s="2">
        <v>2027</v>
      </c>
      <c r="D170"/>
      <c r="E170" s="139">
        <v>3.12</v>
      </c>
      <c r="F170" s="252">
        <v>0</v>
      </c>
      <c r="G170" s="253">
        <v>3.12</v>
      </c>
      <c r="H170" s="251">
        <v>0.19700000000000001</v>
      </c>
    </row>
    <row r="171" spans="2:11" ht="15" customHeight="1">
      <c r="C171" s="2">
        <v>2028</v>
      </c>
      <c r="E171" s="139">
        <v>3.56</v>
      </c>
      <c r="F171" s="252">
        <v>0</v>
      </c>
      <c r="G171" s="253">
        <v>3.56</v>
      </c>
      <c r="H171" s="251">
        <v>0.22700000000000001</v>
      </c>
    </row>
    <row r="172" spans="2:11" ht="15" customHeight="1">
      <c r="C172" s="2">
        <v>2029</v>
      </c>
      <c r="E172" s="139">
        <v>4</v>
      </c>
      <c r="F172" s="252">
        <v>0</v>
      </c>
      <c r="G172" s="253">
        <v>4</v>
      </c>
      <c r="H172" s="251">
        <v>0.25700000000000001</v>
      </c>
    </row>
    <row r="173" spans="2:11" ht="15" customHeight="1">
      <c r="C173" s="2">
        <v>2030</v>
      </c>
      <c r="E173" s="139">
        <v>4.4400000000000004</v>
      </c>
      <c r="F173" s="252">
        <v>0</v>
      </c>
      <c r="G173" s="253">
        <v>4.4400000000000004</v>
      </c>
      <c r="H173" s="251">
        <v>0.28699999999999998</v>
      </c>
    </row>
    <row r="174" spans="2:11" ht="15" customHeight="1">
      <c r="C174" s="2">
        <v>2031</v>
      </c>
      <c r="E174" s="139">
        <v>5.62</v>
      </c>
      <c r="F174" s="252">
        <v>0</v>
      </c>
      <c r="G174" s="253">
        <v>5.62</v>
      </c>
      <c r="H174" s="251">
        <v>0.36699999999999999</v>
      </c>
    </row>
    <row r="175" spans="2:11" ht="15" customHeight="1">
      <c r="C175" s="2">
        <v>2032</v>
      </c>
      <c r="E175" s="139">
        <v>6.81</v>
      </c>
      <c r="F175" s="252">
        <v>0</v>
      </c>
      <c r="G175" s="253">
        <v>6.81</v>
      </c>
      <c r="H175" s="251">
        <v>0.44800000000000001</v>
      </c>
    </row>
    <row r="176" spans="2:11" ht="15" customHeight="1">
      <c r="C176" s="2">
        <v>2033</v>
      </c>
      <c r="E176" s="139">
        <v>7.99</v>
      </c>
      <c r="F176" s="252">
        <v>0</v>
      </c>
      <c r="G176" s="253">
        <v>7.99</v>
      </c>
      <c r="H176" s="251">
        <v>0.53100000000000003</v>
      </c>
    </row>
    <row r="177" spans="2:20" ht="15" customHeight="1">
      <c r="C177" s="2">
        <v>2034</v>
      </c>
      <c r="E177" s="139">
        <v>9.17</v>
      </c>
      <c r="F177" s="252">
        <v>0</v>
      </c>
      <c r="G177" s="253">
        <v>9.17</v>
      </c>
      <c r="H177" s="251">
        <v>0.61499999999999999</v>
      </c>
    </row>
    <row r="178" spans="2:20" ht="15" customHeight="1">
      <c r="C178" s="2">
        <v>2035</v>
      </c>
      <c r="E178" s="139">
        <v>10.36</v>
      </c>
      <c r="F178" s="252">
        <v>0</v>
      </c>
      <c r="G178" s="253">
        <v>10.36</v>
      </c>
      <c r="H178" s="251">
        <v>0.7</v>
      </c>
    </row>
    <row r="179" spans="2:20" ht="15" customHeight="1">
      <c r="E179" s="254"/>
      <c r="F179" s="254"/>
      <c r="G179" s="737"/>
    </row>
    <row r="180" spans="2:20" ht="15" customHeight="1">
      <c r="B180" s="382" t="s">
        <v>280</v>
      </c>
      <c r="C180" s="383"/>
      <c r="D180" s="383"/>
      <c r="E180" s="383"/>
      <c r="F180" s="384"/>
      <c r="G180" s="383"/>
      <c r="H180" s="383"/>
      <c r="I180" s="384"/>
      <c r="J180" s="384"/>
      <c r="K180" s="51"/>
      <c r="L180" s="51"/>
      <c r="T180" s="21"/>
    </row>
    <row r="181" spans="2:20" ht="15" customHeight="1">
      <c r="B181" s="133"/>
      <c r="E181" s="254"/>
      <c r="F181" s="254"/>
      <c r="G181" s="737"/>
    </row>
    <row r="182" spans="2:20" ht="15" customHeight="1">
      <c r="B182" s="697" t="s">
        <v>281</v>
      </c>
      <c r="C182" s="383"/>
      <c r="D182" s="383"/>
      <c r="E182" s="383"/>
      <c r="F182" s="383"/>
      <c r="G182" s="383"/>
      <c r="H182" s="383"/>
      <c r="I182" s="384"/>
      <c r="J182" s="384"/>
      <c r="K182" s="51"/>
      <c r="T182" s="21"/>
    </row>
    <row r="183" spans="2:20" ht="15" customHeight="1" thickBot="1">
      <c r="B183" s="91"/>
      <c r="F183"/>
      <c r="G183"/>
      <c r="H183"/>
      <c r="I183"/>
      <c r="J183"/>
    </row>
    <row r="184" spans="2:20" ht="15" customHeight="1" thickBot="1">
      <c r="B184" s="721"/>
      <c r="C184" s="425" t="s">
        <v>528</v>
      </c>
      <c r="D184" s="425" t="s">
        <v>222</v>
      </c>
      <c r="E184" s="426" t="s">
        <v>223</v>
      </c>
      <c r="G184" s="385" t="s">
        <v>224</v>
      </c>
      <c r="H184" s="386"/>
      <c r="I184" s="387"/>
      <c r="J184" s="387"/>
      <c r="K184" s="386"/>
      <c r="L184" s="388"/>
    </row>
    <row r="185" spans="2:20" ht="15" customHeight="1">
      <c r="B185" s="389" t="s">
        <v>790</v>
      </c>
      <c r="C185" s="740" t="s">
        <v>791</v>
      </c>
      <c r="D185" s="741">
        <v>55</v>
      </c>
      <c r="E185" s="742" t="s">
        <v>282</v>
      </c>
      <c r="G185" s="391" t="s">
        <v>283</v>
      </c>
      <c r="H185" s="705"/>
      <c r="I185" s="706"/>
      <c r="J185" s="706"/>
      <c r="K185" s="705"/>
      <c r="L185" s="392"/>
    </row>
    <row r="186" spans="2:20" ht="15" customHeight="1">
      <c r="B186" s="393" t="s">
        <v>284</v>
      </c>
      <c r="C186" s="743" t="s">
        <v>792</v>
      </c>
      <c r="D186" s="744">
        <v>0.01</v>
      </c>
      <c r="E186" s="745" t="s">
        <v>285</v>
      </c>
      <c r="G186" s="391" t="s">
        <v>286</v>
      </c>
      <c r="H186" s="705"/>
      <c r="I186" s="706"/>
      <c r="J186" s="706"/>
      <c r="K186" s="705"/>
      <c r="L186" s="392"/>
    </row>
    <row r="187" spans="2:20" ht="15" customHeight="1">
      <c r="B187" s="393" t="s">
        <v>793</v>
      </c>
      <c r="C187" s="746" t="s">
        <v>794</v>
      </c>
      <c r="D187" s="747">
        <v>4400</v>
      </c>
      <c r="E187" s="745" t="s">
        <v>795</v>
      </c>
      <c r="G187" s="415" t="s">
        <v>288</v>
      </c>
      <c r="H187" s="705"/>
      <c r="I187" s="706"/>
      <c r="J187" s="706"/>
      <c r="K187" s="705"/>
      <c r="L187" s="392"/>
    </row>
    <row r="188" spans="2:20" ht="15" customHeight="1">
      <c r="B188" s="393" t="s">
        <v>796</v>
      </c>
      <c r="C188" s="746" t="s">
        <v>794</v>
      </c>
      <c r="D188" s="747">
        <v>8000</v>
      </c>
      <c r="E188" s="745" t="s">
        <v>797</v>
      </c>
      <c r="G188" s="415" t="s">
        <v>289</v>
      </c>
      <c r="H188" s="706"/>
      <c r="I188" s="706"/>
      <c r="J188" s="706"/>
      <c r="K188" s="706"/>
      <c r="L188" s="427"/>
    </row>
    <row r="189" spans="2:20" ht="15" customHeight="1" thickBot="1">
      <c r="B189" s="393" t="s">
        <v>798</v>
      </c>
      <c r="C189" s="746" t="s">
        <v>792</v>
      </c>
      <c r="D189" s="822">
        <v>0.5</v>
      </c>
      <c r="E189" s="745" t="s">
        <v>799</v>
      </c>
      <c r="G189" s="415" t="s">
        <v>291</v>
      </c>
      <c r="H189" s="706"/>
      <c r="I189" s="706"/>
      <c r="J189" s="706"/>
      <c r="K189" s="706"/>
      <c r="L189" s="427"/>
    </row>
    <row r="190" spans="2:20" ht="15" customHeight="1" thickBot="1">
      <c r="B190" s="395" t="s">
        <v>290</v>
      </c>
      <c r="C190" s="748" t="s">
        <v>794</v>
      </c>
      <c r="D190" s="749">
        <v>1800</v>
      </c>
      <c r="E190" s="750" t="s">
        <v>287</v>
      </c>
      <c r="G190" s="385" t="s">
        <v>236</v>
      </c>
      <c r="H190" s="386"/>
      <c r="I190" s="428"/>
      <c r="J190" s="428"/>
      <c r="K190" s="386"/>
      <c r="L190" s="388"/>
    </row>
    <row r="191" spans="2:20" ht="15" customHeight="1">
      <c r="B191" s="715"/>
      <c r="C191" s="751"/>
      <c r="D191" s="680"/>
      <c r="E191" s="421"/>
      <c r="G191" s="400" t="s">
        <v>237</v>
      </c>
      <c r="H191" s="401" t="s">
        <v>292</v>
      </c>
      <c r="I191" s="718"/>
      <c r="J191" s="718"/>
      <c r="K191" s="705"/>
      <c r="L191" s="392"/>
    </row>
    <row r="192" spans="2:20" ht="15" customHeight="1">
      <c r="B192" s="715"/>
      <c r="C192" s="751"/>
      <c r="D192" s="680"/>
      <c r="E192" s="421"/>
      <c r="G192" s="400" t="s">
        <v>242</v>
      </c>
      <c r="H192" s="402" t="s">
        <v>293</v>
      </c>
      <c r="I192" s="718"/>
      <c r="J192" s="718"/>
      <c r="K192" s="705"/>
      <c r="L192" s="392"/>
    </row>
    <row r="193" spans="2:26" ht="15" customHeight="1">
      <c r="B193" s="715"/>
      <c r="C193" s="751"/>
      <c r="D193" s="680"/>
      <c r="E193" s="421"/>
      <c r="G193" s="429" t="s">
        <v>294</v>
      </c>
      <c r="H193" s="430"/>
      <c r="I193" s="431"/>
      <c r="J193" s="431"/>
      <c r="K193" s="432"/>
      <c r="L193" s="433"/>
    </row>
    <row r="194" spans="2:26" ht="15" customHeight="1">
      <c r="B194" s="715"/>
      <c r="C194" s="751"/>
      <c r="D194" s="680"/>
      <c r="E194" s="421"/>
      <c r="G194" s="752" t="s">
        <v>237</v>
      </c>
      <c r="H194" s="753" t="s">
        <v>295</v>
      </c>
      <c r="I194" s="754"/>
      <c r="J194" s="754"/>
      <c r="K194" s="755"/>
      <c r="L194" s="756"/>
    </row>
    <row r="195" spans="2:26" ht="15" customHeight="1">
      <c r="B195" s="715"/>
      <c r="C195" s="751"/>
      <c r="D195" s="680"/>
      <c r="E195" s="421"/>
      <c r="G195" s="757" t="s">
        <v>242</v>
      </c>
      <c r="H195" s="753" t="s">
        <v>296</v>
      </c>
      <c r="I195" s="754"/>
      <c r="J195" s="754"/>
      <c r="K195" s="755"/>
      <c r="L195" s="756"/>
    </row>
    <row r="196" spans="2:26" ht="15" customHeight="1" thickBot="1">
      <c r="B196" s="715"/>
      <c r="C196" s="751"/>
      <c r="D196" s="680"/>
      <c r="E196" s="421"/>
      <c r="G196" s="758" t="s">
        <v>297</v>
      </c>
      <c r="H196" s="434" t="s">
        <v>298</v>
      </c>
      <c r="I196" s="759"/>
      <c r="J196" s="759"/>
      <c r="K196" s="760"/>
      <c r="L196" s="761"/>
    </row>
    <row r="197" spans="2:26" ht="15" customHeight="1">
      <c r="B197" s="715"/>
      <c r="C197" s="751"/>
      <c r="D197" s="680"/>
      <c r="E197" s="421"/>
      <c r="F197" s="762"/>
      <c r="G197" s="723"/>
      <c r="H197" s="724"/>
      <c r="I197" s="722"/>
      <c r="J197" s="722"/>
      <c r="K197" s="722"/>
    </row>
    <row r="198" spans="2:26" ht="15" customHeight="1">
      <c r="B198" s="859"/>
      <c r="C198" s="859"/>
      <c r="D198" s="859"/>
      <c r="E198" s="1224" t="s">
        <v>281</v>
      </c>
      <c r="F198" s="1225"/>
      <c r="G198" s="1225"/>
      <c r="H198" s="1226"/>
      <c r="I198" s="1221" t="s">
        <v>305</v>
      </c>
      <c r="J198" s="1222"/>
      <c r="K198" s="1222"/>
      <c r="L198" s="1223"/>
      <c r="M198" s="1218" t="s">
        <v>917</v>
      </c>
      <c r="N198" s="1219"/>
      <c r="O198" s="1219"/>
      <c r="P198" s="1219"/>
    </row>
    <row r="199" spans="2:26" ht="45">
      <c r="B199" s="51" t="s">
        <v>260</v>
      </c>
      <c r="C199" s="45" t="s">
        <v>211</v>
      </c>
      <c r="D199" s="52"/>
      <c r="E199" s="52" t="s">
        <v>299</v>
      </c>
      <c r="F199" s="52" t="s">
        <v>300</v>
      </c>
      <c r="G199" s="52" t="s">
        <v>301</v>
      </c>
      <c r="H199" s="52" t="s">
        <v>800</v>
      </c>
      <c r="I199" s="52" t="s">
        <v>299</v>
      </c>
      <c r="J199" s="52" t="s">
        <v>300</v>
      </c>
      <c r="K199" s="52" t="s">
        <v>301</v>
      </c>
      <c r="L199" s="52" t="s">
        <v>800</v>
      </c>
      <c r="M199" s="52" t="s">
        <v>299</v>
      </c>
      <c r="N199" s="52" t="s">
        <v>300</v>
      </c>
      <c r="O199" s="52" t="s">
        <v>301</v>
      </c>
      <c r="P199" s="52" t="s">
        <v>800</v>
      </c>
      <c r="Q199" s="856" t="s">
        <v>918</v>
      </c>
      <c r="Y199" s="820" t="s">
        <v>302</v>
      </c>
      <c r="Z199" s="725" t="s">
        <v>251</v>
      </c>
    </row>
    <row r="200" spans="2:26" ht="15" customHeight="1">
      <c r="C200" s="2">
        <v>2021</v>
      </c>
      <c r="E200" s="2">
        <v>87</v>
      </c>
      <c r="F200" s="2">
        <v>71</v>
      </c>
      <c r="G200" s="2">
        <v>21</v>
      </c>
      <c r="H200" s="2">
        <v>330</v>
      </c>
      <c r="I200" s="2">
        <f>E240</f>
        <v>6</v>
      </c>
      <c r="J200" s="2">
        <f t="shared" ref="J200:L200" si="26">F240</f>
        <v>2</v>
      </c>
      <c r="K200" s="2">
        <f t="shared" si="26"/>
        <v>1</v>
      </c>
      <c r="L200" s="2">
        <f t="shared" si="26"/>
        <v>22</v>
      </c>
      <c r="M200" s="2">
        <f>(E200+I200)/1000</f>
        <v>9.2999999999999999E-2</v>
      </c>
      <c r="N200" s="2">
        <f t="shared" ref="N200:P200" si="27">(F200+J200)/1000</f>
        <v>7.2999999999999995E-2</v>
      </c>
      <c r="O200" s="2">
        <f t="shared" si="27"/>
        <v>2.1999999999999999E-2</v>
      </c>
      <c r="P200" s="2">
        <f t="shared" si="27"/>
        <v>0.35199999999999998</v>
      </c>
      <c r="Q200" s="2">
        <f>SUM(M200:P200)</f>
        <v>0.53999999999999992</v>
      </c>
      <c r="Y200" s="821">
        <v>509</v>
      </c>
      <c r="Z200" s="732">
        <v>8.4104630768784189E-2</v>
      </c>
    </row>
    <row r="201" spans="2:26" ht="15" customHeight="1">
      <c r="C201" s="2">
        <v>2022</v>
      </c>
      <c r="E201" s="2">
        <v>111</v>
      </c>
      <c r="F201" s="2">
        <v>92</v>
      </c>
      <c r="G201" s="2">
        <v>27</v>
      </c>
      <c r="H201" s="2">
        <v>419</v>
      </c>
      <c r="I201" s="2">
        <f t="shared" ref="I201:I214" si="28">E241</f>
        <v>7</v>
      </c>
      <c r="J201" s="2">
        <f t="shared" ref="J201:J214" si="29">F241</f>
        <v>3</v>
      </c>
      <c r="K201" s="2">
        <f t="shared" ref="K201:K214" si="30">G241</f>
        <v>1</v>
      </c>
      <c r="L201" s="2">
        <f t="shared" ref="L201:L214" si="31">H241</f>
        <v>28</v>
      </c>
      <c r="M201" s="2">
        <f t="shared" ref="M201:M214" si="32">(E201+I201)/1000</f>
        <v>0.11799999999999999</v>
      </c>
      <c r="N201" s="2">
        <f t="shared" ref="N201:N214" si="33">(F201+J201)/1000</f>
        <v>9.5000000000000001E-2</v>
      </c>
      <c r="O201" s="2">
        <f t="shared" ref="O201:O214" si="34">(G201+K201)/1000</f>
        <v>2.8000000000000001E-2</v>
      </c>
      <c r="P201" s="2">
        <f t="shared" ref="P201:P214" si="35">(H201+L201)/1000</f>
        <v>0.44700000000000001</v>
      </c>
      <c r="Q201" s="2">
        <f t="shared" ref="Q201:Q214" si="36">SUM(M201:P201)</f>
        <v>0.68799999999999994</v>
      </c>
      <c r="Y201" s="821">
        <v>648</v>
      </c>
      <c r="Z201" s="732">
        <v>0.1045173337319657</v>
      </c>
    </row>
    <row r="202" spans="2:26" ht="15" customHeight="1">
      <c r="C202" s="2">
        <v>2023</v>
      </c>
      <c r="E202" s="2">
        <v>115</v>
      </c>
      <c r="F202" s="2">
        <v>114</v>
      </c>
      <c r="G202" s="2">
        <v>32</v>
      </c>
      <c r="H202" s="2">
        <v>428</v>
      </c>
      <c r="I202" s="2">
        <f t="shared" si="28"/>
        <v>8</v>
      </c>
      <c r="J202" s="2">
        <f t="shared" si="29"/>
        <v>7</v>
      </c>
      <c r="K202" s="2">
        <f t="shared" si="30"/>
        <v>2</v>
      </c>
      <c r="L202" s="2">
        <f t="shared" si="31"/>
        <v>30</v>
      </c>
      <c r="M202" s="2">
        <f t="shared" si="32"/>
        <v>0.123</v>
      </c>
      <c r="N202" s="2">
        <f t="shared" si="33"/>
        <v>0.121</v>
      </c>
      <c r="O202" s="2">
        <f t="shared" si="34"/>
        <v>3.4000000000000002E-2</v>
      </c>
      <c r="P202" s="2">
        <f t="shared" si="35"/>
        <v>0.45800000000000002</v>
      </c>
      <c r="Q202" s="2">
        <f t="shared" si="36"/>
        <v>0.73599999999999999</v>
      </c>
      <c r="Y202" s="821">
        <v>690</v>
      </c>
      <c r="Z202" s="732">
        <v>0.11053732632847747</v>
      </c>
    </row>
    <row r="203" spans="2:26" ht="15" customHeight="1">
      <c r="C203" s="2">
        <v>2024</v>
      </c>
      <c r="E203" s="2">
        <v>121</v>
      </c>
      <c r="F203" s="2">
        <v>144</v>
      </c>
      <c r="G203" s="2">
        <v>39</v>
      </c>
      <c r="H203" s="2">
        <v>439</v>
      </c>
      <c r="I203" s="2">
        <f t="shared" si="28"/>
        <v>9</v>
      </c>
      <c r="J203" s="2">
        <f t="shared" si="29"/>
        <v>13</v>
      </c>
      <c r="K203" s="2">
        <f t="shared" si="30"/>
        <v>3</v>
      </c>
      <c r="L203" s="2">
        <f t="shared" si="31"/>
        <v>33</v>
      </c>
      <c r="M203" s="2">
        <f t="shared" si="32"/>
        <v>0.13</v>
      </c>
      <c r="N203" s="2">
        <f t="shared" si="33"/>
        <v>0.157</v>
      </c>
      <c r="O203" s="2">
        <f t="shared" si="34"/>
        <v>4.2000000000000003E-2</v>
      </c>
      <c r="P203" s="2">
        <f t="shared" si="35"/>
        <v>0.47199999999999998</v>
      </c>
      <c r="Q203" s="2">
        <f t="shared" si="36"/>
        <v>0.80099999999999993</v>
      </c>
      <c r="Y203" s="821">
        <v>743</v>
      </c>
      <c r="Z203" s="732">
        <v>0.11829385588733994</v>
      </c>
    </row>
    <row r="204" spans="2:26" ht="15" customHeight="1">
      <c r="C204" s="2">
        <v>2025</v>
      </c>
      <c r="E204" s="2">
        <v>128</v>
      </c>
      <c r="F204" s="2">
        <v>188</v>
      </c>
      <c r="G204" s="2">
        <v>49</v>
      </c>
      <c r="H204" s="2">
        <v>450</v>
      </c>
      <c r="I204" s="2">
        <f t="shared" si="28"/>
        <v>10</v>
      </c>
      <c r="J204" s="2">
        <f t="shared" si="29"/>
        <v>19</v>
      </c>
      <c r="K204" s="2">
        <f t="shared" si="30"/>
        <v>5</v>
      </c>
      <c r="L204" s="2">
        <f t="shared" si="31"/>
        <v>36</v>
      </c>
      <c r="M204" s="2">
        <f t="shared" si="32"/>
        <v>0.13800000000000001</v>
      </c>
      <c r="N204" s="2">
        <f t="shared" si="33"/>
        <v>0.20699999999999999</v>
      </c>
      <c r="O204" s="2">
        <f t="shared" si="34"/>
        <v>5.3999999999999999E-2</v>
      </c>
      <c r="P204" s="2">
        <f t="shared" si="35"/>
        <v>0.48599999999999999</v>
      </c>
      <c r="Q204" s="2">
        <f t="shared" si="36"/>
        <v>0.88500000000000001</v>
      </c>
      <c r="Y204" s="821">
        <v>815</v>
      </c>
      <c r="Z204" s="732">
        <v>0.12914232109689477</v>
      </c>
    </row>
    <row r="205" spans="2:26" ht="15" customHeight="1">
      <c r="C205" s="2">
        <v>2026</v>
      </c>
      <c r="D205"/>
      <c r="E205" s="2">
        <v>135</v>
      </c>
      <c r="F205" s="2">
        <v>234</v>
      </c>
      <c r="G205" s="2">
        <v>60</v>
      </c>
      <c r="H205" s="2">
        <v>463</v>
      </c>
      <c r="I205" s="2">
        <f t="shared" si="28"/>
        <v>11</v>
      </c>
      <c r="J205" s="2">
        <f t="shared" si="29"/>
        <v>26</v>
      </c>
      <c r="K205" s="2">
        <f t="shared" si="30"/>
        <v>6</v>
      </c>
      <c r="L205" s="2">
        <f t="shared" si="31"/>
        <v>40</v>
      </c>
      <c r="M205" s="2">
        <f t="shared" si="32"/>
        <v>0.14599999999999999</v>
      </c>
      <c r="N205" s="2">
        <f t="shared" si="33"/>
        <v>0.26</v>
      </c>
      <c r="O205" s="2">
        <f t="shared" si="34"/>
        <v>6.6000000000000003E-2</v>
      </c>
      <c r="P205" s="2">
        <f t="shared" si="35"/>
        <v>0.503</v>
      </c>
      <c r="Q205" s="2">
        <f t="shared" si="36"/>
        <v>0.97500000000000009</v>
      </c>
      <c r="Y205" s="821">
        <v>893</v>
      </c>
      <c r="Z205" s="732">
        <v>0.14056177564784614</v>
      </c>
    </row>
    <row r="206" spans="2:26" ht="15" customHeight="1">
      <c r="C206" s="2">
        <v>2027</v>
      </c>
      <c r="D206"/>
      <c r="E206" s="2">
        <v>144</v>
      </c>
      <c r="F206" s="2">
        <v>283</v>
      </c>
      <c r="G206" s="2">
        <v>71</v>
      </c>
      <c r="H206" s="2">
        <v>478</v>
      </c>
      <c r="I206" s="2">
        <f t="shared" si="28"/>
        <v>12</v>
      </c>
      <c r="J206" s="2">
        <f t="shared" si="29"/>
        <v>33</v>
      </c>
      <c r="K206" s="2">
        <f t="shared" si="30"/>
        <v>8</v>
      </c>
      <c r="L206" s="2">
        <f t="shared" si="31"/>
        <v>45</v>
      </c>
      <c r="M206" s="2">
        <f t="shared" si="32"/>
        <v>0.156</v>
      </c>
      <c r="N206" s="2">
        <f t="shared" si="33"/>
        <v>0.316</v>
      </c>
      <c r="O206" s="2">
        <f t="shared" si="34"/>
        <v>7.9000000000000001E-2</v>
      </c>
      <c r="P206" s="2">
        <f t="shared" si="35"/>
        <v>0.52300000000000002</v>
      </c>
      <c r="Q206" s="2">
        <f t="shared" si="36"/>
        <v>1.0739999999999998</v>
      </c>
      <c r="Y206" s="821">
        <v>975</v>
      </c>
      <c r="Z206" s="732">
        <v>0.15255187817082397</v>
      </c>
    </row>
    <row r="207" spans="2:26" ht="15" customHeight="1">
      <c r="C207" s="2">
        <v>2028</v>
      </c>
      <c r="E207" s="2">
        <v>153</v>
      </c>
      <c r="F207" s="2">
        <v>333</v>
      </c>
      <c r="G207" s="2">
        <v>82</v>
      </c>
      <c r="H207" s="2">
        <v>493</v>
      </c>
      <c r="I207" s="2">
        <f t="shared" si="28"/>
        <v>14</v>
      </c>
      <c r="J207" s="2">
        <f t="shared" si="29"/>
        <v>41</v>
      </c>
      <c r="K207" s="2">
        <f t="shared" si="30"/>
        <v>9</v>
      </c>
      <c r="L207" s="2">
        <f t="shared" si="31"/>
        <v>50</v>
      </c>
      <c r="M207" s="2">
        <f t="shared" si="32"/>
        <v>0.16700000000000001</v>
      </c>
      <c r="N207" s="2">
        <f t="shared" si="33"/>
        <v>0.374</v>
      </c>
      <c r="O207" s="2">
        <f t="shared" si="34"/>
        <v>9.0999999999999998E-2</v>
      </c>
      <c r="P207" s="2">
        <f t="shared" si="35"/>
        <v>0.54300000000000004</v>
      </c>
      <c r="Q207" s="2">
        <f t="shared" si="36"/>
        <v>1.175</v>
      </c>
      <c r="Y207" s="821">
        <v>1061</v>
      </c>
      <c r="Z207" s="732">
        <v>0.16511252730961012</v>
      </c>
    </row>
    <row r="208" spans="2:26" ht="15" customHeight="1">
      <c r="C208" s="2">
        <v>2029</v>
      </c>
      <c r="E208" s="2">
        <v>164</v>
      </c>
      <c r="F208" s="2">
        <v>385</v>
      </c>
      <c r="G208" s="2">
        <v>93</v>
      </c>
      <c r="H208" s="2">
        <v>510</v>
      </c>
      <c r="I208" s="2">
        <f t="shared" si="28"/>
        <v>16</v>
      </c>
      <c r="J208" s="2">
        <f t="shared" si="29"/>
        <v>50</v>
      </c>
      <c r="K208" s="2">
        <f t="shared" si="30"/>
        <v>11</v>
      </c>
      <c r="L208" s="2">
        <f t="shared" si="31"/>
        <v>55</v>
      </c>
      <c r="M208" s="2">
        <f t="shared" si="32"/>
        <v>0.18</v>
      </c>
      <c r="N208" s="2">
        <f t="shared" si="33"/>
        <v>0.435</v>
      </c>
      <c r="O208" s="2">
        <f t="shared" si="34"/>
        <v>0.104</v>
      </c>
      <c r="P208" s="2">
        <f t="shared" si="35"/>
        <v>0.56499999999999995</v>
      </c>
      <c r="Q208" s="2">
        <f t="shared" si="36"/>
        <v>1.2839999999999998</v>
      </c>
      <c r="Y208" s="821">
        <v>1152</v>
      </c>
      <c r="Z208" s="732">
        <v>0.17824386945371359</v>
      </c>
    </row>
    <row r="209" spans="2:26" ht="15" customHeight="1">
      <c r="C209" s="2">
        <v>2030</v>
      </c>
      <c r="E209" s="2">
        <v>175</v>
      </c>
      <c r="F209" s="2">
        <v>439</v>
      </c>
      <c r="G209" s="2">
        <v>105</v>
      </c>
      <c r="H209" s="2">
        <v>528</v>
      </c>
      <c r="I209" s="2">
        <f t="shared" si="28"/>
        <v>18</v>
      </c>
      <c r="J209" s="2">
        <f t="shared" si="29"/>
        <v>58</v>
      </c>
      <c r="K209" s="2">
        <f t="shared" si="30"/>
        <v>12</v>
      </c>
      <c r="L209" s="2">
        <f t="shared" si="31"/>
        <v>59</v>
      </c>
      <c r="M209" s="2">
        <f t="shared" si="32"/>
        <v>0.193</v>
      </c>
      <c r="N209" s="2">
        <f t="shared" si="33"/>
        <v>0.497</v>
      </c>
      <c r="O209" s="2">
        <f t="shared" si="34"/>
        <v>0.11700000000000001</v>
      </c>
      <c r="P209" s="2">
        <f t="shared" si="35"/>
        <v>0.58699999999999997</v>
      </c>
      <c r="Q209" s="2">
        <f t="shared" si="36"/>
        <v>1.3939999999999999</v>
      </c>
      <c r="Y209" s="821">
        <v>1248</v>
      </c>
      <c r="Z209" s="732">
        <v>0.1919487758469674</v>
      </c>
    </row>
    <row r="210" spans="2:26" ht="15" customHeight="1">
      <c r="C210" s="2">
        <v>2031</v>
      </c>
      <c r="E210" s="2">
        <v>188</v>
      </c>
      <c r="F210" s="2">
        <v>496</v>
      </c>
      <c r="G210" s="2">
        <v>117</v>
      </c>
      <c r="H210" s="2">
        <v>548</v>
      </c>
      <c r="I210" s="2">
        <f t="shared" si="28"/>
        <v>20</v>
      </c>
      <c r="J210" s="2">
        <f t="shared" si="29"/>
        <v>67</v>
      </c>
      <c r="K210" s="2">
        <f t="shared" si="30"/>
        <v>14</v>
      </c>
      <c r="L210" s="2">
        <f t="shared" si="31"/>
        <v>64</v>
      </c>
      <c r="M210" s="2">
        <f t="shared" si="32"/>
        <v>0.20799999999999999</v>
      </c>
      <c r="N210" s="2">
        <f t="shared" si="33"/>
        <v>0.56299999999999994</v>
      </c>
      <c r="O210" s="2">
        <f t="shared" si="34"/>
        <v>0.13100000000000001</v>
      </c>
      <c r="P210" s="2">
        <f t="shared" si="35"/>
        <v>0.61199999999999999</v>
      </c>
      <c r="Q210" s="2">
        <f t="shared" si="36"/>
        <v>1.5139999999999998</v>
      </c>
      <c r="Y210" s="821">
        <v>1348</v>
      </c>
      <c r="Z210" s="732">
        <v>0.20622538901517476</v>
      </c>
    </row>
    <row r="211" spans="2:26" ht="15" customHeight="1">
      <c r="C211" s="2">
        <v>2032</v>
      </c>
      <c r="E211" s="2">
        <v>201</v>
      </c>
      <c r="F211" s="2">
        <v>554</v>
      </c>
      <c r="G211" s="2">
        <v>129</v>
      </c>
      <c r="H211" s="2">
        <v>569</v>
      </c>
      <c r="I211" s="2">
        <f t="shared" si="28"/>
        <v>22</v>
      </c>
      <c r="J211" s="2">
        <f t="shared" si="29"/>
        <v>76</v>
      </c>
      <c r="K211" s="2">
        <f t="shared" si="30"/>
        <v>16</v>
      </c>
      <c r="L211" s="2">
        <f t="shared" si="31"/>
        <v>68</v>
      </c>
      <c r="M211" s="2">
        <f t="shared" si="32"/>
        <v>0.223</v>
      </c>
      <c r="N211" s="2">
        <f t="shared" si="33"/>
        <v>0.63</v>
      </c>
      <c r="O211" s="2">
        <f t="shared" si="34"/>
        <v>0.14499999999999999</v>
      </c>
      <c r="P211" s="2">
        <f t="shared" si="35"/>
        <v>0.63700000000000001</v>
      </c>
      <c r="Q211" s="2">
        <f t="shared" si="36"/>
        <v>1.635</v>
      </c>
      <c r="Y211" s="821">
        <v>1454</v>
      </c>
      <c r="Z211" s="732">
        <v>0.22107453884228306</v>
      </c>
    </row>
    <row r="212" spans="2:26" ht="15" customHeight="1">
      <c r="C212" s="2">
        <v>2033</v>
      </c>
      <c r="E212" s="2">
        <v>216</v>
      </c>
      <c r="F212" s="2">
        <v>615</v>
      </c>
      <c r="G212" s="2">
        <v>141</v>
      </c>
      <c r="H212" s="2">
        <v>592</v>
      </c>
      <c r="I212" s="2">
        <f t="shared" si="28"/>
        <v>24</v>
      </c>
      <c r="J212" s="2">
        <f t="shared" si="29"/>
        <v>84</v>
      </c>
      <c r="K212" s="2">
        <f t="shared" si="30"/>
        <v>18</v>
      </c>
      <c r="L212" s="2">
        <f t="shared" si="31"/>
        <v>73</v>
      </c>
      <c r="M212" s="2">
        <f t="shared" si="32"/>
        <v>0.24</v>
      </c>
      <c r="N212" s="2">
        <f t="shared" si="33"/>
        <v>0.69899999999999995</v>
      </c>
      <c r="O212" s="2">
        <f t="shared" si="34"/>
        <v>0.159</v>
      </c>
      <c r="P212" s="2">
        <f t="shared" si="35"/>
        <v>0.66500000000000004</v>
      </c>
      <c r="Q212" s="2">
        <f t="shared" si="36"/>
        <v>1.7629999999999999</v>
      </c>
      <c r="Y212" s="821">
        <v>1564</v>
      </c>
      <c r="Z212" s="732">
        <v>0.2364972851978567</v>
      </c>
    </row>
    <row r="213" spans="2:26" ht="15" customHeight="1">
      <c r="C213" s="2">
        <v>2034</v>
      </c>
      <c r="E213" s="2">
        <v>232</v>
      </c>
      <c r="F213" s="2">
        <v>679</v>
      </c>
      <c r="G213" s="2">
        <v>154</v>
      </c>
      <c r="H213" s="2">
        <v>616</v>
      </c>
      <c r="I213" s="2">
        <f t="shared" si="28"/>
        <v>26</v>
      </c>
      <c r="J213" s="2">
        <f t="shared" si="29"/>
        <v>94</v>
      </c>
      <c r="K213" s="2">
        <f t="shared" si="30"/>
        <v>20</v>
      </c>
      <c r="L213" s="2">
        <f t="shared" si="31"/>
        <v>76</v>
      </c>
      <c r="M213" s="2">
        <f t="shared" si="32"/>
        <v>0.25800000000000001</v>
      </c>
      <c r="N213" s="2">
        <f t="shared" si="33"/>
        <v>0.77300000000000002</v>
      </c>
      <c r="O213" s="2">
        <f t="shared" si="34"/>
        <v>0.17399999999999999</v>
      </c>
      <c r="P213" s="2">
        <f t="shared" si="35"/>
        <v>0.69199999999999995</v>
      </c>
      <c r="Q213" s="2">
        <f t="shared" si="36"/>
        <v>1.897</v>
      </c>
      <c r="Y213" s="821">
        <v>1680</v>
      </c>
      <c r="Z213" s="732">
        <v>0.25249492341918356</v>
      </c>
    </row>
    <row r="214" spans="2:26" ht="15" customHeight="1">
      <c r="C214" s="2">
        <v>2035</v>
      </c>
      <c r="E214" s="2">
        <v>248</v>
      </c>
      <c r="F214" s="2">
        <v>744</v>
      </c>
      <c r="G214" s="2">
        <v>167</v>
      </c>
      <c r="H214" s="2">
        <v>641</v>
      </c>
      <c r="I214" s="2">
        <f t="shared" si="28"/>
        <v>28</v>
      </c>
      <c r="J214" s="2">
        <f t="shared" si="29"/>
        <v>103</v>
      </c>
      <c r="K214" s="2">
        <f t="shared" si="30"/>
        <v>22</v>
      </c>
      <c r="L214" s="2">
        <f t="shared" si="31"/>
        <v>80</v>
      </c>
      <c r="M214" s="2">
        <f t="shared" si="32"/>
        <v>0.27600000000000002</v>
      </c>
      <c r="N214" s="2">
        <f t="shared" si="33"/>
        <v>0.84699999999999998</v>
      </c>
      <c r="O214" s="2">
        <f t="shared" si="34"/>
        <v>0.189</v>
      </c>
      <c r="P214" s="2">
        <f t="shared" si="35"/>
        <v>0.72099999999999997</v>
      </c>
      <c r="Q214" s="2">
        <f t="shared" si="36"/>
        <v>2.0329999999999999</v>
      </c>
      <c r="Y214" s="821">
        <v>1801</v>
      </c>
      <c r="Z214" s="732">
        <v>0.26906419479651572</v>
      </c>
    </row>
    <row r="215" spans="2:26" ht="15" customHeight="1">
      <c r="E215" s="139"/>
      <c r="F215" s="139"/>
      <c r="G215" s="139"/>
      <c r="H215" s="139"/>
      <c r="I215" s="435"/>
      <c r="J215" s="435"/>
      <c r="K215" s="436"/>
    </row>
    <row r="216" spans="2:26">
      <c r="B216" s="437" t="s">
        <v>303</v>
      </c>
    </row>
    <row r="217" spans="2:26">
      <c r="B217" s="437" t="s">
        <v>304</v>
      </c>
    </row>
    <row r="218" spans="2:26">
      <c r="B218" s="132"/>
    </row>
    <row r="219" spans="2:26">
      <c r="B219" s="132"/>
    </row>
    <row r="220" spans="2:26" ht="15" customHeight="1">
      <c r="B220" s="697" t="s">
        <v>305</v>
      </c>
      <c r="C220" s="383"/>
      <c r="D220" s="383"/>
      <c r="E220" s="383"/>
      <c r="F220" s="383"/>
      <c r="G220" s="383"/>
      <c r="H220" s="383"/>
      <c r="I220" s="384"/>
      <c r="J220" s="384"/>
      <c r="K220" s="51"/>
      <c r="T220" s="21"/>
    </row>
    <row r="221" spans="2:26" ht="15" customHeight="1" thickBot="1">
      <c r="C221"/>
      <c r="D221"/>
    </row>
    <row r="222" spans="2:26" ht="15" customHeight="1" thickBot="1">
      <c r="B222" s="148"/>
      <c r="C222" s="425" t="s">
        <v>528</v>
      </c>
      <c r="D222" s="438" t="s">
        <v>222</v>
      </c>
      <c r="E222" s="439" t="s">
        <v>223</v>
      </c>
      <c r="G222" s="385" t="s">
        <v>224</v>
      </c>
      <c r="H222" s="386"/>
      <c r="I222" s="387"/>
      <c r="J222" s="387"/>
      <c r="K222" s="386"/>
      <c r="L222" s="388"/>
    </row>
    <row r="223" spans="2:26" ht="15" customHeight="1">
      <c r="B223" s="389" t="s">
        <v>790</v>
      </c>
      <c r="C223" s="740" t="s">
        <v>791</v>
      </c>
      <c r="D223" s="440">
        <v>5.8</v>
      </c>
      <c r="E223" s="390" t="s">
        <v>282</v>
      </c>
      <c r="G223" s="391" t="s">
        <v>283</v>
      </c>
      <c r="H223" s="705"/>
      <c r="I223" s="706"/>
      <c r="J223" s="706"/>
      <c r="K223" s="705"/>
      <c r="L223" s="392"/>
    </row>
    <row r="224" spans="2:26" ht="15" customHeight="1">
      <c r="B224" s="393" t="s">
        <v>284</v>
      </c>
      <c r="C224" s="743" t="s">
        <v>792</v>
      </c>
      <c r="D224" s="441">
        <v>0.01</v>
      </c>
      <c r="E224" s="394" t="s">
        <v>285</v>
      </c>
      <c r="G224" s="391" t="s">
        <v>286</v>
      </c>
      <c r="H224" s="705"/>
      <c r="I224" s="706"/>
      <c r="J224" s="706"/>
      <c r="K224" s="705"/>
      <c r="L224" s="392"/>
    </row>
    <row r="225" spans="2:12" ht="15" customHeight="1">
      <c r="B225" s="393" t="s">
        <v>793</v>
      </c>
      <c r="C225" s="746" t="s">
        <v>794</v>
      </c>
      <c r="D225" s="763">
        <v>17000</v>
      </c>
      <c r="E225" s="512" t="s">
        <v>306</v>
      </c>
      <c r="G225" s="415" t="s">
        <v>307</v>
      </c>
      <c r="H225" s="706"/>
      <c r="I225" s="706"/>
      <c r="J225" s="706"/>
      <c r="K225" s="706"/>
      <c r="L225" s="427"/>
    </row>
    <row r="226" spans="2:12" ht="15" customHeight="1">
      <c r="B226" s="393" t="s">
        <v>796</v>
      </c>
      <c r="C226" s="746" t="s">
        <v>794</v>
      </c>
      <c r="D226" s="763">
        <v>25500</v>
      </c>
      <c r="E226" s="512" t="s">
        <v>308</v>
      </c>
      <c r="G226" s="415" t="s">
        <v>288</v>
      </c>
      <c r="H226" s="705"/>
      <c r="I226" s="706"/>
      <c r="J226" s="706"/>
      <c r="K226" s="705"/>
      <c r="L226" s="392"/>
    </row>
    <row r="227" spans="2:12" ht="15" customHeight="1" thickBot="1">
      <c r="B227" s="395" t="s">
        <v>290</v>
      </c>
      <c r="C227" s="748" t="s">
        <v>794</v>
      </c>
      <c r="D227" s="764">
        <v>3600</v>
      </c>
      <c r="E227" s="513" t="s">
        <v>309</v>
      </c>
      <c r="G227" s="415" t="s">
        <v>310</v>
      </c>
      <c r="H227" s="706"/>
      <c r="I227" s="706"/>
      <c r="J227" s="706"/>
      <c r="K227" s="706"/>
      <c r="L227" s="427"/>
    </row>
    <row r="228" spans="2:12" ht="15" customHeight="1" thickBot="1">
      <c r="B228" s="715"/>
      <c r="D228" s="680"/>
      <c r="G228" s="415" t="s">
        <v>311</v>
      </c>
      <c r="H228" s="706"/>
      <c r="I228" s="706"/>
      <c r="J228" s="706"/>
      <c r="K228" s="706"/>
      <c r="L228" s="427"/>
    </row>
    <row r="229" spans="2:12" ht="15" customHeight="1">
      <c r="B229" s="715"/>
      <c r="C229" s="751"/>
      <c r="D229" s="680"/>
      <c r="G229" s="385" t="s">
        <v>236</v>
      </c>
      <c r="H229" s="386"/>
      <c r="I229" s="428"/>
      <c r="J229" s="428"/>
      <c r="K229" s="386"/>
      <c r="L229" s="388"/>
    </row>
    <row r="230" spans="2:12" ht="15" customHeight="1">
      <c r="B230" s="715"/>
      <c r="C230" s="751"/>
      <c r="D230" s="680"/>
      <c r="G230" s="400" t="s">
        <v>237</v>
      </c>
      <c r="H230" s="401" t="s">
        <v>292</v>
      </c>
      <c r="I230" s="718"/>
      <c r="J230" s="718"/>
      <c r="K230" s="705"/>
      <c r="L230" s="392"/>
    </row>
    <row r="231" spans="2:12" ht="15" customHeight="1">
      <c r="B231" s="715"/>
      <c r="C231" s="751"/>
      <c r="D231" s="680"/>
      <c r="G231" s="400" t="s">
        <v>242</v>
      </c>
      <c r="H231" s="402" t="s">
        <v>293</v>
      </c>
      <c r="I231" s="718"/>
      <c r="J231" s="718"/>
      <c r="K231" s="705"/>
      <c r="L231" s="392"/>
    </row>
    <row r="232" spans="2:12" ht="15" customHeight="1">
      <c r="B232" s="715"/>
      <c r="C232" s="751"/>
      <c r="D232" s="680"/>
      <c r="G232" s="429" t="s">
        <v>294</v>
      </c>
      <c r="H232" s="430"/>
      <c r="I232" s="431"/>
      <c r="J232" s="431"/>
      <c r="K232" s="432"/>
      <c r="L232" s="433"/>
    </row>
    <row r="233" spans="2:12" ht="15" customHeight="1">
      <c r="B233" s="715"/>
      <c r="C233" s="751"/>
      <c r="D233" s="680"/>
      <c r="G233" s="752" t="s">
        <v>237</v>
      </c>
      <c r="H233" s="753" t="s">
        <v>312</v>
      </c>
      <c r="I233" s="754"/>
      <c r="J233" s="754"/>
      <c r="K233" s="755"/>
      <c r="L233" s="756"/>
    </row>
    <row r="234" spans="2:12" ht="15" customHeight="1">
      <c r="B234" s="715"/>
      <c r="C234" s="751"/>
      <c r="D234" s="680"/>
      <c r="G234" s="757" t="s">
        <v>242</v>
      </c>
      <c r="H234" s="753" t="s">
        <v>296</v>
      </c>
      <c r="I234" s="754"/>
      <c r="J234" s="754"/>
      <c r="K234" s="755"/>
      <c r="L234" s="756"/>
    </row>
    <row r="235" spans="2:12" ht="15" customHeight="1" thickBot="1">
      <c r="B235" s="715"/>
      <c r="C235" s="751"/>
      <c r="D235" s="680"/>
      <c r="G235" s="757"/>
      <c r="H235" s="434" t="s">
        <v>313</v>
      </c>
      <c r="I235" s="754"/>
      <c r="J235" s="754"/>
      <c r="K235" s="755"/>
      <c r="L235" s="756"/>
    </row>
    <row r="236" spans="2:12" ht="15" customHeight="1" thickBot="1">
      <c r="B236" s="715"/>
      <c r="C236" s="751"/>
      <c r="D236" s="680"/>
      <c r="G236" s="758" t="s">
        <v>297</v>
      </c>
      <c r="H236" s="434" t="s">
        <v>298</v>
      </c>
      <c r="I236" s="759"/>
      <c r="J236" s="759"/>
      <c r="K236" s="760"/>
      <c r="L236" s="761"/>
    </row>
    <row r="237" spans="2:12" ht="15" customHeight="1">
      <c r="B237" s="715"/>
      <c r="C237" s="751"/>
      <c r="D237" s="680"/>
      <c r="E237" s="685"/>
      <c r="F237" s="765"/>
      <c r="G237" s="766"/>
      <c r="H237" s="767"/>
      <c r="I237" s="768"/>
      <c r="J237" s="768"/>
      <c r="K237" s="768"/>
      <c r="L237" s="695"/>
    </row>
    <row r="238" spans="2:12" ht="15" customHeight="1">
      <c r="B238" s="715"/>
      <c r="C238" s="769"/>
      <c r="I238" s="821"/>
      <c r="J238" s="770"/>
    </row>
    <row r="239" spans="2:12" ht="30">
      <c r="B239" s="51" t="s">
        <v>260</v>
      </c>
      <c r="C239" s="45" t="s">
        <v>211</v>
      </c>
      <c r="D239" s="52"/>
      <c r="E239" s="52" t="s">
        <v>299</v>
      </c>
      <c r="F239" s="52" t="s">
        <v>300</v>
      </c>
      <c r="G239" s="52" t="s">
        <v>301</v>
      </c>
      <c r="H239" s="52" t="s">
        <v>800</v>
      </c>
      <c r="I239" s="820" t="s">
        <v>302</v>
      </c>
      <c r="J239" s="725" t="s">
        <v>251</v>
      </c>
    </row>
    <row r="240" spans="2:12" ht="15" customHeight="1">
      <c r="C240" s="2">
        <v>2021</v>
      </c>
      <c r="E240" s="2">
        <v>6</v>
      </c>
      <c r="F240" s="2">
        <v>2</v>
      </c>
      <c r="G240" s="2">
        <v>1</v>
      </c>
      <c r="H240" s="2">
        <v>22</v>
      </c>
      <c r="I240" s="823">
        <f>SUM(E240:H240)</f>
        <v>31</v>
      </c>
      <c r="J240" s="251">
        <v>3.9E-2</v>
      </c>
    </row>
    <row r="241" spans="2:20" ht="15" customHeight="1">
      <c r="C241" s="2">
        <v>2022</v>
      </c>
      <c r="E241" s="2">
        <v>7</v>
      </c>
      <c r="F241" s="2">
        <v>3</v>
      </c>
      <c r="G241" s="2">
        <v>1</v>
      </c>
      <c r="H241" s="2">
        <v>28</v>
      </c>
      <c r="I241" s="823">
        <f t="shared" ref="I241:I254" si="37">SUM(E241:H241)</f>
        <v>39</v>
      </c>
      <c r="J241" s="251">
        <v>4.9000000000000002E-2</v>
      </c>
    </row>
    <row r="242" spans="2:20" ht="15" customHeight="1">
      <c r="C242" s="2">
        <v>2023</v>
      </c>
      <c r="E242" s="2">
        <v>8</v>
      </c>
      <c r="F242" s="2">
        <v>7</v>
      </c>
      <c r="G242" s="2">
        <v>2</v>
      </c>
      <c r="H242" s="2">
        <v>30</v>
      </c>
      <c r="I242" s="823">
        <f t="shared" si="37"/>
        <v>47</v>
      </c>
      <c r="J242" s="251">
        <v>6.0999999999999999E-2</v>
      </c>
    </row>
    <row r="243" spans="2:20" ht="15" customHeight="1">
      <c r="C243" s="2">
        <v>2024</v>
      </c>
      <c r="E243" s="2">
        <v>9</v>
      </c>
      <c r="F243" s="2">
        <v>13</v>
      </c>
      <c r="G243" s="2">
        <v>3</v>
      </c>
      <c r="H243" s="2">
        <v>33</v>
      </c>
      <c r="I243" s="823">
        <f t="shared" si="37"/>
        <v>58</v>
      </c>
      <c r="J243" s="251">
        <v>7.4999999999999997E-2</v>
      </c>
    </row>
    <row r="244" spans="2:20" ht="15" customHeight="1">
      <c r="C244" s="2">
        <v>2025</v>
      </c>
      <c r="E244" s="2">
        <v>10</v>
      </c>
      <c r="F244" s="2">
        <v>19</v>
      </c>
      <c r="G244" s="2">
        <v>5</v>
      </c>
      <c r="H244" s="2">
        <v>36</v>
      </c>
      <c r="I244" s="823">
        <f t="shared" si="37"/>
        <v>70</v>
      </c>
      <c r="J244" s="251">
        <v>0.09</v>
      </c>
    </row>
    <row r="245" spans="2:20" ht="15" customHeight="1">
      <c r="C245" s="2">
        <v>2026</v>
      </c>
      <c r="D245"/>
      <c r="E245" s="2">
        <v>11</v>
      </c>
      <c r="F245" s="2">
        <v>26</v>
      </c>
      <c r="G245" s="2">
        <v>6</v>
      </c>
      <c r="H245" s="2">
        <v>40</v>
      </c>
      <c r="I245" s="823">
        <f t="shared" si="37"/>
        <v>83</v>
      </c>
      <c r="J245" s="251">
        <v>0.107</v>
      </c>
    </row>
    <row r="246" spans="2:20" ht="15" customHeight="1">
      <c r="C246" s="2">
        <v>2027</v>
      </c>
      <c r="D246"/>
      <c r="E246" s="2">
        <v>12</v>
      </c>
      <c r="F246" s="2">
        <v>33</v>
      </c>
      <c r="G246" s="2">
        <v>8</v>
      </c>
      <c r="H246" s="2">
        <v>45</v>
      </c>
      <c r="I246" s="823">
        <f t="shared" si="37"/>
        <v>98</v>
      </c>
      <c r="J246" s="251">
        <v>0.126</v>
      </c>
    </row>
    <row r="247" spans="2:20" ht="15" customHeight="1">
      <c r="C247" s="2">
        <v>2028</v>
      </c>
      <c r="E247" s="2">
        <v>14</v>
      </c>
      <c r="F247" s="2">
        <v>41</v>
      </c>
      <c r="G247" s="2">
        <v>9</v>
      </c>
      <c r="H247" s="2">
        <v>50</v>
      </c>
      <c r="I247" s="823">
        <f t="shared" si="37"/>
        <v>114</v>
      </c>
      <c r="J247" s="251">
        <v>0.14699999999999999</v>
      </c>
    </row>
    <row r="248" spans="2:20" ht="15" customHeight="1">
      <c r="C248" s="2">
        <v>2029</v>
      </c>
      <c r="E248" s="2">
        <v>16</v>
      </c>
      <c r="F248" s="2">
        <v>50</v>
      </c>
      <c r="G248" s="2">
        <v>11</v>
      </c>
      <c r="H248" s="2">
        <v>55</v>
      </c>
      <c r="I248" s="823">
        <f t="shared" si="37"/>
        <v>132</v>
      </c>
      <c r="J248" s="251">
        <v>0.17</v>
      </c>
    </row>
    <row r="249" spans="2:20" ht="15" customHeight="1">
      <c r="C249" s="2">
        <v>2030</v>
      </c>
      <c r="E249" s="2">
        <v>18</v>
      </c>
      <c r="F249" s="2">
        <v>58</v>
      </c>
      <c r="G249" s="2">
        <v>12</v>
      </c>
      <c r="H249" s="2">
        <v>59</v>
      </c>
      <c r="I249" s="823">
        <f t="shared" si="37"/>
        <v>147</v>
      </c>
      <c r="J249" s="251">
        <v>0.192</v>
      </c>
    </row>
    <row r="250" spans="2:20" ht="15" customHeight="1">
      <c r="C250" s="2">
        <v>2031</v>
      </c>
      <c r="E250" s="2">
        <v>20</v>
      </c>
      <c r="F250" s="2">
        <v>67</v>
      </c>
      <c r="G250" s="2">
        <v>14</v>
      </c>
      <c r="H250" s="2">
        <v>64</v>
      </c>
      <c r="I250" s="823">
        <f t="shared" si="37"/>
        <v>165</v>
      </c>
      <c r="J250" s="251">
        <v>0.214</v>
      </c>
    </row>
    <row r="251" spans="2:20" ht="15" customHeight="1">
      <c r="C251" s="2">
        <v>2032</v>
      </c>
      <c r="E251" s="2">
        <v>22</v>
      </c>
      <c r="F251" s="2">
        <v>76</v>
      </c>
      <c r="G251" s="2">
        <v>16</v>
      </c>
      <c r="H251" s="2">
        <v>68</v>
      </c>
      <c r="I251" s="823">
        <f t="shared" si="37"/>
        <v>182</v>
      </c>
      <c r="J251" s="251">
        <v>0.23699999999999999</v>
      </c>
    </row>
    <row r="252" spans="2:20" ht="15" customHeight="1">
      <c r="C252" s="2">
        <v>2033</v>
      </c>
      <c r="E252" s="2">
        <v>24</v>
      </c>
      <c r="F252" s="2">
        <v>84</v>
      </c>
      <c r="G252" s="2">
        <v>18</v>
      </c>
      <c r="H252" s="2">
        <v>73</v>
      </c>
      <c r="I252" s="823">
        <f t="shared" si="37"/>
        <v>199</v>
      </c>
      <c r="J252" s="251">
        <v>0.26</v>
      </c>
    </row>
    <row r="253" spans="2:20" ht="15" customHeight="1">
      <c r="C253" s="2">
        <v>2034</v>
      </c>
      <c r="E253" s="2">
        <v>26</v>
      </c>
      <c r="F253" s="2">
        <v>94</v>
      </c>
      <c r="G253" s="2">
        <v>20</v>
      </c>
      <c r="H253" s="2">
        <v>76</v>
      </c>
      <c r="I253" s="823">
        <f t="shared" si="37"/>
        <v>216</v>
      </c>
      <c r="J253" s="251">
        <v>0.28299999999999997</v>
      </c>
    </row>
    <row r="254" spans="2:20" ht="15" customHeight="1">
      <c r="C254" s="2">
        <v>2035</v>
      </c>
      <c r="E254" s="2">
        <v>28</v>
      </c>
      <c r="F254" s="2">
        <v>103</v>
      </c>
      <c r="G254" s="2">
        <v>22</v>
      </c>
      <c r="H254" s="2">
        <v>80</v>
      </c>
      <c r="I254" s="823">
        <f t="shared" si="37"/>
        <v>233</v>
      </c>
      <c r="J254" s="251">
        <v>0.307</v>
      </c>
    </row>
    <row r="256" spans="2:20" ht="15" customHeight="1">
      <c r="B256" s="382" t="s">
        <v>314</v>
      </c>
      <c r="C256" s="383"/>
      <c r="D256" s="383"/>
      <c r="E256" s="383"/>
      <c r="F256" s="384"/>
      <c r="G256" s="383"/>
      <c r="H256" s="383"/>
      <c r="I256" s="384"/>
      <c r="J256" s="384"/>
      <c r="K256" s="51"/>
      <c r="L256" s="51"/>
      <c r="T256" s="21"/>
    </row>
    <row r="257" spans="2:8" ht="19.5" thickBot="1">
      <c r="B257" s="133"/>
    </row>
    <row r="258" spans="2:8">
      <c r="B258" s="385" t="s">
        <v>224</v>
      </c>
      <c r="C258" s="386"/>
      <c r="D258" s="387"/>
      <c r="E258" s="386"/>
      <c r="F258" s="386"/>
      <c r="G258" s="388"/>
    </row>
    <row r="259" spans="2:8">
      <c r="B259" s="442" t="s">
        <v>801</v>
      </c>
      <c r="C259" s="712"/>
      <c r="D259" s="771"/>
      <c r="E259" s="712"/>
      <c r="F259" s="712"/>
      <c r="G259" s="443"/>
    </row>
    <row r="260" spans="2:8">
      <c r="B260" s="442" t="s">
        <v>802</v>
      </c>
      <c r="C260" s="712"/>
      <c r="D260" s="771"/>
      <c r="E260" s="712"/>
      <c r="F260" s="712"/>
      <c r="G260" s="443"/>
    </row>
    <row r="261" spans="2:8">
      <c r="B261" s="442" t="s">
        <v>315</v>
      </c>
      <c r="C261" s="712"/>
      <c r="D261" s="771"/>
      <c r="E261" s="712"/>
      <c r="F261" s="712"/>
      <c r="G261" s="443"/>
    </row>
    <row r="262" spans="2:8">
      <c r="B262" s="442" t="s">
        <v>803</v>
      </c>
      <c r="C262" s="712"/>
      <c r="D262" s="771"/>
      <c r="E262" s="712"/>
      <c r="F262" s="712"/>
      <c r="G262" s="443"/>
    </row>
    <row r="263" spans="2:8">
      <c r="B263" s="442" t="s">
        <v>316</v>
      </c>
      <c r="C263" s="772"/>
      <c r="D263" s="771"/>
      <c r="E263" s="712"/>
      <c r="F263" s="712"/>
      <c r="G263" s="443"/>
    </row>
    <row r="264" spans="2:8">
      <c r="B264" s="442" t="s">
        <v>317</v>
      </c>
      <c r="C264" s="772"/>
      <c r="D264" s="771"/>
      <c r="E264" s="712"/>
      <c r="F264" s="712"/>
      <c r="G264" s="443"/>
    </row>
    <row r="265" spans="2:8">
      <c r="B265" s="442" t="s">
        <v>804</v>
      </c>
      <c r="C265" s="772"/>
      <c r="D265" s="771"/>
      <c r="E265" s="712"/>
      <c r="F265" s="712"/>
      <c r="G265" s="443"/>
    </row>
    <row r="266" spans="2:8">
      <c r="B266" s="444" t="s">
        <v>318</v>
      </c>
      <c r="C266" s="772"/>
      <c r="D266" s="771"/>
      <c r="E266" s="712"/>
      <c r="F266" s="712"/>
      <c r="G266" s="443"/>
    </row>
    <row r="267" spans="2:8">
      <c r="B267" s="442" t="s">
        <v>319</v>
      </c>
      <c r="C267" s="772"/>
      <c r="D267" s="771"/>
      <c r="E267" s="712"/>
      <c r="F267" s="712"/>
      <c r="G267" s="443"/>
    </row>
    <row r="268" spans="2:8">
      <c r="B268" s="442" t="s">
        <v>805</v>
      </c>
      <c r="C268" s="772"/>
      <c r="D268" s="771"/>
      <c r="E268" s="712"/>
      <c r="F268" s="712"/>
      <c r="G268" s="443"/>
    </row>
    <row r="269" spans="2:8" ht="15.75" thickBot="1">
      <c r="B269" s="445"/>
      <c r="C269" s="446"/>
      <c r="D269" s="447"/>
      <c r="E269" s="448"/>
      <c r="F269" s="448"/>
      <c r="G269" s="449"/>
    </row>
    <row r="270" spans="2:8" ht="18.75">
      <c r="B270" s="133"/>
    </row>
    <row r="272" spans="2:8">
      <c r="B272" s="89" t="s">
        <v>320</v>
      </c>
      <c r="G272" s="680"/>
      <c r="H272" s="680"/>
    </row>
    <row r="273" spans="2:18">
      <c r="E273" s="1220" t="s">
        <v>321</v>
      </c>
      <c r="F273" s="1220"/>
      <c r="G273" s="680"/>
      <c r="H273" s="680"/>
    </row>
    <row r="274" spans="2:18">
      <c r="B274" s="51" t="s">
        <v>210</v>
      </c>
      <c r="C274" s="45" t="s">
        <v>211</v>
      </c>
      <c r="D274" s="52"/>
      <c r="E274" s="52" t="s">
        <v>322</v>
      </c>
      <c r="F274" s="52" t="s">
        <v>323</v>
      </c>
      <c r="G274" s="379" t="s">
        <v>806</v>
      </c>
      <c r="H274" s="680"/>
      <c r="I274" s="773"/>
      <c r="J274" s="773"/>
    </row>
    <row r="275" spans="2:18">
      <c r="C275" s="2">
        <v>2021</v>
      </c>
      <c r="E275" s="450">
        <v>0</v>
      </c>
      <c r="F275" s="450">
        <v>0</v>
      </c>
      <c r="G275" s="774"/>
      <c r="H275" s="775">
        <f>F275-E275</f>
        <v>0</v>
      </c>
      <c r="I275" s="436"/>
      <c r="J275" s="436"/>
    </row>
    <row r="276" spans="2:18">
      <c r="C276" s="2">
        <v>2022</v>
      </c>
      <c r="E276" s="450">
        <v>0</v>
      </c>
      <c r="F276" s="450">
        <v>0</v>
      </c>
      <c r="G276" s="774"/>
      <c r="H276" s="775">
        <f t="shared" ref="H276:H289" si="38">F276-E276</f>
        <v>0</v>
      </c>
      <c r="I276" s="436"/>
      <c r="J276" s="436"/>
    </row>
    <row r="277" spans="2:18">
      <c r="C277" s="2">
        <v>2023</v>
      </c>
      <c r="E277" s="450">
        <v>0</v>
      </c>
      <c r="F277" s="450">
        <v>1.1000000000000001</v>
      </c>
      <c r="G277" s="774">
        <v>0.3</v>
      </c>
      <c r="H277" s="775">
        <f t="shared" si="38"/>
        <v>1.1000000000000001</v>
      </c>
      <c r="I277" s="436"/>
      <c r="J277" s="436"/>
      <c r="R277" s="63"/>
    </row>
    <row r="278" spans="2:18">
      <c r="C278" s="2">
        <v>2024</v>
      </c>
      <c r="E278" s="450">
        <v>0</v>
      </c>
      <c r="F278" s="450">
        <v>2.1</v>
      </c>
      <c r="G278" s="774">
        <v>0.6</v>
      </c>
      <c r="H278" s="775">
        <f t="shared" si="38"/>
        <v>2.1</v>
      </c>
      <c r="I278" s="436"/>
      <c r="J278" s="436"/>
      <c r="Q278" s="21"/>
      <c r="R278" s="63"/>
    </row>
    <row r="279" spans="2:18">
      <c r="C279" s="2">
        <v>2025</v>
      </c>
      <c r="E279" s="450">
        <v>0</v>
      </c>
      <c r="F279" s="450">
        <v>3.8</v>
      </c>
      <c r="G279" s="774">
        <v>2.2999999999999998</v>
      </c>
      <c r="H279" s="775">
        <f t="shared" si="38"/>
        <v>3.8</v>
      </c>
      <c r="I279" s="436"/>
      <c r="J279" s="436"/>
      <c r="R279" s="63"/>
    </row>
    <row r="280" spans="2:18">
      <c r="C280" s="2">
        <v>2026</v>
      </c>
      <c r="D280"/>
      <c r="E280" s="450">
        <v>0.1</v>
      </c>
      <c r="F280" s="450">
        <v>6.3</v>
      </c>
      <c r="G280" s="774">
        <v>4.9000000000000004</v>
      </c>
      <c r="H280" s="775">
        <f t="shared" si="38"/>
        <v>6.2</v>
      </c>
      <c r="I280" s="436"/>
      <c r="J280" s="436"/>
      <c r="R280" s="63"/>
    </row>
    <row r="281" spans="2:18">
      <c r="C281" s="2">
        <v>2027</v>
      </c>
      <c r="D281"/>
      <c r="E281" s="450">
        <v>0.4</v>
      </c>
      <c r="F281" s="450">
        <v>9.5</v>
      </c>
      <c r="G281" s="774">
        <v>6.6</v>
      </c>
      <c r="H281" s="775">
        <f t="shared" si="38"/>
        <v>9.1</v>
      </c>
      <c r="I281" s="436"/>
      <c r="J281" s="436"/>
      <c r="R281" s="63"/>
    </row>
    <row r="282" spans="2:18">
      <c r="C282" s="2">
        <v>2028</v>
      </c>
      <c r="E282" s="450">
        <v>2.4</v>
      </c>
      <c r="F282" s="450">
        <v>12.8</v>
      </c>
      <c r="G282" s="774">
        <v>9.1999999999999993</v>
      </c>
      <c r="H282" s="775">
        <f t="shared" si="38"/>
        <v>10.4</v>
      </c>
      <c r="I282" s="436"/>
      <c r="J282" s="436"/>
      <c r="R282" s="63"/>
    </row>
    <row r="283" spans="2:18">
      <c r="C283" s="2">
        <v>2029</v>
      </c>
      <c r="E283" s="450">
        <v>6</v>
      </c>
      <c r="F283" s="450">
        <v>16</v>
      </c>
      <c r="G283" s="774">
        <v>10.9</v>
      </c>
      <c r="H283" s="775">
        <f t="shared" si="38"/>
        <v>10</v>
      </c>
      <c r="I283" s="436"/>
      <c r="J283" s="436"/>
      <c r="R283" s="63"/>
    </row>
    <row r="284" spans="2:18">
      <c r="C284" s="2">
        <v>2030</v>
      </c>
      <c r="E284" s="451">
        <v>9</v>
      </c>
      <c r="F284" s="451">
        <v>19.100000000000001</v>
      </c>
      <c r="G284" s="774">
        <v>12.7</v>
      </c>
      <c r="H284" s="775">
        <f t="shared" si="38"/>
        <v>10.100000000000001</v>
      </c>
      <c r="I284" s="436"/>
      <c r="J284" s="436"/>
      <c r="R284" s="63"/>
    </row>
    <row r="285" spans="2:18">
      <c r="C285" s="2">
        <v>2031</v>
      </c>
      <c r="E285" s="450">
        <v>10.6</v>
      </c>
      <c r="F285" s="450">
        <v>21.2</v>
      </c>
      <c r="G285" s="774">
        <v>14.9</v>
      </c>
      <c r="H285" s="775">
        <f t="shared" si="38"/>
        <v>10.6</v>
      </c>
      <c r="I285" s="436"/>
      <c r="J285" s="436"/>
      <c r="R285" s="63"/>
    </row>
    <row r="286" spans="2:18">
      <c r="C286" s="2">
        <v>2032</v>
      </c>
      <c r="E286" s="450">
        <v>11.9</v>
      </c>
      <c r="F286" s="450">
        <v>23.2</v>
      </c>
      <c r="G286" s="774">
        <v>17</v>
      </c>
      <c r="H286" s="775">
        <f t="shared" si="38"/>
        <v>11.299999999999999</v>
      </c>
      <c r="I286" s="436"/>
      <c r="J286" s="436"/>
      <c r="R286" s="63"/>
    </row>
    <row r="287" spans="2:18">
      <c r="C287" s="2">
        <v>2033</v>
      </c>
      <c r="E287" s="450">
        <v>12.8</v>
      </c>
      <c r="F287" s="450">
        <v>25.3</v>
      </c>
      <c r="G287" s="774">
        <v>19</v>
      </c>
      <c r="H287" s="775">
        <f t="shared" si="38"/>
        <v>12.5</v>
      </c>
      <c r="I287" s="436"/>
      <c r="J287" s="436"/>
      <c r="R287" s="63"/>
    </row>
    <row r="288" spans="2:18">
      <c r="C288" s="2">
        <v>2034</v>
      </c>
      <c r="E288" s="450">
        <v>13.4</v>
      </c>
      <c r="F288" s="450">
        <v>27.3</v>
      </c>
      <c r="G288" s="774">
        <v>20.6</v>
      </c>
      <c r="H288" s="775">
        <f t="shared" si="38"/>
        <v>13.9</v>
      </c>
      <c r="I288" s="436"/>
      <c r="J288" s="436"/>
      <c r="R288" s="63"/>
    </row>
    <row r="289" spans="2:20">
      <c r="C289" s="2">
        <v>2035</v>
      </c>
      <c r="E289" s="451">
        <v>14.5</v>
      </c>
      <c r="F289" s="451">
        <v>29.4</v>
      </c>
      <c r="G289" s="774">
        <v>22.3</v>
      </c>
      <c r="H289" s="775">
        <f t="shared" si="38"/>
        <v>14.899999999999999</v>
      </c>
      <c r="I289" s="436"/>
      <c r="J289" s="436"/>
      <c r="R289" s="63"/>
    </row>
    <row r="290" spans="2:20">
      <c r="B290" s="132" t="s">
        <v>324</v>
      </c>
      <c r="E290" s="680"/>
      <c r="F290" s="680"/>
      <c r="G290" s="775"/>
      <c r="I290"/>
      <c r="J290"/>
      <c r="R290" s="63"/>
    </row>
    <row r="291" spans="2:20">
      <c r="E291" s="680"/>
      <c r="F291" s="680"/>
      <c r="G291" s="775"/>
      <c r="I291"/>
      <c r="J291"/>
    </row>
    <row r="292" spans="2:20" ht="15" customHeight="1">
      <c r="B292" s="382" t="s">
        <v>325</v>
      </c>
      <c r="C292" s="383"/>
      <c r="D292" s="383"/>
      <c r="E292" s="383"/>
      <c r="F292" s="384"/>
      <c r="G292" s="383"/>
      <c r="H292" s="383"/>
      <c r="I292" s="384"/>
      <c r="J292" s="384"/>
      <c r="K292" s="51"/>
      <c r="L292" s="51"/>
      <c r="T292" s="21"/>
    </row>
    <row r="293" spans="2:20" ht="15.75" thickBot="1">
      <c r="E293" s="680"/>
      <c r="F293" s="680"/>
      <c r="G293" s="680"/>
      <c r="I293"/>
      <c r="J293"/>
    </row>
    <row r="294" spans="2:20">
      <c r="B294" s="385" t="s">
        <v>224</v>
      </c>
      <c r="C294" s="386"/>
      <c r="D294" s="387"/>
      <c r="E294" s="386"/>
      <c r="F294" s="386"/>
      <c r="G294" s="388"/>
      <c r="I294"/>
      <c r="J294"/>
    </row>
    <row r="295" spans="2:20">
      <c r="B295" s="442" t="s">
        <v>807</v>
      </c>
      <c r="C295" s="712"/>
      <c r="D295" s="771"/>
      <c r="E295" s="712"/>
      <c r="F295" s="712"/>
      <c r="G295" s="443"/>
      <c r="I295"/>
      <c r="J295"/>
    </row>
    <row r="296" spans="2:20">
      <c r="B296" s="442" t="s">
        <v>808</v>
      </c>
      <c r="C296" s="712"/>
      <c r="D296" s="771"/>
      <c r="E296" s="712"/>
      <c r="F296" s="712"/>
      <c r="G296" s="443"/>
      <c r="I296"/>
      <c r="J296"/>
    </row>
    <row r="297" spans="2:20" ht="15.75" thickBot="1">
      <c r="B297" s="445" t="s">
        <v>809</v>
      </c>
      <c r="C297" s="448"/>
      <c r="D297" s="447"/>
      <c r="E297" s="448"/>
      <c r="F297" s="448"/>
      <c r="G297" s="449"/>
      <c r="I297"/>
      <c r="J297"/>
    </row>
    <row r="298" spans="2:20">
      <c r="E298" s="680"/>
      <c r="F298" s="680"/>
      <c r="G298" s="680"/>
      <c r="I298"/>
      <c r="J298"/>
    </row>
    <row r="299" spans="2:20">
      <c r="E299" s="1220" t="s">
        <v>321</v>
      </c>
      <c r="F299" s="1220"/>
      <c r="G299" s="680"/>
      <c r="I299"/>
      <c r="J299"/>
    </row>
    <row r="300" spans="2:20">
      <c r="B300" s="51" t="s">
        <v>210</v>
      </c>
      <c r="C300" s="45" t="s">
        <v>211</v>
      </c>
      <c r="D300" s="52"/>
      <c r="E300" s="52" t="s">
        <v>326</v>
      </c>
      <c r="F300" s="52" t="s">
        <v>327</v>
      </c>
      <c r="G300" s="379" t="s">
        <v>806</v>
      </c>
      <c r="H300" s="680"/>
    </row>
    <row r="301" spans="2:20">
      <c r="C301" s="2">
        <v>2021</v>
      </c>
      <c r="E301" s="450">
        <v>0</v>
      </c>
      <c r="F301" s="450">
        <v>0</v>
      </c>
      <c r="G301" s="776"/>
      <c r="H301" s="775">
        <f>F301-E301</f>
        <v>0</v>
      </c>
      <c r="I301"/>
      <c r="J301"/>
    </row>
    <row r="302" spans="2:20">
      <c r="C302" s="2">
        <v>2022</v>
      </c>
      <c r="E302" s="450">
        <v>0</v>
      </c>
      <c r="F302" s="450">
        <v>0</v>
      </c>
      <c r="G302" s="774"/>
      <c r="H302" s="775">
        <f t="shared" ref="H302:H314" si="39">F302-E302</f>
        <v>0</v>
      </c>
      <c r="I302"/>
      <c r="J302"/>
      <c r="Q302" s="21"/>
    </row>
    <row r="303" spans="2:20">
      <c r="C303" s="2">
        <v>2023</v>
      </c>
      <c r="E303" s="450">
        <v>0</v>
      </c>
      <c r="F303" s="450">
        <v>0.2</v>
      </c>
      <c r="G303" s="774">
        <v>0.1</v>
      </c>
      <c r="H303" s="775">
        <f t="shared" si="39"/>
        <v>0.2</v>
      </c>
      <c r="I303"/>
      <c r="J303"/>
      <c r="T303" s="63"/>
    </row>
    <row r="304" spans="2:20">
      <c r="C304" s="2">
        <v>2024</v>
      </c>
      <c r="E304" s="450">
        <v>0</v>
      </c>
      <c r="F304" s="450">
        <v>0.3</v>
      </c>
      <c r="G304" s="774">
        <v>0.7</v>
      </c>
      <c r="H304" s="775">
        <f t="shared" si="39"/>
        <v>0.3</v>
      </c>
      <c r="I304"/>
      <c r="J304"/>
      <c r="T304" s="63"/>
    </row>
    <row r="305" spans="3:20">
      <c r="C305" s="2">
        <v>2025</v>
      </c>
      <c r="E305" s="450">
        <v>0.1</v>
      </c>
      <c r="F305" s="450">
        <v>0.6</v>
      </c>
      <c r="G305" s="774">
        <v>0.8</v>
      </c>
      <c r="H305" s="775">
        <f t="shared" si="39"/>
        <v>0.5</v>
      </c>
      <c r="I305"/>
      <c r="J305"/>
      <c r="T305" s="63"/>
    </row>
    <row r="306" spans="3:20">
      <c r="C306" s="2">
        <v>2026</v>
      </c>
      <c r="E306" s="450">
        <v>0.2</v>
      </c>
      <c r="F306" s="450">
        <v>1</v>
      </c>
      <c r="G306" s="774">
        <v>1.3</v>
      </c>
      <c r="H306" s="775">
        <f t="shared" si="39"/>
        <v>0.8</v>
      </c>
      <c r="I306"/>
      <c r="J306"/>
      <c r="T306" s="63"/>
    </row>
    <row r="307" spans="3:20">
      <c r="C307" s="2">
        <v>2027</v>
      </c>
      <c r="E307" s="450">
        <v>0.5</v>
      </c>
      <c r="F307" s="450">
        <v>1.5</v>
      </c>
      <c r="G307" s="774">
        <v>1.7</v>
      </c>
      <c r="H307" s="775">
        <f t="shared" si="39"/>
        <v>1</v>
      </c>
      <c r="I307"/>
      <c r="J307"/>
      <c r="T307" s="63"/>
    </row>
    <row r="308" spans="3:20">
      <c r="C308" s="2">
        <v>2028</v>
      </c>
      <c r="E308" s="450">
        <v>1</v>
      </c>
      <c r="F308" s="450">
        <v>2</v>
      </c>
      <c r="G308" s="774">
        <v>2</v>
      </c>
      <c r="H308" s="775">
        <f t="shared" si="39"/>
        <v>1</v>
      </c>
      <c r="I308"/>
      <c r="J308"/>
      <c r="T308" s="63"/>
    </row>
    <row r="309" spans="3:20">
      <c r="C309" s="2">
        <v>2029</v>
      </c>
      <c r="E309" s="450">
        <v>1.5</v>
      </c>
      <c r="F309" s="450">
        <v>2.5</v>
      </c>
      <c r="G309" s="774">
        <v>2.4</v>
      </c>
      <c r="H309" s="775">
        <f t="shared" si="39"/>
        <v>1</v>
      </c>
      <c r="I309"/>
      <c r="J309"/>
      <c r="T309" s="63"/>
    </row>
    <row r="310" spans="3:20">
      <c r="C310" s="2">
        <v>2030</v>
      </c>
      <c r="E310" s="450">
        <v>2</v>
      </c>
      <c r="F310" s="450">
        <v>3</v>
      </c>
      <c r="G310" s="774">
        <v>2.7</v>
      </c>
      <c r="H310" s="775">
        <f t="shared" si="39"/>
        <v>1</v>
      </c>
      <c r="I310"/>
      <c r="J310"/>
      <c r="T310" s="63"/>
    </row>
    <row r="311" spans="3:20">
      <c r="C311" s="2">
        <v>2031</v>
      </c>
      <c r="E311" s="450">
        <v>2.4</v>
      </c>
      <c r="F311" s="450">
        <v>3.6</v>
      </c>
      <c r="G311" s="774">
        <v>3.1</v>
      </c>
      <c r="H311" s="775">
        <f t="shared" si="39"/>
        <v>1.2000000000000002</v>
      </c>
      <c r="I311"/>
      <c r="J311"/>
      <c r="T311" s="63"/>
    </row>
    <row r="312" spans="3:20">
      <c r="C312" s="2">
        <v>2032</v>
      </c>
      <c r="E312" s="450">
        <v>2.8</v>
      </c>
      <c r="F312" s="450">
        <v>4.2</v>
      </c>
      <c r="G312" s="774">
        <v>3.5</v>
      </c>
      <c r="H312" s="775">
        <f t="shared" si="39"/>
        <v>1.4000000000000004</v>
      </c>
      <c r="I312"/>
      <c r="J312"/>
      <c r="T312" s="63"/>
    </row>
    <row r="313" spans="3:20">
      <c r="C313" s="2">
        <v>2033</v>
      </c>
      <c r="E313" s="450">
        <v>3.2</v>
      </c>
      <c r="F313" s="450">
        <v>4.8</v>
      </c>
      <c r="G313" s="774">
        <v>3.9</v>
      </c>
      <c r="H313" s="775">
        <f t="shared" si="39"/>
        <v>1.5999999999999996</v>
      </c>
      <c r="I313"/>
      <c r="J313"/>
      <c r="T313" s="63"/>
    </row>
    <row r="314" spans="3:20">
      <c r="C314" s="2">
        <v>2034</v>
      </c>
      <c r="E314" s="450">
        <v>3.6</v>
      </c>
      <c r="F314" s="450">
        <v>5.4</v>
      </c>
      <c r="G314" s="774">
        <v>4.4000000000000004</v>
      </c>
      <c r="H314" s="775">
        <f t="shared" si="39"/>
        <v>1.8000000000000003</v>
      </c>
      <c r="I314"/>
      <c r="J314"/>
      <c r="T314" s="63"/>
    </row>
    <row r="315" spans="3:20">
      <c r="C315" s="2">
        <v>2035</v>
      </c>
      <c r="E315" s="450">
        <v>4</v>
      </c>
      <c r="F315" s="450">
        <v>6</v>
      </c>
      <c r="G315" s="774">
        <v>5</v>
      </c>
      <c r="H315" s="775">
        <f>F315-E315</f>
        <v>2</v>
      </c>
      <c r="I315"/>
      <c r="J315"/>
      <c r="T315" s="63"/>
    </row>
    <row r="316" spans="3:20">
      <c r="E316" s="680"/>
      <c r="F316" s="680"/>
      <c r="G316" s="775"/>
      <c r="I316"/>
      <c r="J316"/>
      <c r="T316" s="63"/>
    </row>
    <row r="317" spans="3:20">
      <c r="E317" s="777"/>
      <c r="F317" s="778"/>
      <c r="G317" s="775"/>
      <c r="T317" s="63"/>
    </row>
    <row r="318" spans="3:20">
      <c r="E318" s="680"/>
      <c r="F318" s="680"/>
      <c r="G318" s="680"/>
      <c r="T318" s="63"/>
    </row>
    <row r="319" spans="3:20">
      <c r="G319" s="680"/>
      <c r="T319" s="63"/>
    </row>
    <row r="320" spans="3:20">
      <c r="G320" s="680"/>
      <c r="T320" s="63"/>
    </row>
    <row r="321" spans="7:20">
      <c r="G321" s="680"/>
      <c r="T321" s="63"/>
    </row>
    <row r="322" spans="7:20">
      <c r="G322" s="775"/>
      <c r="T322" s="63"/>
    </row>
    <row r="323" spans="7:20">
      <c r="G323" s="775"/>
      <c r="T323" s="63"/>
    </row>
    <row r="324" spans="7:20">
      <c r="G324" s="775"/>
      <c r="T324" s="63"/>
    </row>
    <row r="325" spans="7:20">
      <c r="T325" s="63"/>
    </row>
    <row r="326" spans="7:20">
      <c r="T326" s="63"/>
    </row>
  </sheetData>
  <mergeCells count="12">
    <mergeCell ref="M198:P198"/>
    <mergeCell ref="E273:F273"/>
    <mergeCell ref="E299:F299"/>
    <mergeCell ref="I67:J67"/>
    <mergeCell ref="I198:L198"/>
    <mergeCell ref="E198:H198"/>
    <mergeCell ref="B162:F162"/>
    <mergeCell ref="G16:H16"/>
    <mergeCell ref="M16:Q16"/>
    <mergeCell ref="E67:F67"/>
    <mergeCell ref="G67:H67"/>
    <mergeCell ref="B133:F133"/>
  </mergeCells>
  <hyperlinks>
    <hyperlink ref="H64" r:id="rId1" display="https://lez.brussels/mytax/nl/practical?tab=Agenda" xr:uid="{00000000-0004-0000-0800-000000000000}"/>
    <hyperlink ref="H60" r:id="rId2" display="https://www.europarl.europa.eu/news/en/press-room/20220603IPR32129/fit-for-55-meps-back-objective-of-zero-emissions-for-cars-and-vans-in-2035" xr:uid="{00000000-0004-0000-0800-000001000000}"/>
    <hyperlink ref="H61" r:id="rId3" display="https://vanpeteghem.belgium.be/nl/minister-van-peteghem-maakt-van-bedrijfswagens-en-laadpalen-de-hefbomen-naar-een-groener-wagenpark-0" xr:uid="{00000000-0004-0000-0800-000002000000}"/>
    <hyperlink ref="H62" r:id="rId4" display="https://energiesparen.be/sites/default/files/atoms/files/VR 2021 0511 DOC.1237-1 Visienota VEKP Bijkomende maatregelen.pdf" xr:uid="{00000000-0004-0000-0800-000003000000}"/>
    <hyperlink ref="H59" r:id="rId5" display="https://www.febiac.be/public/statistics.aspx?FID=23&amp;lang=NL" xr:uid="{00000000-0004-0000-0800-000004000000}"/>
    <hyperlink ref="G94" r:id="rId6" display="https://www.europarl.europa.eu/news/en/press-room/20220603IPR32129/fit-for-55-meps-back-objective-of-zero-emissions-for-cars-and-vans-in-2035" xr:uid="{00000000-0004-0000-0800-000005000000}"/>
    <hyperlink ref="G93" r:id="rId7" display="https://www.febiac.be/public/statistics.aspx?FID=23&amp;lang=NL" xr:uid="{00000000-0004-0000-0800-000006000000}"/>
    <hyperlink ref="G123" r:id="rId8" display="https://traton.com/en/newsroom/press-releases/traton-boosts-e-mobility-investments.html" xr:uid="{00000000-0004-0000-0800-000007000000}"/>
    <hyperlink ref="G128" r:id="rId9" display="https://energiesparen.be/sites/default/files/atoms/files/VR 2021 0511 DOC.1237-1 Visienota VEKP Bijkomende maatregelen.pdf" xr:uid="{00000000-0004-0000-0800-000008000000}"/>
    <hyperlink ref="G125" r:id="rId10" display="https://traton.com/en/newsroom/press-releases/press-release-22032021.html" xr:uid="{00000000-0004-0000-0800-000009000000}"/>
    <hyperlink ref="G126" r:id="rId11" display="https://trucks.cardekho.com/en/news/detail/mercedes-benz-all-eactros-longhaul-in-pictures-1880.html" xr:uid="{00000000-0004-0000-0800-00000A000000}"/>
    <hyperlink ref="G127" r:id="rId12" display="https://www.volvotrucks.com/en-en/about-us/electromobility.html" xr:uid="{00000000-0004-0000-0800-00000B000000}"/>
    <hyperlink ref="G159" r:id="rId13" display="https://www.delijn.be/nl/content/over-de-lijn/toekomst-waarden/elektrificatie/" xr:uid="{00000000-0004-0000-0800-00000C000000}"/>
    <hyperlink ref="G160" r:id="rId14" display="https://pascalsmet.brussels/project/vergroening-brusselse-busvloot/" xr:uid="{00000000-0004-0000-0800-00000D000000}"/>
    <hyperlink ref="H191" r:id="rId15" display="https://statbel.fgov.be/nl/themas/bouwen-wonen/bouwvergunningen" xr:uid="{00000000-0004-0000-0800-00000E000000}"/>
    <hyperlink ref="H192" r:id="rId16" display="https://warmtepomp.ode.be/nl/artikel/1340/verplichting-elektrische-warmtepomp-bij-nieuwbouw-vervroegd-naar-2025" xr:uid="{00000000-0004-0000-0800-00000F000000}"/>
    <hyperlink ref="H230" r:id="rId17" display="https://statbel.fgov.be/nl/themas/bouwen-wonen/bouwvergunningen" xr:uid="{00000000-0004-0000-0800-000010000000}"/>
    <hyperlink ref="H231" r:id="rId18" display="https://warmtepomp.ode.be/nl/artikel/1340/verplichting-elektrische-warmtepomp-bij-nieuwbouw-vervroegd-naar-2025" xr:uid="{00000000-0004-0000-0800-000011000000}"/>
    <hyperlink ref="C8" r:id="rId19" display="https://www.plan.be/publications/publication-2259-fr-perspectives_economiques_2022_2027_version_de_juin_2022" xr:uid="{00000000-0004-0000-0800-000012000000}"/>
    <hyperlink ref="B5" r:id="rId20" xr:uid="{00000000-0004-0000-0800-000013000000}"/>
    <hyperlink ref="H235" r:id="rId21" location="q-c36a3be5-31d6-47f4-9618-6d0e928ce3fb" display="https://www.vlaanderen.be/bouwen-wonen-en-energie/niet-residentiele-gebouwen/co2-uitstoot-verlagen-bij-niet-residentiele-gebouwen/verplichtingen-voor-niet-residentiele-gebouwen - q-c36a3be5-31d6-47f4-9618-6d0e928ce3fb" xr:uid="{00000000-0004-0000-0800-000014000000}"/>
  </hyperlinks>
  <pageMargins left="0.7" right="0.7" top="0.75" bottom="0.75" header="0.3" footer="0.3"/>
  <pageSetup orientation="portrait" r:id="rId22"/>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710F9-D9A0-4ADC-9BF7-097DA52E94CA}">
  <sheetPr>
    <tabColor theme="9"/>
  </sheetPr>
  <dimension ref="A1:AD268"/>
  <sheetViews>
    <sheetView showGridLines="0" zoomScale="70" zoomScaleNormal="70" workbookViewId="0">
      <selection activeCell="B10" sqref="B10"/>
    </sheetView>
  </sheetViews>
  <sheetFormatPr defaultColWidth="8.5703125" defaultRowHeight="15"/>
  <cols>
    <col min="1" max="1" width="2.5703125" style="956" customWidth="1"/>
    <col min="2" max="2" width="48" style="956" customWidth="1"/>
    <col min="3" max="3" width="20.5703125" style="1063" bestFit="1" customWidth="1"/>
    <col min="4" max="4" width="57.42578125" style="1063" bestFit="1" customWidth="1"/>
    <col min="5" max="5" width="36.42578125" style="1063" bestFit="1" customWidth="1"/>
    <col min="6" max="6" width="34.5703125" style="1063" customWidth="1"/>
    <col min="7" max="7" width="45" style="1063" customWidth="1"/>
    <col min="8" max="8" width="25.5703125" style="1063" customWidth="1"/>
    <col min="9" max="9" width="30.140625" style="1063" bestFit="1" customWidth="1"/>
    <col min="10" max="10" width="16" style="1063" bestFit="1" customWidth="1"/>
    <col min="11" max="11" width="22.42578125" style="956" bestFit="1" customWidth="1"/>
    <col min="12" max="12" width="12.42578125" style="956" customWidth="1"/>
    <col min="13" max="13" width="8.42578125" style="956" bestFit="1" customWidth="1"/>
    <col min="14" max="14" width="16" style="956" bestFit="1" customWidth="1"/>
    <col min="15" max="15" width="19.85546875" style="956" customWidth="1"/>
    <col min="16" max="16384" width="8.5703125" style="956"/>
  </cols>
  <sheetData>
    <row r="1" spans="2:30">
      <c r="B1" s="981"/>
      <c r="N1" s="958"/>
      <c r="O1" s="958"/>
    </row>
    <row r="2" spans="2:30" ht="24" thickBot="1">
      <c r="B2" s="3" t="s">
        <v>198</v>
      </c>
      <c r="C2" s="3"/>
      <c r="D2" s="4"/>
      <c r="E2" s="4"/>
      <c r="F2" s="4"/>
      <c r="K2" s="1063"/>
      <c r="L2" s="381"/>
      <c r="M2" s="381"/>
      <c r="N2" s="958"/>
      <c r="O2" s="958"/>
      <c r="P2" s="381"/>
      <c r="Q2" s="381"/>
      <c r="R2" s="381"/>
      <c r="S2" s="381"/>
      <c r="T2" s="381"/>
      <c r="U2" s="381"/>
      <c r="V2" s="381"/>
      <c r="W2" s="381"/>
    </row>
    <row r="3" spans="2:30">
      <c r="L3" s="381"/>
      <c r="M3" s="381"/>
      <c r="N3" s="958"/>
      <c r="O3" s="958"/>
      <c r="P3" s="381"/>
      <c r="Q3" s="381"/>
      <c r="R3" s="381"/>
      <c r="S3" s="381"/>
      <c r="T3" s="381"/>
      <c r="U3" s="381"/>
      <c r="V3" s="381"/>
      <c r="W3" s="381"/>
    </row>
    <row r="4" spans="2:30">
      <c r="B4" s="372" t="s">
        <v>1066</v>
      </c>
      <c r="C4" s="372"/>
      <c r="D4" s="372"/>
      <c r="E4" s="372"/>
      <c r="F4" s="372"/>
      <c r="G4" s="372"/>
      <c r="H4" s="372"/>
      <c r="I4" s="372"/>
      <c r="J4" s="372"/>
      <c r="L4" s="381"/>
      <c r="M4" s="381"/>
      <c r="N4" s="958"/>
      <c r="O4" s="958"/>
      <c r="P4" s="381"/>
      <c r="Q4" s="381"/>
      <c r="R4" s="381"/>
      <c r="S4" s="381"/>
      <c r="T4" s="381"/>
      <c r="U4" s="381"/>
      <c r="V4" s="381"/>
      <c r="W4" s="381"/>
    </row>
    <row r="5" spans="2:30">
      <c r="B5" s="982" t="s">
        <v>1054</v>
      </c>
      <c r="C5" s="372"/>
      <c r="D5" s="372"/>
      <c r="E5" s="372"/>
      <c r="F5" s="372"/>
      <c r="G5" s="372"/>
      <c r="H5" s="372"/>
      <c r="I5" s="372"/>
      <c r="J5" s="372"/>
      <c r="L5" s="381"/>
      <c r="M5" s="381"/>
      <c r="N5" s="958"/>
      <c r="O5" s="958"/>
      <c r="P5" s="381"/>
      <c r="Q5" s="381"/>
      <c r="R5" s="381"/>
      <c r="S5" s="381"/>
      <c r="T5" s="381"/>
      <c r="U5" s="381"/>
      <c r="V5" s="381"/>
      <c r="W5" s="381"/>
    </row>
    <row r="6" spans="2:30">
      <c r="B6" s="982" t="s">
        <v>1055</v>
      </c>
      <c r="C6" s="372"/>
      <c r="D6" s="372"/>
      <c r="E6" s="372"/>
      <c r="F6" s="372"/>
      <c r="G6" s="372"/>
      <c r="H6" s="372"/>
      <c r="I6" s="372"/>
      <c r="J6" s="372"/>
      <c r="L6" s="381"/>
      <c r="M6" s="381"/>
      <c r="N6" s="958"/>
      <c r="O6" s="958"/>
      <c r="P6" s="381"/>
      <c r="Q6" s="381"/>
      <c r="R6" s="381"/>
      <c r="S6" s="381"/>
      <c r="T6" s="381"/>
      <c r="U6" s="381"/>
      <c r="V6" s="381"/>
      <c r="W6" s="381"/>
    </row>
    <row r="7" spans="2:30">
      <c r="B7" s="982" t="s">
        <v>1038</v>
      </c>
      <c r="C7" s="372"/>
      <c r="D7" s="372"/>
      <c r="E7" s="372"/>
      <c r="F7" s="372"/>
      <c r="G7" s="372"/>
      <c r="H7" s="372"/>
      <c r="I7" s="372"/>
      <c r="J7" s="372"/>
      <c r="L7" s="381"/>
      <c r="M7" s="381"/>
      <c r="N7" s="958"/>
      <c r="O7" s="958"/>
      <c r="P7" s="381"/>
      <c r="Q7" s="381"/>
      <c r="R7" s="381"/>
      <c r="S7" s="381"/>
      <c r="T7" s="381"/>
      <c r="U7" s="381"/>
      <c r="V7" s="381"/>
      <c r="W7" s="381"/>
    </row>
    <row r="8" spans="2:30">
      <c r="B8" s="982" t="s">
        <v>1039</v>
      </c>
      <c r="C8" s="374"/>
      <c r="D8" s="372"/>
      <c r="E8" s="372"/>
      <c r="F8" s="372"/>
      <c r="G8" s="372"/>
      <c r="H8" s="372"/>
      <c r="I8" s="372"/>
      <c r="J8" s="372"/>
      <c r="L8" s="381"/>
      <c r="M8" s="381"/>
      <c r="N8" s="958"/>
      <c r="O8" s="958"/>
      <c r="P8" s="381"/>
      <c r="Q8" s="381"/>
      <c r="R8" s="381"/>
      <c r="S8" s="381"/>
      <c r="T8" s="381"/>
      <c r="U8" s="381"/>
      <c r="V8" s="381"/>
      <c r="W8" s="381"/>
    </row>
    <row r="9" spans="2:30">
      <c r="B9" s="372"/>
      <c r="C9" s="372"/>
      <c r="D9" s="372"/>
      <c r="E9" s="372"/>
      <c r="F9" s="372"/>
      <c r="G9" s="372"/>
      <c r="H9" s="372"/>
      <c r="I9" s="372"/>
      <c r="J9" s="372"/>
      <c r="L9" s="381"/>
      <c r="M9" s="381"/>
      <c r="N9" s="958"/>
      <c r="O9" s="958"/>
      <c r="P9" s="381"/>
      <c r="Q9" s="381"/>
      <c r="R9" s="381"/>
      <c r="S9" s="381"/>
      <c r="T9" s="381"/>
      <c r="U9" s="381"/>
      <c r="V9" s="381"/>
      <c r="W9" s="381"/>
    </row>
    <row r="10" spans="2:30">
      <c r="B10" s="372" t="s">
        <v>1067</v>
      </c>
      <c r="C10" s="373"/>
      <c r="D10" s="373"/>
      <c r="E10" s="372"/>
      <c r="F10" s="372"/>
      <c r="G10" s="372"/>
      <c r="H10" s="372"/>
      <c r="I10" s="372"/>
      <c r="J10" s="372"/>
      <c r="L10" s="381"/>
      <c r="M10" s="381"/>
      <c r="N10" s="958"/>
      <c r="O10" s="958"/>
      <c r="P10" s="381"/>
      <c r="Q10" s="381"/>
      <c r="R10" s="381"/>
      <c r="S10" s="381"/>
      <c r="T10" s="381"/>
      <c r="U10" s="381"/>
      <c r="V10" s="381"/>
      <c r="W10" s="381"/>
    </row>
    <row r="11" spans="2:30" ht="15" customHeight="1">
      <c r="B11" s="960"/>
      <c r="K11" s="124"/>
      <c r="L11" s="124"/>
      <c r="M11" s="124"/>
      <c r="N11" s="124"/>
      <c r="O11" s="124"/>
      <c r="P11" s="124"/>
      <c r="Q11" s="124"/>
      <c r="R11" s="124"/>
      <c r="S11" s="124"/>
      <c r="T11" s="381"/>
      <c r="U11" s="381"/>
      <c r="V11" s="381"/>
      <c r="W11" s="381"/>
      <c r="Y11" s="21"/>
    </row>
    <row r="12" spans="2:30" ht="29.1" customHeight="1">
      <c r="E12" s="377"/>
      <c r="F12" s="376"/>
      <c r="G12" s="1061"/>
      <c r="H12" s="1064"/>
      <c r="K12" s="124"/>
      <c r="L12" s="124"/>
      <c r="M12" s="124"/>
      <c r="N12" s="124"/>
      <c r="O12" s="124"/>
      <c r="P12" s="124"/>
      <c r="Q12" s="124"/>
      <c r="R12" s="124"/>
      <c r="S12" s="124"/>
      <c r="T12" s="124"/>
      <c r="U12" s="124"/>
      <c r="V12" s="124"/>
      <c r="W12" s="124"/>
      <c r="X12" s="124"/>
      <c r="Y12" s="124"/>
      <c r="Z12" s="124"/>
      <c r="AA12" s="124"/>
      <c r="AB12" s="124"/>
      <c r="AC12" s="124"/>
      <c r="AD12" s="124"/>
    </row>
    <row r="13" spans="2:30" ht="44.1" customHeight="1">
      <c r="B13" s="508" t="s">
        <v>210</v>
      </c>
      <c r="C13" s="45" t="s">
        <v>211</v>
      </c>
      <c r="D13" s="52" t="s">
        <v>212</v>
      </c>
      <c r="E13" s="378" t="s">
        <v>979</v>
      </c>
      <c r="F13" s="378" t="s">
        <v>932</v>
      </c>
      <c r="G13" s="983" t="s">
        <v>980</v>
      </c>
      <c r="H13" s="1065" t="s">
        <v>981</v>
      </c>
      <c r="I13" s="820" t="s">
        <v>982</v>
      </c>
      <c r="J13" s="52" t="s">
        <v>933</v>
      </c>
      <c r="K13" s="52" t="s">
        <v>815</v>
      </c>
      <c r="L13" s="52" t="s">
        <v>934</v>
      </c>
      <c r="M13" s="52" t="s">
        <v>983</v>
      </c>
      <c r="N13" s="984" t="s">
        <v>984</v>
      </c>
      <c r="O13" s="378" t="s">
        <v>1068</v>
      </c>
      <c r="P13" s="124"/>
      <c r="Q13" s="124"/>
      <c r="R13" s="124"/>
      <c r="S13" s="124"/>
      <c r="T13" s="124"/>
      <c r="U13" s="124"/>
      <c r="V13" s="124"/>
      <c r="W13" s="124"/>
      <c r="X13" s="124"/>
      <c r="Y13" s="124"/>
      <c r="Z13" s="124"/>
      <c r="AA13" s="124"/>
      <c r="AB13" s="124"/>
      <c r="AC13" s="124"/>
    </row>
    <row r="14" spans="2:30">
      <c r="B14" s="956" t="s">
        <v>219</v>
      </c>
      <c r="C14" s="1063">
        <v>2010</v>
      </c>
      <c r="D14" s="1117">
        <v>89.3</v>
      </c>
      <c r="E14" s="683">
        <v>85</v>
      </c>
      <c r="F14" s="985">
        <v>4.3</v>
      </c>
      <c r="G14" s="1116"/>
      <c r="H14" s="986"/>
      <c r="I14" s="987"/>
      <c r="J14" s="988"/>
      <c r="K14" s="988"/>
      <c r="L14" s="988"/>
      <c r="M14" s="988"/>
      <c r="N14" s="989"/>
      <c r="O14" s="380"/>
      <c r="P14" s="124"/>
      <c r="Q14" s="124"/>
      <c r="R14" s="988"/>
      <c r="S14" s="988"/>
      <c r="T14" s="988"/>
      <c r="U14" s="988"/>
      <c r="V14" s="988"/>
      <c r="W14" s="988"/>
      <c r="X14" s="988"/>
      <c r="Y14" s="988"/>
      <c r="Z14" s="988"/>
      <c r="AA14" s="988"/>
      <c r="AB14" s="988"/>
      <c r="AC14" s="988"/>
    </row>
    <row r="15" spans="2:30">
      <c r="B15" s="956" t="s">
        <v>219</v>
      </c>
      <c r="C15" s="15">
        <v>2011</v>
      </c>
      <c r="D15" s="1117">
        <v>88.2</v>
      </c>
      <c r="E15" s="683">
        <v>84.1</v>
      </c>
      <c r="F15" s="985">
        <v>4.2</v>
      </c>
      <c r="G15" s="1116"/>
      <c r="H15" s="986"/>
      <c r="I15" s="987"/>
      <c r="J15" s="988"/>
      <c r="K15" s="988"/>
      <c r="L15" s="988"/>
      <c r="M15" s="988"/>
      <c r="N15" s="989"/>
      <c r="O15" s="380"/>
      <c r="P15" s="124"/>
      <c r="Q15" s="124"/>
      <c r="R15" s="988"/>
      <c r="S15" s="988"/>
      <c r="T15" s="988"/>
      <c r="U15" s="988"/>
      <c r="V15" s="988"/>
      <c r="W15" s="988"/>
      <c r="X15" s="988"/>
      <c r="Y15" s="988"/>
      <c r="Z15" s="988"/>
      <c r="AA15" s="988"/>
      <c r="AB15" s="988"/>
      <c r="AC15" s="988"/>
    </row>
    <row r="16" spans="2:30">
      <c r="B16" s="956" t="s">
        <v>219</v>
      </c>
      <c r="C16" s="1063">
        <v>2012</v>
      </c>
      <c r="D16" s="1117">
        <v>84.7</v>
      </c>
      <c r="E16" s="683">
        <v>80.599999999999994</v>
      </c>
      <c r="F16" s="985">
        <v>4.0999999999999996</v>
      </c>
      <c r="G16" s="1116"/>
      <c r="H16" s="986"/>
      <c r="I16" s="987"/>
      <c r="J16" s="988"/>
      <c r="K16" s="988"/>
      <c r="L16" s="988"/>
      <c r="M16" s="988"/>
      <c r="N16" s="989"/>
      <c r="O16" s="380"/>
      <c r="P16" s="958"/>
      <c r="Q16" s="958"/>
      <c r="R16" s="988"/>
      <c r="S16" s="988"/>
      <c r="T16" s="988"/>
      <c r="U16" s="988"/>
      <c r="V16" s="988"/>
      <c r="W16" s="988"/>
      <c r="X16" s="988"/>
      <c r="Y16" s="988"/>
      <c r="Z16" s="988"/>
      <c r="AA16" s="988"/>
      <c r="AB16" s="988"/>
      <c r="AC16" s="988"/>
    </row>
    <row r="17" spans="2:30">
      <c r="B17" s="956" t="s">
        <v>219</v>
      </c>
      <c r="C17" s="15">
        <v>2013</v>
      </c>
      <c r="D17" s="1117">
        <v>85.8</v>
      </c>
      <c r="E17" s="683">
        <v>81.8</v>
      </c>
      <c r="F17" s="985">
        <v>4</v>
      </c>
      <c r="G17" s="1116"/>
      <c r="H17" s="986"/>
      <c r="I17" s="987"/>
      <c r="J17" s="988"/>
      <c r="K17" s="988"/>
      <c r="L17" s="988"/>
      <c r="M17" s="988"/>
      <c r="N17" s="989"/>
      <c r="O17" s="380"/>
      <c r="P17" s="958"/>
      <c r="Q17" s="958"/>
      <c r="R17" s="988"/>
      <c r="S17" s="988"/>
      <c r="T17" s="988"/>
      <c r="U17" s="988"/>
      <c r="V17" s="988"/>
      <c r="W17" s="988"/>
      <c r="X17" s="988"/>
      <c r="Y17" s="988"/>
      <c r="Z17" s="988"/>
      <c r="AA17" s="988"/>
      <c r="AB17" s="988"/>
      <c r="AC17" s="988"/>
    </row>
    <row r="18" spans="2:30">
      <c r="B18" s="956" t="s">
        <v>219</v>
      </c>
      <c r="C18" s="1063">
        <v>2014</v>
      </c>
      <c r="D18" s="1117">
        <v>89.4</v>
      </c>
      <c r="E18" s="683">
        <v>85.6</v>
      </c>
      <c r="F18" s="985">
        <v>3.8</v>
      </c>
      <c r="G18" s="1116"/>
      <c r="H18" s="986"/>
      <c r="I18" s="987"/>
      <c r="J18" s="988"/>
      <c r="K18" s="988"/>
      <c r="L18" s="988"/>
      <c r="M18" s="988"/>
      <c r="N18" s="989"/>
      <c r="O18" s="380"/>
      <c r="P18" s="958"/>
      <c r="Q18" s="958"/>
      <c r="R18" s="988"/>
      <c r="S18" s="988"/>
      <c r="T18" s="988"/>
      <c r="U18" s="988"/>
      <c r="V18" s="988"/>
      <c r="W18" s="988"/>
      <c r="X18" s="988"/>
      <c r="Y18" s="988"/>
      <c r="Z18" s="988"/>
      <c r="AA18" s="988"/>
      <c r="AB18" s="988"/>
      <c r="AC18" s="988"/>
    </row>
    <row r="19" spans="2:30">
      <c r="B19" s="956" t="s">
        <v>219</v>
      </c>
      <c r="C19" s="15">
        <v>2015</v>
      </c>
      <c r="D19" s="1117">
        <v>88.3</v>
      </c>
      <c r="E19" s="683">
        <v>84.5</v>
      </c>
      <c r="F19" s="985">
        <v>3.8</v>
      </c>
      <c r="G19" s="1116"/>
      <c r="H19" s="986"/>
      <c r="I19" s="987"/>
      <c r="J19" s="988"/>
      <c r="K19" s="988"/>
      <c r="L19" s="988"/>
      <c r="M19" s="988"/>
      <c r="N19" s="989"/>
      <c r="O19" s="380"/>
      <c r="P19" s="958"/>
      <c r="Q19" s="958"/>
      <c r="R19" s="988"/>
      <c r="S19" s="988"/>
      <c r="T19" s="988"/>
      <c r="U19" s="988"/>
      <c r="V19" s="988"/>
      <c r="W19" s="988"/>
      <c r="X19" s="988"/>
      <c r="Y19" s="988"/>
      <c r="Z19" s="988"/>
      <c r="AA19" s="988"/>
      <c r="AB19" s="988"/>
      <c r="AC19" s="988"/>
    </row>
    <row r="20" spans="2:30">
      <c r="B20" s="956" t="s">
        <v>219</v>
      </c>
      <c r="C20" s="1063">
        <v>2016</v>
      </c>
      <c r="D20" s="1117">
        <v>86.4</v>
      </c>
      <c r="E20" s="683">
        <v>82.6</v>
      </c>
      <c r="F20" s="985">
        <v>3.8</v>
      </c>
      <c r="G20" s="1116"/>
      <c r="H20" s="986"/>
      <c r="I20" s="987"/>
      <c r="J20" s="988"/>
      <c r="K20" s="988"/>
      <c r="L20" s="988"/>
      <c r="M20" s="988"/>
      <c r="N20" s="989"/>
      <c r="O20" s="380"/>
      <c r="P20" s="958"/>
      <c r="Q20" s="958"/>
      <c r="R20" s="988"/>
      <c r="S20" s="988"/>
      <c r="T20" s="988"/>
      <c r="U20" s="988"/>
      <c r="V20" s="988"/>
      <c r="W20" s="988"/>
      <c r="X20" s="988"/>
      <c r="Y20" s="988"/>
      <c r="Z20" s="988"/>
      <c r="AA20" s="988"/>
      <c r="AB20" s="988"/>
      <c r="AC20" s="988"/>
    </row>
    <row r="21" spans="2:30">
      <c r="B21" s="956" t="s">
        <v>219</v>
      </c>
      <c r="C21" s="1063">
        <v>2017</v>
      </c>
      <c r="D21" s="1117">
        <v>87.4</v>
      </c>
      <c r="E21" s="683">
        <v>83.6</v>
      </c>
      <c r="F21" s="985">
        <v>3.8</v>
      </c>
      <c r="G21" s="1116"/>
      <c r="H21" s="986"/>
      <c r="I21" s="987"/>
      <c r="J21" s="988"/>
      <c r="K21" s="988"/>
      <c r="L21" s="988"/>
      <c r="M21" s="988"/>
      <c r="N21" s="989"/>
      <c r="O21" s="380"/>
      <c r="P21" s="958"/>
      <c r="Q21" s="958"/>
      <c r="R21" s="988"/>
      <c r="S21" s="988"/>
      <c r="T21" s="988"/>
      <c r="U21" s="988"/>
      <c r="V21" s="988"/>
      <c r="W21" s="988"/>
      <c r="X21" s="988"/>
      <c r="Y21" s="988"/>
      <c r="Z21" s="988"/>
      <c r="AA21" s="988"/>
      <c r="AB21" s="988"/>
      <c r="AC21" s="988"/>
    </row>
    <row r="22" spans="2:30">
      <c r="B22" s="956" t="s">
        <v>219</v>
      </c>
      <c r="C22" s="1063">
        <v>2018</v>
      </c>
      <c r="D22" s="1117">
        <v>88</v>
      </c>
      <c r="E22" s="683">
        <v>84.2</v>
      </c>
      <c r="F22" s="985">
        <v>3.8</v>
      </c>
      <c r="G22" s="1116"/>
      <c r="H22" s="986"/>
      <c r="I22" s="987"/>
      <c r="J22" s="988"/>
      <c r="K22" s="988"/>
      <c r="L22" s="988"/>
      <c r="M22" s="988"/>
      <c r="N22" s="989"/>
      <c r="O22" s="380"/>
      <c r="P22" s="958"/>
      <c r="Q22" s="958"/>
      <c r="R22" s="988"/>
      <c r="S22" s="988"/>
      <c r="T22" s="988"/>
      <c r="U22" s="988"/>
      <c r="V22" s="988"/>
      <c r="W22" s="988"/>
      <c r="X22" s="988"/>
      <c r="Y22" s="988"/>
      <c r="Z22" s="988"/>
      <c r="AA22" s="988"/>
      <c r="AB22" s="988"/>
      <c r="AC22" s="988"/>
    </row>
    <row r="23" spans="2:30">
      <c r="B23" s="956" t="s">
        <v>219</v>
      </c>
      <c r="C23" s="1063">
        <v>2019</v>
      </c>
      <c r="D23" s="1117">
        <v>85.7</v>
      </c>
      <c r="E23" s="683">
        <v>81.900000000000006</v>
      </c>
      <c r="F23" s="985">
        <v>3.8</v>
      </c>
      <c r="G23" s="1116"/>
      <c r="H23" s="986"/>
      <c r="I23" s="987"/>
      <c r="J23" s="988"/>
      <c r="K23" s="988"/>
      <c r="L23" s="988"/>
      <c r="M23" s="988"/>
      <c r="N23" s="989"/>
      <c r="O23" s="380"/>
      <c r="P23" s="958"/>
      <c r="Q23" s="958"/>
      <c r="R23" s="988"/>
      <c r="S23" s="988"/>
      <c r="T23" s="988"/>
      <c r="U23" s="988"/>
      <c r="V23" s="988"/>
      <c r="W23" s="988"/>
      <c r="X23" s="988"/>
      <c r="Y23" s="988"/>
      <c r="Z23" s="988"/>
      <c r="AA23" s="988"/>
      <c r="AB23" s="988"/>
      <c r="AC23" s="988"/>
    </row>
    <row r="24" spans="2:30">
      <c r="B24" s="956" t="s">
        <v>219</v>
      </c>
      <c r="C24" s="1063">
        <v>2020</v>
      </c>
      <c r="D24" s="1117">
        <v>82.1</v>
      </c>
      <c r="E24" s="683">
        <v>78.3</v>
      </c>
      <c r="F24" s="985">
        <v>3.8</v>
      </c>
      <c r="G24" s="1116"/>
      <c r="H24" s="986"/>
      <c r="I24" s="987"/>
      <c r="J24" s="988"/>
      <c r="K24" s="988"/>
      <c r="L24" s="988"/>
      <c r="M24" s="988"/>
      <c r="N24" s="989"/>
      <c r="O24" s="380"/>
      <c r="P24" s="958"/>
      <c r="Q24" s="958"/>
      <c r="R24" s="988"/>
      <c r="S24" s="988"/>
      <c r="T24" s="988"/>
      <c r="U24" s="988"/>
      <c r="V24" s="988"/>
      <c r="W24" s="988"/>
      <c r="X24" s="988"/>
      <c r="Y24" s="988"/>
      <c r="Z24" s="988"/>
      <c r="AA24" s="988"/>
      <c r="AB24" s="988"/>
      <c r="AC24" s="988"/>
    </row>
    <row r="25" spans="2:30" ht="15" customHeight="1">
      <c r="B25" s="956" t="s">
        <v>219</v>
      </c>
      <c r="C25" s="1063">
        <v>2021</v>
      </c>
      <c r="D25" s="681">
        <v>84.7</v>
      </c>
      <c r="E25" s="683">
        <v>81.099999999999994</v>
      </c>
      <c r="F25" s="510">
        <v>3.6</v>
      </c>
      <c r="G25" s="1116"/>
      <c r="H25" s="986"/>
      <c r="I25" s="987"/>
      <c r="J25" s="381"/>
      <c r="K25" s="958"/>
      <c r="L25" s="988"/>
      <c r="M25" s="988"/>
      <c r="N25" s="989"/>
      <c r="O25" s="380"/>
      <c r="P25" s="958"/>
      <c r="Q25" s="958"/>
      <c r="R25" s="988"/>
      <c r="S25" s="988"/>
      <c r="T25" s="988"/>
      <c r="U25" s="988"/>
      <c r="V25" s="988"/>
      <c r="W25" s="988"/>
      <c r="X25" s="988"/>
      <c r="Y25" s="988"/>
      <c r="Z25" s="988"/>
      <c r="AA25" s="988"/>
      <c r="AB25" s="988"/>
      <c r="AC25" s="988"/>
    </row>
    <row r="26" spans="2:30" ht="15" customHeight="1">
      <c r="B26" s="956" t="s">
        <v>219</v>
      </c>
      <c r="C26" s="1063">
        <v>2022</v>
      </c>
      <c r="D26" s="681">
        <v>82.9</v>
      </c>
      <c r="E26" s="683">
        <v>79.400000000000006</v>
      </c>
      <c r="F26" s="510">
        <v>3.5</v>
      </c>
      <c r="G26" s="1116"/>
      <c r="H26" s="990"/>
      <c r="I26" s="991"/>
      <c r="J26" s="381"/>
      <c r="K26" s="958"/>
      <c r="L26" s="992"/>
      <c r="M26" s="381"/>
      <c r="N26" s="993"/>
      <c r="O26" s="994">
        <v>82.9</v>
      </c>
      <c r="P26" s="958"/>
      <c r="Q26" s="958"/>
      <c r="R26" s="988"/>
      <c r="S26" s="988"/>
      <c r="T26" s="988"/>
      <c r="U26" s="988"/>
      <c r="V26" s="988"/>
      <c r="W26" s="988"/>
      <c r="X26" s="988"/>
      <c r="Y26" s="988"/>
      <c r="Z26" s="988"/>
      <c r="AA26" s="988"/>
      <c r="AB26" s="988"/>
      <c r="AC26" s="988"/>
      <c r="AD26" s="958"/>
    </row>
    <row r="27" spans="2:30" ht="15" customHeight="1">
      <c r="B27" s="958"/>
      <c r="C27" s="1063">
        <v>2023</v>
      </c>
      <c r="D27" s="381"/>
      <c r="E27" s="510">
        <v>77.900000000000006</v>
      </c>
      <c r="F27" s="510">
        <v>3.7</v>
      </c>
      <c r="G27" s="1128">
        <v>0.1</v>
      </c>
      <c r="H27" s="510">
        <v>0.3</v>
      </c>
      <c r="I27" s="995">
        <v>0.1</v>
      </c>
      <c r="J27" s="381">
        <v>0.1</v>
      </c>
      <c r="K27" s="381">
        <v>0</v>
      </c>
      <c r="L27" s="381">
        <v>0</v>
      </c>
      <c r="M27" s="381">
        <v>0.3</v>
      </c>
      <c r="N27" s="993">
        <v>0</v>
      </c>
      <c r="O27" s="994">
        <v>82.6</v>
      </c>
      <c r="P27" s="958"/>
      <c r="Q27" s="958"/>
      <c r="R27" s="988"/>
      <c r="S27" s="988"/>
      <c r="T27" s="988"/>
      <c r="U27" s="988"/>
      <c r="V27" s="988"/>
      <c r="W27" s="988"/>
      <c r="X27" s="988"/>
      <c r="Y27" s="988"/>
      <c r="Z27" s="988"/>
      <c r="AA27" s="988"/>
      <c r="AB27" s="988"/>
      <c r="AC27" s="988"/>
      <c r="AD27" s="958"/>
    </row>
    <row r="28" spans="2:30" ht="15" customHeight="1">
      <c r="B28" s="958"/>
      <c r="C28" s="1063">
        <v>2024</v>
      </c>
      <c r="D28" s="381"/>
      <c r="E28" s="510">
        <v>78.3</v>
      </c>
      <c r="F28" s="510">
        <v>3.8</v>
      </c>
      <c r="G28" s="1128">
        <v>0.3</v>
      </c>
      <c r="H28" s="510">
        <v>0.8</v>
      </c>
      <c r="I28" s="995">
        <v>0.2</v>
      </c>
      <c r="J28" s="381">
        <v>0.7</v>
      </c>
      <c r="K28" s="381">
        <v>0</v>
      </c>
      <c r="L28" s="381">
        <v>0</v>
      </c>
      <c r="M28" s="381">
        <v>0.4</v>
      </c>
      <c r="N28" s="993">
        <v>0</v>
      </c>
      <c r="O28" s="994">
        <v>84.5</v>
      </c>
      <c r="P28" s="958"/>
      <c r="Q28" s="958"/>
      <c r="R28" s="988"/>
      <c r="S28" s="988"/>
      <c r="T28" s="988"/>
      <c r="U28" s="988"/>
      <c r="V28" s="988"/>
      <c r="W28" s="988"/>
      <c r="X28" s="988"/>
      <c r="Y28" s="988"/>
      <c r="Z28" s="988"/>
      <c r="AA28" s="988"/>
      <c r="AB28" s="988"/>
      <c r="AC28" s="988"/>
      <c r="AD28" s="958"/>
    </row>
    <row r="29" spans="2:30" ht="15" customHeight="1">
      <c r="B29" s="958"/>
      <c r="C29" s="1063">
        <v>2025</v>
      </c>
      <c r="D29" s="381"/>
      <c r="E29" s="510">
        <v>79.599999999999994</v>
      </c>
      <c r="F29" s="510">
        <v>4</v>
      </c>
      <c r="G29" s="1128">
        <v>0.5</v>
      </c>
      <c r="H29" s="510">
        <v>1.6</v>
      </c>
      <c r="I29" s="995">
        <v>0.6</v>
      </c>
      <c r="J29" s="381">
        <v>0.8</v>
      </c>
      <c r="K29" s="381">
        <v>0.4</v>
      </c>
      <c r="L29" s="381">
        <v>0</v>
      </c>
      <c r="M29" s="381">
        <v>1</v>
      </c>
      <c r="N29" s="993">
        <v>0</v>
      </c>
      <c r="O29" s="994">
        <v>88.4</v>
      </c>
      <c r="P29" s="958"/>
      <c r="Q29" s="958"/>
      <c r="R29" s="988"/>
      <c r="S29" s="988"/>
      <c r="T29" s="988"/>
      <c r="U29" s="988"/>
      <c r="V29" s="988"/>
      <c r="W29" s="988"/>
      <c r="X29" s="988"/>
      <c r="Y29" s="988"/>
      <c r="Z29" s="988"/>
      <c r="AA29" s="988"/>
      <c r="AB29" s="988"/>
      <c r="AC29" s="988"/>
      <c r="AD29" s="958"/>
    </row>
    <row r="30" spans="2:30" ht="15" customHeight="1">
      <c r="B30" s="958"/>
      <c r="C30" s="1063">
        <v>2026</v>
      </c>
      <c r="D30" s="381"/>
      <c r="E30" s="510">
        <v>82</v>
      </c>
      <c r="F30" s="510">
        <v>4.0999999999999996</v>
      </c>
      <c r="G30" s="1128">
        <v>0.8</v>
      </c>
      <c r="H30" s="510">
        <v>2.6</v>
      </c>
      <c r="I30" s="995">
        <v>-0.3</v>
      </c>
      <c r="J30" s="381">
        <v>1.3</v>
      </c>
      <c r="K30" s="381">
        <v>0.7</v>
      </c>
      <c r="L30" s="381">
        <v>2.6</v>
      </c>
      <c r="M30" s="381">
        <v>1.7</v>
      </c>
      <c r="N30" s="993">
        <v>0.1</v>
      </c>
      <c r="O30" s="994">
        <v>95.5</v>
      </c>
      <c r="P30" s="958"/>
      <c r="Q30" s="958"/>
      <c r="R30" s="988"/>
      <c r="S30" s="988"/>
      <c r="T30" s="988"/>
      <c r="U30" s="988"/>
      <c r="V30" s="988"/>
      <c r="W30" s="988"/>
      <c r="X30" s="988"/>
      <c r="Y30" s="988"/>
      <c r="Z30" s="988"/>
      <c r="AA30" s="988"/>
      <c r="AB30" s="988"/>
      <c r="AC30" s="988"/>
      <c r="AD30" s="21"/>
    </row>
    <row r="31" spans="2:30" ht="15" customHeight="1">
      <c r="B31" s="958"/>
      <c r="C31" s="1063">
        <v>2027</v>
      </c>
      <c r="D31" s="381"/>
      <c r="E31" s="510">
        <v>82.4</v>
      </c>
      <c r="F31" s="510">
        <v>4.3</v>
      </c>
      <c r="G31" s="1128">
        <v>1</v>
      </c>
      <c r="H31" s="510">
        <v>3.7</v>
      </c>
      <c r="I31" s="995">
        <v>-0.1</v>
      </c>
      <c r="J31" s="381">
        <v>1.7</v>
      </c>
      <c r="K31" s="381">
        <v>1.1000000000000001</v>
      </c>
      <c r="L31" s="381">
        <v>2.6</v>
      </c>
      <c r="M31" s="381">
        <v>2.7</v>
      </c>
      <c r="N31" s="993">
        <v>0.1</v>
      </c>
      <c r="O31" s="994">
        <v>99.5</v>
      </c>
      <c r="P31" s="958"/>
      <c r="Q31" s="958"/>
      <c r="R31" s="988"/>
      <c r="S31" s="988"/>
      <c r="T31" s="988"/>
      <c r="U31" s="988"/>
      <c r="V31" s="988"/>
      <c r="W31" s="988"/>
      <c r="X31" s="988"/>
      <c r="Y31" s="988"/>
      <c r="Z31" s="988"/>
      <c r="AA31" s="988"/>
      <c r="AB31" s="988"/>
      <c r="AC31" s="988"/>
      <c r="AD31" s="138"/>
    </row>
    <row r="32" spans="2:30" ht="15" customHeight="1">
      <c r="B32" s="958"/>
      <c r="C32" s="1063">
        <v>2028</v>
      </c>
      <c r="D32" s="381"/>
      <c r="E32" s="510">
        <v>82.6</v>
      </c>
      <c r="F32" s="510">
        <v>4.5</v>
      </c>
      <c r="G32" s="1128">
        <v>1.3</v>
      </c>
      <c r="H32" s="510">
        <v>4.8</v>
      </c>
      <c r="I32" s="995">
        <v>0.2</v>
      </c>
      <c r="J32" s="381">
        <v>2.1</v>
      </c>
      <c r="K32" s="381">
        <v>2.1</v>
      </c>
      <c r="L32" s="381">
        <v>2.6</v>
      </c>
      <c r="M32" s="381">
        <v>3.9</v>
      </c>
      <c r="N32" s="993">
        <v>0.2</v>
      </c>
      <c r="O32" s="994">
        <v>104.2</v>
      </c>
      <c r="P32" s="958"/>
      <c r="Q32" s="958"/>
      <c r="R32" s="988"/>
      <c r="S32" s="988"/>
      <c r="T32" s="988"/>
      <c r="U32" s="988"/>
      <c r="V32" s="988"/>
      <c r="W32" s="988"/>
      <c r="X32" s="988"/>
      <c r="Y32" s="988"/>
      <c r="Z32" s="988"/>
      <c r="AA32" s="988"/>
      <c r="AB32" s="988"/>
      <c r="AC32" s="988"/>
      <c r="AD32" s="138"/>
    </row>
    <row r="33" spans="2:30" ht="15" customHeight="1">
      <c r="B33" s="958"/>
      <c r="C33" s="1063">
        <v>2029</v>
      </c>
      <c r="D33" s="381"/>
      <c r="E33" s="510">
        <v>83</v>
      </c>
      <c r="F33" s="510">
        <v>4.7</v>
      </c>
      <c r="G33" s="1128">
        <v>1.6</v>
      </c>
      <c r="H33" s="510">
        <v>5.8</v>
      </c>
      <c r="I33" s="995">
        <v>0.7</v>
      </c>
      <c r="J33" s="381">
        <v>2.4</v>
      </c>
      <c r="K33" s="381">
        <v>2.1</v>
      </c>
      <c r="L33" s="381">
        <v>2.6</v>
      </c>
      <c r="M33" s="381">
        <v>5.3</v>
      </c>
      <c r="N33" s="993">
        <v>0.4</v>
      </c>
      <c r="O33" s="994">
        <v>108.6</v>
      </c>
      <c r="P33" s="958"/>
      <c r="Q33" s="958"/>
      <c r="R33" s="988"/>
      <c r="S33" s="988"/>
      <c r="T33" s="988"/>
      <c r="U33" s="988"/>
      <c r="V33" s="988"/>
      <c r="W33" s="988"/>
      <c r="X33" s="988"/>
      <c r="Y33" s="988"/>
      <c r="Z33" s="988"/>
      <c r="AA33" s="988"/>
      <c r="AB33" s="988"/>
      <c r="AC33" s="988"/>
      <c r="AD33" s="138"/>
    </row>
    <row r="34" spans="2:30" ht="15" customHeight="1">
      <c r="B34" s="958"/>
      <c r="C34" s="1063">
        <v>2030</v>
      </c>
      <c r="D34" s="381"/>
      <c r="E34" s="510">
        <v>83.2</v>
      </c>
      <c r="F34" s="510">
        <v>4.8</v>
      </c>
      <c r="G34" s="1128">
        <v>1.9</v>
      </c>
      <c r="H34" s="510">
        <v>6.7</v>
      </c>
      <c r="I34" s="995">
        <v>1.2</v>
      </c>
      <c r="J34" s="381">
        <v>2.7</v>
      </c>
      <c r="K34" s="381">
        <v>2.2000000000000002</v>
      </c>
      <c r="L34" s="381">
        <v>2.6</v>
      </c>
      <c r="M34" s="381">
        <v>6.9</v>
      </c>
      <c r="N34" s="993">
        <v>0.6</v>
      </c>
      <c r="O34" s="994">
        <v>112.8</v>
      </c>
      <c r="P34" s="958"/>
      <c r="Q34" s="958"/>
      <c r="R34" s="988"/>
      <c r="S34" s="988"/>
      <c r="T34" s="988"/>
      <c r="U34" s="988"/>
      <c r="V34" s="988"/>
      <c r="W34" s="988"/>
      <c r="X34" s="988"/>
      <c r="Y34" s="988"/>
      <c r="Z34" s="988"/>
      <c r="AA34" s="988"/>
      <c r="AB34" s="988"/>
      <c r="AC34" s="988"/>
      <c r="AD34" s="138"/>
    </row>
    <row r="35" spans="2:30" ht="15" customHeight="1">
      <c r="B35" s="958"/>
      <c r="C35" s="1063">
        <v>2031</v>
      </c>
      <c r="D35" s="381"/>
      <c r="E35" s="510">
        <v>83.4</v>
      </c>
      <c r="F35" s="510">
        <v>5.0999999999999996</v>
      </c>
      <c r="G35" s="1128">
        <v>2.2000000000000002</v>
      </c>
      <c r="H35" s="510">
        <v>7.6</v>
      </c>
      <c r="I35" s="995">
        <v>1.4</v>
      </c>
      <c r="J35" s="381">
        <v>3.1</v>
      </c>
      <c r="K35" s="381">
        <v>3.2</v>
      </c>
      <c r="L35" s="381">
        <v>2.6</v>
      </c>
      <c r="M35" s="381">
        <v>7.8</v>
      </c>
      <c r="N35" s="993">
        <v>0.8</v>
      </c>
      <c r="O35" s="994">
        <v>117.3</v>
      </c>
      <c r="P35" s="958"/>
      <c r="Q35" s="958"/>
      <c r="R35" s="988"/>
      <c r="S35" s="988"/>
      <c r="T35" s="988"/>
      <c r="U35" s="988"/>
      <c r="V35" s="988"/>
      <c r="W35" s="988"/>
      <c r="X35" s="988"/>
      <c r="Y35" s="988"/>
      <c r="Z35" s="988"/>
      <c r="AA35" s="988"/>
      <c r="AB35" s="988"/>
      <c r="AC35" s="988"/>
      <c r="AD35" s="958"/>
    </row>
    <row r="36" spans="2:30" ht="15" customHeight="1">
      <c r="B36" s="958"/>
      <c r="C36" s="1063">
        <v>2032</v>
      </c>
      <c r="D36" s="381"/>
      <c r="E36" s="510">
        <v>83.6</v>
      </c>
      <c r="F36" s="510">
        <v>5.4</v>
      </c>
      <c r="G36" s="1128">
        <v>2.5</v>
      </c>
      <c r="H36" s="510">
        <v>8.6</v>
      </c>
      <c r="I36" s="995">
        <v>1.7</v>
      </c>
      <c r="J36" s="381">
        <v>3.5</v>
      </c>
      <c r="K36" s="381">
        <v>4.0999999999999996</v>
      </c>
      <c r="L36" s="381">
        <v>2.6</v>
      </c>
      <c r="M36" s="381">
        <v>8.6999999999999993</v>
      </c>
      <c r="N36" s="993">
        <v>1.1000000000000001</v>
      </c>
      <c r="O36" s="994">
        <v>121.8</v>
      </c>
      <c r="P36" s="958"/>
      <c r="Q36" s="958"/>
      <c r="R36" s="988"/>
      <c r="S36" s="988"/>
      <c r="T36" s="988"/>
      <c r="U36" s="988"/>
      <c r="V36" s="988"/>
      <c r="W36" s="988"/>
      <c r="X36" s="988"/>
      <c r="Y36" s="988"/>
      <c r="Z36" s="988"/>
      <c r="AA36" s="988"/>
      <c r="AB36" s="988"/>
      <c r="AC36" s="988"/>
      <c r="AD36" s="958"/>
    </row>
    <row r="37" spans="2:30" ht="15" customHeight="1">
      <c r="B37" s="958"/>
      <c r="C37" s="1063">
        <v>2033</v>
      </c>
      <c r="D37" s="381"/>
      <c r="E37" s="510">
        <v>83.7</v>
      </c>
      <c r="F37" s="510">
        <v>5.6</v>
      </c>
      <c r="G37" s="1128">
        <v>2.9</v>
      </c>
      <c r="H37" s="510">
        <v>9.6</v>
      </c>
      <c r="I37" s="995">
        <v>2.2000000000000002</v>
      </c>
      <c r="J37" s="381">
        <v>3.9</v>
      </c>
      <c r="K37" s="381">
        <v>4.8</v>
      </c>
      <c r="L37" s="381">
        <v>2.6</v>
      </c>
      <c r="M37" s="381">
        <v>9.4</v>
      </c>
      <c r="N37" s="993">
        <v>1.2</v>
      </c>
      <c r="O37" s="994">
        <v>125.9</v>
      </c>
      <c r="P37" s="958"/>
      <c r="Q37" s="958"/>
      <c r="R37" s="988"/>
      <c r="S37" s="988"/>
      <c r="T37" s="988"/>
      <c r="U37" s="988"/>
      <c r="V37" s="988"/>
      <c r="W37" s="988"/>
      <c r="X37" s="988"/>
      <c r="Y37" s="988"/>
      <c r="Z37" s="988"/>
      <c r="AA37" s="988"/>
      <c r="AB37" s="988"/>
      <c r="AC37" s="988"/>
      <c r="AD37" s="958"/>
    </row>
    <row r="38" spans="2:30" ht="15" customHeight="1">
      <c r="B38" s="958"/>
      <c r="C38" s="1063">
        <v>2034</v>
      </c>
      <c r="D38" s="381"/>
      <c r="E38" s="510">
        <v>83.8</v>
      </c>
      <c r="F38" s="510">
        <v>5.9</v>
      </c>
      <c r="G38" s="1128">
        <v>3.2</v>
      </c>
      <c r="H38" s="510">
        <v>10.6</v>
      </c>
      <c r="I38" s="995">
        <v>2.5</v>
      </c>
      <c r="J38" s="381">
        <v>4.4000000000000004</v>
      </c>
      <c r="K38" s="381">
        <v>5.2</v>
      </c>
      <c r="L38" s="381">
        <v>2.6</v>
      </c>
      <c r="M38" s="381">
        <v>9.9</v>
      </c>
      <c r="N38" s="993">
        <v>1.3</v>
      </c>
      <c r="O38" s="994">
        <v>129.4</v>
      </c>
      <c r="P38" s="958"/>
      <c r="Q38" s="958"/>
      <c r="R38" s="988"/>
      <c r="S38" s="988"/>
      <c r="T38" s="988"/>
      <c r="U38" s="988"/>
      <c r="V38" s="988"/>
      <c r="W38" s="988"/>
      <c r="X38" s="988"/>
      <c r="Y38" s="988"/>
      <c r="Z38" s="988"/>
      <c r="AA38" s="988"/>
      <c r="AB38" s="988"/>
      <c r="AC38" s="988"/>
      <c r="AD38" s="958"/>
    </row>
    <row r="39" spans="2:30" ht="15" customHeight="1">
      <c r="B39" s="958"/>
      <c r="C39" s="1063">
        <v>2035</v>
      </c>
      <c r="D39" s="381"/>
      <c r="E39" s="510">
        <v>83.6</v>
      </c>
      <c r="F39" s="510">
        <v>6.1</v>
      </c>
      <c r="G39" s="1128">
        <v>3.6</v>
      </c>
      <c r="H39" s="510">
        <v>11.7</v>
      </c>
      <c r="I39" s="995">
        <v>2.9</v>
      </c>
      <c r="J39" s="381">
        <v>5</v>
      </c>
      <c r="K39" s="381">
        <v>5.7</v>
      </c>
      <c r="L39" s="381">
        <v>2.6</v>
      </c>
      <c r="M39" s="381">
        <v>10.4</v>
      </c>
      <c r="N39" s="993">
        <v>1.4</v>
      </c>
      <c r="O39" s="994">
        <v>132.9</v>
      </c>
      <c r="P39" s="958"/>
      <c r="Q39" s="958"/>
      <c r="R39" s="988"/>
      <c r="S39" s="988"/>
      <c r="T39" s="988"/>
      <c r="U39" s="988"/>
      <c r="V39" s="988"/>
      <c r="W39" s="988"/>
      <c r="X39" s="988"/>
      <c r="Y39" s="988"/>
      <c r="Z39" s="988"/>
      <c r="AA39" s="988"/>
      <c r="AB39" s="988"/>
      <c r="AC39" s="988"/>
    </row>
    <row r="40" spans="2:30" ht="15" customHeight="1">
      <c r="B40" s="1139" t="s">
        <v>985</v>
      </c>
      <c r="F40" s="996"/>
      <c r="G40" s="139"/>
      <c r="H40" s="139"/>
      <c r="I40" s="139"/>
      <c r="J40" s="139"/>
      <c r="K40" s="139"/>
      <c r="L40" s="139"/>
      <c r="M40" s="139"/>
      <c r="N40" s="139"/>
      <c r="O40" s="139"/>
      <c r="P40" s="139"/>
    </row>
    <row r="41" spans="2:30" ht="15" customHeight="1">
      <c r="B41" s="1139" t="s">
        <v>999</v>
      </c>
      <c r="I41" s="381"/>
      <c r="J41" s="381"/>
      <c r="P41" s="958"/>
    </row>
    <row r="42" spans="2:30" ht="15" customHeight="1">
      <c r="B42" s="132"/>
      <c r="C42" s="1135"/>
      <c r="D42" s="1135"/>
      <c r="E42" s="1135"/>
      <c r="F42" s="1135"/>
      <c r="G42" s="1135"/>
      <c r="H42" s="1135"/>
      <c r="I42" s="381"/>
      <c r="J42" s="381"/>
      <c r="P42" s="958"/>
    </row>
    <row r="43" spans="2:30" ht="15" customHeight="1">
      <c r="B43" s="382" t="s">
        <v>220</v>
      </c>
      <c r="C43" s="383"/>
      <c r="D43" s="383"/>
      <c r="E43" s="383"/>
      <c r="F43" s="384"/>
      <c r="G43" s="383"/>
      <c r="H43" s="383"/>
      <c r="I43" s="383"/>
      <c r="J43" s="383"/>
      <c r="K43" s="383"/>
      <c r="L43" s="383"/>
      <c r="M43" s="383"/>
      <c r="N43" s="383"/>
      <c r="O43" s="383"/>
      <c r="P43" s="383"/>
      <c r="Q43" s="383"/>
      <c r="R43" s="383"/>
      <c r="S43" s="383"/>
    </row>
    <row r="44" spans="2:30">
      <c r="I44" s="381"/>
      <c r="J44" s="381"/>
      <c r="T44" s="21"/>
    </row>
    <row r="45" spans="2:30" ht="15" customHeight="1">
      <c r="B45" s="1134" t="s">
        <v>1058</v>
      </c>
      <c r="C45" s="383"/>
      <c r="D45" s="383"/>
      <c r="I45" s="381"/>
      <c r="J45" s="381"/>
      <c r="L45" s="958"/>
      <c r="T45" s="21"/>
    </row>
    <row r="46" spans="2:30" ht="15" customHeight="1" thickBot="1">
      <c r="C46" s="956"/>
      <c r="D46" s="956"/>
      <c r="E46" s="956"/>
      <c r="F46" s="956"/>
      <c r="G46" s="956"/>
      <c r="H46" s="956"/>
      <c r="I46" s="956"/>
      <c r="J46" s="956"/>
      <c r="L46" s="958"/>
      <c r="T46" s="21"/>
    </row>
    <row r="47" spans="2:30" ht="15" customHeight="1" thickBot="1">
      <c r="B47" s="997"/>
      <c r="C47" s="1071" t="s">
        <v>528</v>
      </c>
      <c r="D47" s="701" t="s">
        <v>222</v>
      </c>
      <c r="E47" s="1064"/>
      <c r="G47" s="148"/>
      <c r="I47" s="956"/>
      <c r="J47" s="956"/>
      <c r="K47" s="1063"/>
      <c r="L47" s="381"/>
      <c r="T47" s="21"/>
    </row>
    <row r="48" spans="2:30" ht="15" customHeight="1">
      <c r="B48" s="385" t="s">
        <v>1037</v>
      </c>
      <c r="C48" s="702" t="s">
        <v>773</v>
      </c>
      <c r="D48" s="998">
        <v>22750.436270865895</v>
      </c>
      <c r="G48" s="13"/>
      <c r="I48" s="956"/>
      <c r="J48" s="956"/>
      <c r="K48" s="1063"/>
      <c r="L48" s="381"/>
      <c r="T48" s="21"/>
    </row>
    <row r="49" spans="2:27" ht="15" customHeight="1">
      <c r="B49" s="707" t="s">
        <v>772</v>
      </c>
      <c r="C49" s="708" t="s">
        <v>773</v>
      </c>
      <c r="D49" s="999">
        <v>12350</v>
      </c>
      <c r="G49" s="13"/>
      <c r="I49" s="956"/>
      <c r="J49" s="956"/>
      <c r="K49" s="1063"/>
      <c r="L49" s="381"/>
      <c r="T49" s="21"/>
    </row>
    <row r="50" spans="2:27" ht="15" customHeight="1">
      <c r="B50" s="398" t="s">
        <v>775</v>
      </c>
      <c r="C50" s="708" t="s">
        <v>776</v>
      </c>
      <c r="D50" s="392">
        <v>18</v>
      </c>
      <c r="G50" s="13"/>
      <c r="I50" s="956"/>
      <c r="J50" s="956"/>
      <c r="K50" s="1063"/>
      <c r="L50" s="381"/>
    </row>
    <row r="51" spans="2:27" ht="15" customHeight="1">
      <c r="B51" s="398" t="s">
        <v>777</v>
      </c>
      <c r="C51" s="708" t="s">
        <v>776</v>
      </c>
      <c r="D51" s="999">
        <v>2</v>
      </c>
      <c r="E51" s="1000"/>
      <c r="G51" s="13"/>
      <c r="I51" s="956"/>
      <c r="J51" s="956"/>
      <c r="K51" s="1063"/>
      <c r="L51" s="381"/>
    </row>
    <row r="52" spans="2:27" ht="15" customHeight="1">
      <c r="B52" s="398" t="s">
        <v>779</v>
      </c>
      <c r="C52" s="708" t="s">
        <v>776</v>
      </c>
      <c r="D52" s="1001">
        <v>8.5</v>
      </c>
      <c r="E52" s="1000"/>
      <c r="F52" s="956"/>
      <c r="G52" s="13"/>
      <c r="I52" s="956"/>
      <c r="J52" s="956"/>
      <c r="K52" s="1063"/>
      <c r="L52" s="381"/>
    </row>
    <row r="53" spans="2:27" ht="15" customHeight="1">
      <c r="B53" s="398" t="s">
        <v>780</v>
      </c>
      <c r="C53" s="708" t="s">
        <v>1000</v>
      </c>
      <c r="D53" s="443">
        <v>235</v>
      </c>
      <c r="F53" s="956"/>
      <c r="G53" s="13"/>
      <c r="I53" s="956"/>
      <c r="J53" s="956"/>
      <c r="K53" s="1063"/>
      <c r="L53" s="381"/>
    </row>
    <row r="54" spans="2:27" ht="15" customHeight="1" thickBot="1">
      <c r="B54" s="713" t="s">
        <v>783</v>
      </c>
      <c r="C54" s="714" t="s">
        <v>1000</v>
      </c>
      <c r="D54" s="449">
        <v>180</v>
      </c>
      <c r="F54" s="956"/>
      <c r="G54" s="13"/>
      <c r="I54" s="956"/>
      <c r="J54" s="956"/>
      <c r="K54" s="1063"/>
      <c r="L54" s="381"/>
    </row>
    <row r="55" spans="2:27" ht="15" customHeight="1">
      <c r="B55" s="148"/>
      <c r="D55" s="956"/>
      <c r="E55" s="956"/>
      <c r="F55" s="956"/>
      <c r="G55" s="148"/>
      <c r="I55" s="1002"/>
      <c r="J55" s="1002"/>
      <c r="K55" s="1063"/>
      <c r="L55" s="381"/>
    </row>
    <row r="56" spans="2:27" ht="15" customHeight="1">
      <c r="B56" s="148"/>
      <c r="D56" s="956"/>
      <c r="E56" s="956"/>
      <c r="F56" s="956"/>
      <c r="G56" s="956"/>
      <c r="H56" s="423"/>
      <c r="I56" s="1002"/>
      <c r="J56" s="1002"/>
      <c r="K56" s="1063"/>
      <c r="L56" s="381"/>
    </row>
    <row r="57" spans="2:27" ht="15" customHeight="1">
      <c r="B57" s="88"/>
      <c r="E57" s="1216" t="s">
        <v>787</v>
      </c>
      <c r="F57" s="1214"/>
      <c r="G57" s="1220" t="s">
        <v>788</v>
      </c>
      <c r="H57" s="1220"/>
      <c r="I57" s="1062"/>
      <c r="J57" s="1227" t="s">
        <v>988</v>
      </c>
      <c r="L57" s="958"/>
    </row>
    <row r="58" spans="2:27" ht="30" customHeight="1">
      <c r="B58" s="51" t="s">
        <v>247</v>
      </c>
      <c r="C58" s="45" t="s">
        <v>211</v>
      </c>
      <c r="D58" s="1003" t="s">
        <v>1056</v>
      </c>
      <c r="E58" s="820" t="s">
        <v>248</v>
      </c>
      <c r="F58" s="984" t="s">
        <v>249</v>
      </c>
      <c r="G58" s="52" t="s">
        <v>248</v>
      </c>
      <c r="H58" s="52" t="s">
        <v>249</v>
      </c>
      <c r="I58" s="820" t="s">
        <v>986</v>
      </c>
      <c r="J58" s="1228"/>
    </row>
    <row r="59" spans="2:27" ht="15" customHeight="1">
      <c r="C59" s="1063">
        <v>2021</v>
      </c>
      <c r="E59" s="729">
        <v>0.05</v>
      </c>
      <c r="F59" s="730">
        <v>0.11</v>
      </c>
      <c r="G59" s="511">
        <v>0</v>
      </c>
      <c r="H59" s="511">
        <v>0.01</v>
      </c>
      <c r="I59" s="1004">
        <v>2.9000000000000001E-2</v>
      </c>
      <c r="J59" s="731">
        <f>E59+F59+G59+H59</f>
        <v>0.17</v>
      </c>
      <c r="L59" s="544"/>
      <c r="Y59" s="134"/>
      <c r="Z59" s="134"/>
      <c r="AA59" s="134"/>
    </row>
    <row r="60" spans="2:27" ht="15" customHeight="1">
      <c r="C60" s="1063">
        <v>2022</v>
      </c>
      <c r="E60" s="729">
        <v>0.08</v>
      </c>
      <c r="F60" s="730">
        <v>0.16</v>
      </c>
      <c r="G60" s="511">
        <v>0.01</v>
      </c>
      <c r="H60" s="511">
        <v>0.02</v>
      </c>
      <c r="I60" s="1004">
        <v>4.5999999999999999E-2</v>
      </c>
      <c r="J60" s="731">
        <f t="shared" ref="J60:J73" si="0">E60+F60+G60+H60</f>
        <v>0.27</v>
      </c>
      <c r="L60" s="544"/>
      <c r="Y60" s="134"/>
      <c r="Z60" s="134"/>
      <c r="AA60" s="134"/>
    </row>
    <row r="61" spans="2:27" ht="15" customHeight="1">
      <c r="C61" s="1063">
        <v>2023</v>
      </c>
      <c r="E61" s="729">
        <v>0.13</v>
      </c>
      <c r="F61" s="730">
        <v>0.23</v>
      </c>
      <c r="G61" s="511">
        <v>0.02</v>
      </c>
      <c r="H61" s="511">
        <v>0.04</v>
      </c>
      <c r="I61" s="1004">
        <v>7.0999999999999994E-2</v>
      </c>
      <c r="J61" s="731">
        <f t="shared" si="0"/>
        <v>0.42</v>
      </c>
      <c r="L61" s="544"/>
      <c r="Y61" s="134"/>
      <c r="Z61" s="134"/>
      <c r="AA61" s="134"/>
    </row>
    <row r="62" spans="2:27" ht="15" customHeight="1">
      <c r="C62" s="1063">
        <v>2024</v>
      </c>
      <c r="E62" s="729">
        <v>0.2</v>
      </c>
      <c r="F62" s="730">
        <v>0.3</v>
      </c>
      <c r="G62" s="511">
        <v>0.03</v>
      </c>
      <c r="H62" s="511">
        <v>0.06</v>
      </c>
      <c r="I62" s="1004">
        <v>0.105</v>
      </c>
      <c r="J62" s="731">
        <f t="shared" si="0"/>
        <v>0.59000000000000008</v>
      </c>
      <c r="L62" s="544"/>
      <c r="Y62" s="134"/>
      <c r="Z62" s="134"/>
      <c r="AA62" s="134"/>
    </row>
    <row r="63" spans="2:27" ht="15" customHeight="1">
      <c r="C63" s="1063">
        <v>2025</v>
      </c>
      <c r="E63" s="729">
        <v>0.34</v>
      </c>
      <c r="F63" s="730">
        <v>0.35</v>
      </c>
      <c r="G63" s="511">
        <v>0.06</v>
      </c>
      <c r="H63" s="511">
        <v>0.08</v>
      </c>
      <c r="I63" s="1004">
        <v>0.14799999999999999</v>
      </c>
      <c r="J63" s="731">
        <f t="shared" si="0"/>
        <v>0.83</v>
      </c>
      <c r="L63" s="544"/>
      <c r="Y63" s="134"/>
      <c r="Z63" s="134"/>
      <c r="AA63" s="134"/>
    </row>
    <row r="64" spans="2:27" ht="15" customHeight="1">
      <c r="C64" s="1063">
        <v>2026</v>
      </c>
      <c r="D64" s="956"/>
      <c r="E64" s="729">
        <v>0.54</v>
      </c>
      <c r="F64" s="730">
        <v>0.34</v>
      </c>
      <c r="G64" s="511">
        <v>0.11</v>
      </c>
      <c r="H64" s="511">
        <v>0.1</v>
      </c>
      <c r="I64" s="1005">
        <v>0.19500000000000001</v>
      </c>
      <c r="J64" s="731">
        <f t="shared" si="0"/>
        <v>1.0900000000000001</v>
      </c>
      <c r="K64" s="1063"/>
      <c r="L64" s="544"/>
      <c r="M64" s="1063"/>
      <c r="N64" s="1063"/>
      <c r="O64" s="1063"/>
      <c r="P64" s="1063"/>
      <c r="Q64" s="1063"/>
      <c r="R64" s="1063"/>
      <c r="S64" s="1063"/>
      <c r="Y64" s="134"/>
      <c r="Z64" s="134"/>
      <c r="AA64" s="134"/>
    </row>
    <row r="65" spans="2:27" ht="15" customHeight="1">
      <c r="C65" s="1063">
        <v>2027</v>
      </c>
      <c r="D65" s="956"/>
      <c r="E65" s="729">
        <v>0.72</v>
      </c>
      <c r="F65" s="730">
        <v>0.31</v>
      </c>
      <c r="G65" s="511">
        <v>0.18</v>
      </c>
      <c r="H65" s="511">
        <v>0.12</v>
      </c>
      <c r="I65" s="1005">
        <v>0.23799999999999999</v>
      </c>
      <c r="J65" s="731">
        <f t="shared" si="0"/>
        <v>1.33</v>
      </c>
      <c r="K65" s="1063"/>
      <c r="L65" s="544"/>
      <c r="M65" s="1063"/>
      <c r="N65" s="1063"/>
      <c r="O65" s="1063"/>
      <c r="P65" s="1063"/>
      <c r="Q65" s="1063"/>
      <c r="R65" s="1063"/>
      <c r="S65" s="1063"/>
      <c r="Y65" s="134"/>
      <c r="Z65" s="134"/>
      <c r="AA65" s="134"/>
    </row>
    <row r="66" spans="2:27" ht="15" customHeight="1">
      <c r="C66" s="1063">
        <v>2028</v>
      </c>
      <c r="E66" s="729">
        <v>0.89</v>
      </c>
      <c r="F66" s="730">
        <v>0.26</v>
      </c>
      <c r="G66" s="511">
        <v>0.28000000000000003</v>
      </c>
      <c r="H66" s="511">
        <v>0.14000000000000001</v>
      </c>
      <c r="I66" s="1005">
        <v>0.28199999999999997</v>
      </c>
      <c r="J66" s="731">
        <f t="shared" si="0"/>
        <v>1.5699999999999998</v>
      </c>
      <c r="L66" s="544"/>
      <c r="Y66" s="134"/>
      <c r="Z66" s="134"/>
      <c r="AA66" s="134"/>
    </row>
    <row r="67" spans="2:27" ht="15" customHeight="1">
      <c r="C67" s="1063">
        <v>2029</v>
      </c>
      <c r="E67" s="729">
        <v>1.02</v>
      </c>
      <c r="F67" s="730">
        <v>0.21</v>
      </c>
      <c r="G67" s="511">
        <v>0.4</v>
      </c>
      <c r="H67" s="511">
        <v>0.14000000000000001</v>
      </c>
      <c r="I67" s="1005">
        <v>0.318</v>
      </c>
      <c r="J67" s="731">
        <f t="shared" si="0"/>
        <v>1.77</v>
      </c>
      <c r="L67" s="544"/>
      <c r="Y67" s="134"/>
      <c r="Z67" s="134"/>
      <c r="AA67" s="134"/>
    </row>
    <row r="68" spans="2:27" ht="15" customHeight="1">
      <c r="C68" s="1063">
        <v>2030</v>
      </c>
      <c r="E68" s="729">
        <v>1.08</v>
      </c>
      <c r="F68" s="730">
        <v>0.15</v>
      </c>
      <c r="G68" s="511">
        <v>0.53</v>
      </c>
      <c r="H68" s="511">
        <v>0.14000000000000001</v>
      </c>
      <c r="I68" s="1005">
        <v>0.34300000000000003</v>
      </c>
      <c r="J68" s="731">
        <f t="shared" si="0"/>
        <v>1.9</v>
      </c>
      <c r="L68" s="544"/>
      <c r="Y68" s="134"/>
      <c r="Z68" s="134"/>
      <c r="AA68" s="134"/>
    </row>
    <row r="69" spans="2:27" ht="15" customHeight="1">
      <c r="C69" s="1063">
        <v>2031</v>
      </c>
      <c r="E69" s="729">
        <v>1.1299999999999999</v>
      </c>
      <c r="F69" s="730">
        <v>0.11</v>
      </c>
      <c r="G69" s="511">
        <v>0.66</v>
      </c>
      <c r="H69" s="511">
        <v>0.14000000000000001</v>
      </c>
      <c r="I69" s="1005">
        <v>0.36899999999999999</v>
      </c>
      <c r="J69" s="731">
        <f t="shared" si="0"/>
        <v>2.04</v>
      </c>
      <c r="L69" s="544"/>
      <c r="Y69" s="134"/>
      <c r="Z69" s="134"/>
      <c r="AA69" s="134"/>
    </row>
    <row r="70" spans="2:27" ht="15" customHeight="1">
      <c r="C70" s="1063">
        <v>2032</v>
      </c>
      <c r="E70" s="729">
        <v>1.1599999999999999</v>
      </c>
      <c r="F70" s="730">
        <v>7.0000000000000007E-2</v>
      </c>
      <c r="G70" s="511">
        <v>0.81</v>
      </c>
      <c r="H70" s="511">
        <v>0.14000000000000001</v>
      </c>
      <c r="I70" s="1005">
        <v>0.39700000000000002</v>
      </c>
      <c r="J70" s="731">
        <f t="shared" si="0"/>
        <v>2.1800000000000002</v>
      </c>
      <c r="L70" s="544"/>
      <c r="Y70" s="134"/>
      <c r="Z70" s="134"/>
      <c r="AA70" s="134"/>
    </row>
    <row r="71" spans="2:27" ht="15" customHeight="1">
      <c r="C71" s="1063">
        <v>2033</v>
      </c>
      <c r="E71" s="729">
        <v>1.19</v>
      </c>
      <c r="F71" s="730">
        <v>0.04</v>
      </c>
      <c r="G71" s="511">
        <v>0.96</v>
      </c>
      <c r="H71" s="511">
        <v>0.13</v>
      </c>
      <c r="I71" s="1006">
        <v>0.42599999999999999</v>
      </c>
      <c r="J71" s="731">
        <f t="shared" si="0"/>
        <v>2.3199999999999998</v>
      </c>
      <c r="L71" s="544"/>
      <c r="Y71" s="134"/>
      <c r="Z71" s="134"/>
      <c r="AA71" s="134"/>
    </row>
    <row r="72" spans="2:27" ht="15" customHeight="1">
      <c r="C72" s="1063">
        <v>2034</v>
      </c>
      <c r="E72" s="729">
        <v>1.22</v>
      </c>
      <c r="F72" s="730">
        <v>0.02</v>
      </c>
      <c r="G72" s="511">
        <v>1.1200000000000001</v>
      </c>
      <c r="H72" s="511">
        <v>0.13</v>
      </c>
      <c r="I72" s="1005">
        <v>0.45700000000000002</v>
      </c>
      <c r="J72" s="731">
        <f t="shared" si="0"/>
        <v>2.4900000000000002</v>
      </c>
      <c r="L72" s="544"/>
    </row>
    <row r="73" spans="2:27" ht="15" customHeight="1">
      <c r="C73" s="1063">
        <v>2035</v>
      </c>
      <c r="E73" s="729">
        <v>1.24</v>
      </c>
      <c r="F73" s="730">
        <v>0</v>
      </c>
      <c r="G73" s="511">
        <v>1.28</v>
      </c>
      <c r="H73" s="511">
        <v>0.12</v>
      </c>
      <c r="I73" s="1005">
        <v>0.48699999999999999</v>
      </c>
      <c r="J73" s="731">
        <f t="shared" si="0"/>
        <v>2.64</v>
      </c>
      <c r="L73" s="544"/>
    </row>
    <row r="74" spans="2:27" ht="15" customHeight="1">
      <c r="E74" s="250"/>
      <c r="F74" s="250"/>
      <c r="G74" s="1007"/>
      <c r="H74" s="409"/>
    </row>
    <row r="75" spans="2:27" ht="15" customHeight="1">
      <c r="E75" s="250"/>
      <c r="F75" s="250"/>
      <c r="G75" s="1007"/>
      <c r="H75" s="409"/>
    </row>
    <row r="76" spans="2:27" ht="15" customHeight="1">
      <c r="B76" s="1134" t="s">
        <v>1059</v>
      </c>
      <c r="C76" s="383"/>
      <c r="D76" s="383"/>
      <c r="E76" s="383"/>
      <c r="F76" s="383"/>
      <c r="G76" s="383"/>
      <c r="H76" s="383"/>
      <c r="I76" s="384"/>
      <c r="J76" s="384"/>
      <c r="K76" s="51"/>
      <c r="T76" s="21"/>
    </row>
    <row r="77" spans="2:27" ht="15" customHeight="1" thickBot="1">
      <c r="C77" s="956"/>
      <c r="D77" s="956"/>
      <c r="E77" s="956"/>
      <c r="F77" s="956"/>
      <c r="G77" s="956"/>
      <c r="H77" s="956"/>
      <c r="I77" s="956"/>
      <c r="J77" s="956"/>
    </row>
    <row r="78" spans="2:27" ht="15" customHeight="1" thickBot="1">
      <c r="B78" s="148"/>
      <c r="C78" s="1008" t="s">
        <v>528</v>
      </c>
      <c r="D78" s="1008" t="s">
        <v>222</v>
      </c>
      <c r="E78" s="956"/>
      <c r="F78" s="148"/>
      <c r="H78" s="956"/>
      <c r="K78" s="1063"/>
    </row>
    <row r="79" spans="2:27" ht="15" customHeight="1">
      <c r="B79" s="389" t="s">
        <v>1001</v>
      </c>
      <c r="C79" s="1009" t="s">
        <v>773</v>
      </c>
      <c r="D79" s="1009" t="s">
        <v>987</v>
      </c>
      <c r="E79" s="956"/>
      <c r="F79" s="13"/>
      <c r="H79" s="956"/>
      <c r="K79" s="1063"/>
    </row>
    <row r="80" spans="2:27" ht="15" customHeight="1">
      <c r="B80" s="393" t="s">
        <v>1002</v>
      </c>
      <c r="C80" s="1010" t="s">
        <v>776</v>
      </c>
      <c r="D80" s="1010">
        <v>30</v>
      </c>
      <c r="E80" s="956"/>
      <c r="F80" s="13"/>
      <c r="H80" s="956"/>
      <c r="K80" s="1063"/>
    </row>
    <row r="81" spans="2:11" ht="15" customHeight="1">
      <c r="B81" s="393" t="s">
        <v>1003</v>
      </c>
      <c r="C81" s="1011" t="s">
        <v>776</v>
      </c>
      <c r="D81" s="1011">
        <v>15</v>
      </c>
      <c r="E81" s="956"/>
      <c r="F81" s="956"/>
      <c r="H81" s="956"/>
      <c r="K81" s="1063"/>
    </row>
    <row r="82" spans="2:11" ht="15" customHeight="1" thickBot="1">
      <c r="B82" s="395" t="s">
        <v>1004</v>
      </c>
      <c r="C82" s="1012" t="s">
        <v>1005</v>
      </c>
      <c r="D82" s="1012">
        <v>60</v>
      </c>
      <c r="E82" s="956"/>
      <c r="F82" s="148"/>
      <c r="H82" s="1002"/>
      <c r="K82" s="1063"/>
    </row>
    <row r="83" spans="2:11" ht="15" customHeight="1">
      <c r="C83" s="956"/>
      <c r="E83" s="956"/>
      <c r="F83" s="956"/>
      <c r="G83" s="423"/>
      <c r="H83" s="1002"/>
      <c r="K83" s="1063"/>
    </row>
    <row r="84" spans="2:11" ht="15" customHeight="1">
      <c r="C84" s="956"/>
      <c r="E84" s="956"/>
      <c r="F84" s="1013"/>
      <c r="G84" s="1002"/>
    </row>
    <row r="85" spans="2:11" ht="15" customHeight="1">
      <c r="B85" s="148"/>
      <c r="E85" s="956"/>
      <c r="F85" s="956"/>
      <c r="G85" s="376"/>
      <c r="H85" s="956"/>
      <c r="J85" s="956"/>
    </row>
    <row r="86" spans="2:11" ht="30">
      <c r="B86" s="51" t="s">
        <v>1057</v>
      </c>
      <c r="C86" s="45" t="s">
        <v>211</v>
      </c>
      <c r="D86" s="1003" t="s">
        <v>1056</v>
      </c>
      <c r="E86" s="820" t="s">
        <v>248</v>
      </c>
      <c r="F86" s="52" t="s">
        <v>249</v>
      </c>
      <c r="G86" s="378" t="s">
        <v>986</v>
      </c>
      <c r="H86" s="52" t="s">
        <v>988</v>
      </c>
    </row>
    <row r="87" spans="2:11" ht="15" customHeight="1">
      <c r="C87" s="1063">
        <v>2021</v>
      </c>
      <c r="E87" s="1014">
        <v>3</v>
      </c>
      <c r="F87" s="252">
        <v>1</v>
      </c>
      <c r="G87" s="1015">
        <v>0</v>
      </c>
      <c r="H87" s="253">
        <f t="shared" ref="H87:H101" si="1">E87+F87</f>
        <v>4</v>
      </c>
      <c r="J87" s="544"/>
      <c r="K87" s="139"/>
    </row>
    <row r="88" spans="2:11" ht="15" customHeight="1">
      <c r="C88" s="1063">
        <v>2022</v>
      </c>
      <c r="E88" s="1014">
        <v>6</v>
      </c>
      <c r="F88" s="252">
        <v>2</v>
      </c>
      <c r="G88" s="1016">
        <v>8.0000000000000002E-3</v>
      </c>
      <c r="H88" s="253">
        <f t="shared" si="1"/>
        <v>8</v>
      </c>
      <c r="J88" s="544"/>
      <c r="K88" s="139"/>
    </row>
    <row r="89" spans="2:11" ht="15" customHeight="1">
      <c r="C89" s="1063">
        <v>2023</v>
      </c>
      <c r="E89" s="1014">
        <v>11</v>
      </c>
      <c r="F89" s="252">
        <v>4</v>
      </c>
      <c r="G89" s="1016">
        <v>1.4999999999999999E-2</v>
      </c>
      <c r="H89" s="253">
        <f t="shared" si="1"/>
        <v>15</v>
      </c>
      <c r="J89" s="544"/>
      <c r="K89" s="139"/>
    </row>
    <row r="90" spans="2:11" ht="15" customHeight="1">
      <c r="C90" s="1063">
        <v>2024</v>
      </c>
      <c r="E90" s="1014">
        <v>18</v>
      </c>
      <c r="F90" s="252">
        <v>7</v>
      </c>
      <c r="G90" s="1016">
        <v>2.4E-2</v>
      </c>
      <c r="H90" s="253">
        <f t="shared" si="1"/>
        <v>25</v>
      </c>
      <c r="J90" s="544"/>
      <c r="K90" s="139"/>
    </row>
    <row r="91" spans="2:11" ht="15" customHeight="1">
      <c r="C91" s="1063">
        <v>2025</v>
      </c>
      <c r="E91" s="1014">
        <v>28</v>
      </c>
      <c r="F91" s="252">
        <v>10</v>
      </c>
      <c r="G91" s="1016">
        <v>3.6999999999999998E-2</v>
      </c>
      <c r="H91" s="253">
        <f t="shared" si="1"/>
        <v>38</v>
      </c>
      <c r="J91" s="544"/>
      <c r="K91" s="139"/>
    </row>
    <row r="92" spans="2:11" ht="15" customHeight="1">
      <c r="C92" s="1063">
        <v>2026</v>
      </c>
      <c r="D92" s="956"/>
      <c r="E92" s="1014">
        <v>43</v>
      </c>
      <c r="F92" s="252">
        <v>15</v>
      </c>
      <c r="G92" s="1016">
        <v>5.6000000000000001E-2</v>
      </c>
      <c r="H92" s="253">
        <f t="shared" si="1"/>
        <v>58</v>
      </c>
      <c r="J92" s="544"/>
      <c r="K92" s="139"/>
    </row>
    <row r="93" spans="2:11" ht="15" customHeight="1">
      <c r="C93" s="1063">
        <v>2027</v>
      </c>
      <c r="D93" s="956"/>
      <c r="E93" s="1014">
        <v>63</v>
      </c>
      <c r="F93" s="252">
        <v>19</v>
      </c>
      <c r="G93" s="1015">
        <v>8.1000000000000003E-2</v>
      </c>
      <c r="H93" s="253">
        <f t="shared" si="1"/>
        <v>82</v>
      </c>
      <c r="J93" s="544"/>
      <c r="K93" s="139"/>
    </row>
    <row r="94" spans="2:11" ht="15" customHeight="1">
      <c r="C94" s="1063">
        <v>2028</v>
      </c>
      <c r="E94" s="1014">
        <v>90</v>
      </c>
      <c r="F94" s="252">
        <v>24</v>
      </c>
      <c r="G94" s="1015">
        <v>0.112</v>
      </c>
      <c r="H94" s="253">
        <f t="shared" si="1"/>
        <v>114</v>
      </c>
      <c r="J94" s="544"/>
      <c r="K94" s="139"/>
    </row>
    <row r="95" spans="2:11" ht="15" customHeight="1">
      <c r="C95" s="1063">
        <v>2029</v>
      </c>
      <c r="E95" s="1014">
        <v>123</v>
      </c>
      <c r="F95" s="252">
        <v>28</v>
      </c>
      <c r="G95" s="1015">
        <v>0.14899999999999999</v>
      </c>
      <c r="H95" s="253">
        <f t="shared" si="1"/>
        <v>151</v>
      </c>
      <c r="J95" s="544"/>
      <c r="K95" s="139"/>
    </row>
    <row r="96" spans="2:11" ht="15" customHeight="1">
      <c r="C96" s="1063">
        <v>2030</v>
      </c>
      <c r="E96" s="1014">
        <v>161</v>
      </c>
      <c r="F96" s="252">
        <v>33</v>
      </c>
      <c r="G96" s="1015">
        <v>0.20899999999999999</v>
      </c>
      <c r="H96" s="253">
        <f t="shared" si="1"/>
        <v>194</v>
      </c>
      <c r="J96" s="544"/>
      <c r="K96" s="139"/>
    </row>
    <row r="97" spans="2:20" ht="15" customHeight="1">
      <c r="C97" s="1063">
        <v>2031</v>
      </c>
      <c r="E97" s="1014">
        <v>202</v>
      </c>
      <c r="F97" s="252">
        <v>36</v>
      </c>
      <c r="G97" s="1015">
        <v>0.23499999999999999</v>
      </c>
      <c r="H97" s="253">
        <f t="shared" si="1"/>
        <v>238</v>
      </c>
      <c r="J97" s="544"/>
      <c r="K97" s="139"/>
    </row>
    <row r="98" spans="2:20" ht="15" customHeight="1">
      <c r="C98" s="1063">
        <v>2032</v>
      </c>
      <c r="E98" s="1014">
        <v>244</v>
      </c>
      <c r="F98" s="252">
        <v>38</v>
      </c>
      <c r="G98" s="1015">
        <v>0.27900000000000003</v>
      </c>
      <c r="H98" s="253">
        <f t="shared" si="1"/>
        <v>282</v>
      </c>
      <c r="J98" s="544"/>
      <c r="K98" s="139"/>
    </row>
    <row r="99" spans="2:20" ht="15" customHeight="1">
      <c r="C99" s="1063">
        <v>2033</v>
      </c>
      <c r="E99" s="1014">
        <v>287</v>
      </c>
      <c r="F99" s="252">
        <v>38</v>
      </c>
      <c r="G99" s="1015">
        <v>0.32200000000000001</v>
      </c>
      <c r="H99" s="253">
        <f t="shared" si="1"/>
        <v>325</v>
      </c>
      <c r="J99" s="544"/>
      <c r="K99" s="139"/>
    </row>
    <row r="100" spans="2:20" ht="15" customHeight="1">
      <c r="C100" s="1063">
        <v>2034</v>
      </c>
      <c r="E100" s="1014">
        <v>329</v>
      </c>
      <c r="F100" s="252">
        <v>38</v>
      </c>
      <c r="G100" s="1015">
        <v>0.36299999999999999</v>
      </c>
      <c r="H100" s="253">
        <f t="shared" si="1"/>
        <v>367</v>
      </c>
      <c r="J100" s="544"/>
      <c r="K100" s="139"/>
    </row>
    <row r="101" spans="2:20" ht="15" customHeight="1">
      <c r="C101" s="1063">
        <v>2035</v>
      </c>
      <c r="E101" s="1014">
        <v>372</v>
      </c>
      <c r="F101" s="252">
        <v>35</v>
      </c>
      <c r="G101" s="1015">
        <v>0.42099999999999999</v>
      </c>
      <c r="H101" s="253">
        <f t="shared" si="1"/>
        <v>407</v>
      </c>
      <c r="J101" s="544"/>
      <c r="K101" s="139"/>
    </row>
    <row r="102" spans="2:20" ht="15" customHeight="1">
      <c r="E102" s="254"/>
      <c r="F102" s="254"/>
      <c r="G102" s="1017"/>
    </row>
    <row r="103" spans="2:20" ht="15" customHeight="1">
      <c r="E103" s="254"/>
      <c r="F103" s="254"/>
      <c r="G103" s="1017"/>
    </row>
    <row r="104" spans="2:20" ht="15" customHeight="1">
      <c r="E104" s="254"/>
      <c r="F104" s="254"/>
      <c r="G104" s="1017"/>
    </row>
    <row r="105" spans="2:20" ht="15" customHeight="1">
      <c r="B105" s="1134" t="s">
        <v>1060</v>
      </c>
      <c r="C105" s="383"/>
      <c r="D105" s="383"/>
      <c r="I105" s="381"/>
      <c r="J105" s="381"/>
      <c r="T105" s="21"/>
    </row>
    <row r="106" spans="2:20" ht="15" customHeight="1" thickBot="1">
      <c r="C106" s="956"/>
      <c r="D106" s="956"/>
      <c r="E106" s="956"/>
      <c r="F106" s="956"/>
      <c r="G106" s="956"/>
      <c r="H106" s="956"/>
      <c r="I106" s="956"/>
      <c r="J106" s="956"/>
    </row>
    <row r="107" spans="2:20" ht="15" customHeight="1" thickBot="1">
      <c r="B107" s="148"/>
      <c r="C107" s="1072" t="s">
        <v>528</v>
      </c>
      <c r="D107" s="78" t="s">
        <v>222</v>
      </c>
      <c r="F107" s="148"/>
      <c r="H107" s="956"/>
      <c r="K107" s="1063"/>
    </row>
    <row r="108" spans="2:20" ht="15" customHeight="1">
      <c r="B108" s="389" t="s">
        <v>1001</v>
      </c>
      <c r="C108" s="702" t="s">
        <v>773</v>
      </c>
      <c r="D108" s="704" t="s">
        <v>989</v>
      </c>
      <c r="E108" s="956"/>
      <c r="F108" s="13"/>
      <c r="H108" s="956"/>
      <c r="K108" s="1063"/>
    </row>
    <row r="109" spans="2:20" ht="15" customHeight="1">
      <c r="B109" s="393" t="s">
        <v>1006</v>
      </c>
      <c r="C109" s="708" t="s">
        <v>776</v>
      </c>
      <c r="D109" s="392">
        <v>120</v>
      </c>
      <c r="E109" s="956"/>
      <c r="F109" s="13"/>
      <c r="H109" s="956"/>
      <c r="K109" s="1063"/>
    </row>
    <row r="110" spans="2:20" ht="15" customHeight="1" thickBot="1">
      <c r="B110" s="395" t="s">
        <v>1004</v>
      </c>
      <c r="C110" s="714" t="s">
        <v>1005</v>
      </c>
      <c r="D110" s="408">
        <v>8</v>
      </c>
      <c r="E110" s="956"/>
      <c r="F110" s="13"/>
      <c r="H110" s="956"/>
      <c r="K110" s="1063"/>
    </row>
    <row r="111" spans="2:20" ht="15" customHeight="1">
      <c r="B111" s="148"/>
      <c r="E111" s="956"/>
      <c r="F111" s="148"/>
      <c r="H111" s="1002"/>
      <c r="K111" s="1063"/>
    </row>
    <row r="112" spans="2:20" ht="15" customHeight="1">
      <c r="B112" s="148"/>
      <c r="E112" s="956"/>
      <c r="F112" s="956"/>
      <c r="G112" s="1018"/>
      <c r="H112" s="1002"/>
      <c r="K112" s="1063"/>
    </row>
    <row r="113" spans="2:10" ht="15" customHeight="1">
      <c r="B113" s="1220"/>
      <c r="C113" s="1220"/>
      <c r="D113" s="1220"/>
      <c r="E113" s="1220"/>
      <c r="F113" s="1220"/>
    </row>
    <row r="114" spans="2:10" ht="30">
      <c r="B114" s="51" t="s">
        <v>260</v>
      </c>
      <c r="C114" s="45" t="s">
        <v>211</v>
      </c>
      <c r="D114" s="52"/>
      <c r="E114" s="52"/>
      <c r="F114" s="52"/>
      <c r="G114" s="378" t="s">
        <v>986</v>
      </c>
      <c r="H114" s="378" t="s">
        <v>1007</v>
      </c>
    </row>
    <row r="115" spans="2:10" ht="15" customHeight="1">
      <c r="C115" s="1063">
        <v>2021</v>
      </c>
      <c r="E115" s="252"/>
      <c r="F115" s="252"/>
      <c r="G115" s="1016">
        <v>0</v>
      </c>
      <c r="H115" s="1073">
        <v>1.7999999999999999E-2</v>
      </c>
      <c r="J115" s="544"/>
    </row>
    <row r="116" spans="2:10" ht="15" customHeight="1">
      <c r="C116" s="1063">
        <v>2022</v>
      </c>
      <c r="E116" s="252"/>
      <c r="F116" s="252"/>
      <c r="G116" s="1016">
        <v>0</v>
      </c>
      <c r="H116" s="1073">
        <v>3.1918692897643278E-2</v>
      </c>
      <c r="J116" s="544"/>
    </row>
    <row r="117" spans="2:10" ht="15" customHeight="1">
      <c r="C117" s="1063">
        <v>2023</v>
      </c>
      <c r="E117" s="252"/>
      <c r="F117" s="252"/>
      <c r="G117" s="1016">
        <v>0</v>
      </c>
      <c r="H117" s="1073">
        <v>5.3834768432905925E-2</v>
      </c>
      <c r="J117" s="544"/>
    </row>
    <row r="118" spans="2:10" ht="15" customHeight="1">
      <c r="C118" s="1063">
        <v>2024</v>
      </c>
      <c r="E118" s="252"/>
      <c r="F118" s="252"/>
      <c r="G118" s="1015">
        <v>1E-3</v>
      </c>
      <c r="H118" s="1073">
        <v>8.9419649564325951E-2</v>
      </c>
      <c r="J118" s="544"/>
    </row>
    <row r="119" spans="2:10" ht="15" customHeight="1">
      <c r="C119" s="1063">
        <v>2025</v>
      </c>
      <c r="E119" s="252"/>
      <c r="F119" s="252"/>
      <c r="G119" s="1015">
        <v>1E-3</v>
      </c>
      <c r="H119" s="1073">
        <v>0.14729156124129722</v>
      </c>
      <c r="J119" s="544"/>
    </row>
    <row r="120" spans="2:10" ht="15" customHeight="1">
      <c r="C120" s="1063">
        <v>2026</v>
      </c>
      <c r="D120" s="956"/>
      <c r="E120" s="255"/>
      <c r="F120" s="252"/>
      <c r="G120" s="1015">
        <v>2E-3</v>
      </c>
      <c r="H120" s="1073">
        <v>0.24347418923980924</v>
      </c>
      <c r="J120" s="544"/>
    </row>
    <row r="121" spans="2:10" ht="15" customHeight="1">
      <c r="C121" s="1063">
        <v>2027</v>
      </c>
      <c r="D121" s="956"/>
      <c r="E121" s="252"/>
      <c r="F121" s="252"/>
      <c r="G121" s="1015">
        <v>3.0000000000000001E-3</v>
      </c>
      <c r="H121" s="1073">
        <v>0.4011284940841463</v>
      </c>
      <c r="J121" s="544"/>
    </row>
    <row r="122" spans="2:10" ht="15" customHeight="1">
      <c r="C122" s="1063">
        <v>2028</v>
      </c>
      <c r="E122" s="252"/>
      <c r="F122" s="252"/>
      <c r="G122" s="1015">
        <v>5.0000000000000001E-3</v>
      </c>
      <c r="H122" s="1073">
        <v>0.79050558104607782</v>
      </c>
      <c r="J122" s="544"/>
    </row>
    <row r="123" spans="2:10" ht="15" customHeight="1">
      <c r="C123" s="1063">
        <v>2029</v>
      </c>
      <c r="E123" s="252"/>
      <c r="F123" s="252"/>
      <c r="G123" s="1015">
        <v>1.4999999999999999E-2</v>
      </c>
      <c r="H123" s="1073">
        <v>2.1196739446444202</v>
      </c>
      <c r="J123" s="544"/>
    </row>
    <row r="124" spans="2:10" ht="15" customHeight="1">
      <c r="C124" s="1063">
        <v>2030</v>
      </c>
      <c r="E124" s="252"/>
      <c r="F124" s="252"/>
      <c r="G124" s="1015">
        <v>3.1E-2</v>
      </c>
      <c r="H124" s="1073">
        <v>4.4658385380596721</v>
      </c>
      <c r="J124" s="544"/>
    </row>
    <row r="125" spans="2:10" ht="15" customHeight="1">
      <c r="C125" s="1063">
        <v>2031</v>
      </c>
      <c r="E125" s="252"/>
      <c r="F125" s="252"/>
      <c r="G125" s="1015">
        <v>5.1999999999999998E-2</v>
      </c>
      <c r="H125" s="1073">
        <v>7.434369131105699</v>
      </c>
      <c r="J125" s="544"/>
    </row>
    <row r="126" spans="2:10" ht="15" customHeight="1">
      <c r="C126" s="1063">
        <v>2032</v>
      </c>
      <c r="E126" s="252"/>
      <c r="F126" s="252"/>
      <c r="G126" s="1015">
        <v>7.8E-2</v>
      </c>
      <c r="H126" s="1073">
        <v>11.021716956462301</v>
      </c>
      <c r="J126" s="544"/>
    </row>
    <row r="127" spans="2:10" ht="15" customHeight="1">
      <c r="C127" s="1063">
        <v>2033</v>
      </c>
      <c r="E127" s="252"/>
      <c r="F127" s="252"/>
      <c r="G127" s="1015">
        <v>0.107</v>
      </c>
      <c r="H127" s="1073">
        <v>15.214533669012848</v>
      </c>
      <c r="J127" s="544"/>
    </row>
    <row r="128" spans="2:10" ht="15" customHeight="1">
      <c r="C128" s="1063">
        <v>2034</v>
      </c>
      <c r="E128" s="252"/>
      <c r="F128" s="252"/>
      <c r="G128" s="1015">
        <v>0.14099999999999999</v>
      </c>
      <c r="H128" s="1073">
        <v>19.958628452185259</v>
      </c>
      <c r="J128" s="544"/>
    </row>
    <row r="129" spans="1:23" ht="15" customHeight="1">
      <c r="C129" s="1063">
        <v>2035</v>
      </c>
      <c r="E129" s="252"/>
      <c r="F129" s="252"/>
      <c r="G129" s="1015">
        <v>0.17899999999999999</v>
      </c>
      <c r="H129" s="1073">
        <v>25.195068974898568</v>
      </c>
      <c r="J129" s="544"/>
    </row>
    <row r="130" spans="1:23" ht="15" customHeight="1">
      <c r="E130" s="254"/>
      <c r="F130" s="254"/>
      <c r="H130" s="818"/>
      <c r="I130" s="1017"/>
    </row>
    <row r="131" spans="1:23" ht="15" customHeight="1">
      <c r="E131" s="254"/>
      <c r="F131" s="254"/>
      <c r="G131" s="1017"/>
      <c r="H131" s="818"/>
      <c r="I131" s="818"/>
      <c r="J131" s="818"/>
      <c r="K131" s="819"/>
      <c r="L131" s="819"/>
      <c r="M131" s="819"/>
      <c r="N131" s="819"/>
      <c r="O131" s="819"/>
      <c r="P131" s="819"/>
      <c r="Q131" s="819"/>
      <c r="R131" s="819"/>
      <c r="S131" s="819"/>
      <c r="T131" s="819"/>
      <c r="U131" s="819"/>
      <c r="V131" s="819"/>
      <c r="W131" s="819"/>
    </row>
    <row r="132" spans="1:23" ht="15" customHeight="1">
      <c r="B132" s="1134" t="s">
        <v>273</v>
      </c>
      <c r="I132" s="381"/>
      <c r="J132" s="381"/>
      <c r="T132" s="21"/>
    </row>
    <row r="133" spans="1:23" s="233" customFormat="1" ht="15" customHeight="1" thickBot="1">
      <c r="A133" s="956"/>
    </row>
    <row r="134" spans="1:23" ht="15" customHeight="1" thickBot="1">
      <c r="B134" s="91"/>
      <c r="C134" s="1071" t="s">
        <v>528</v>
      </c>
      <c r="D134" s="701" t="s">
        <v>222</v>
      </c>
      <c r="F134" s="148"/>
      <c r="H134" s="956"/>
      <c r="K134" s="1063"/>
    </row>
    <row r="135" spans="1:23" ht="15" customHeight="1">
      <c r="B135" s="389" t="s">
        <v>225</v>
      </c>
      <c r="C135" s="702" t="s">
        <v>773</v>
      </c>
      <c r="D135" s="1074" t="s">
        <v>274</v>
      </c>
      <c r="E135" s="956"/>
      <c r="F135" s="13"/>
      <c r="H135" s="956"/>
      <c r="K135" s="1063"/>
    </row>
    <row r="136" spans="1:23" ht="15" customHeight="1" thickBot="1">
      <c r="B136" s="395" t="s">
        <v>264</v>
      </c>
      <c r="C136" s="714" t="s">
        <v>776</v>
      </c>
      <c r="D136" s="408">
        <v>124</v>
      </c>
      <c r="E136" s="956"/>
      <c r="F136" s="13"/>
      <c r="H136" s="956"/>
      <c r="K136" s="1063"/>
    </row>
    <row r="137" spans="1:23" ht="15" customHeight="1">
      <c r="B137" s="421"/>
      <c r="E137" s="956"/>
      <c r="F137" s="13"/>
      <c r="H137" s="956"/>
      <c r="K137" s="1063"/>
    </row>
    <row r="138" spans="1:23" ht="15" customHeight="1">
      <c r="B138" s="422"/>
      <c r="E138" s="956"/>
      <c r="F138" s="148"/>
      <c r="H138" s="1002"/>
      <c r="K138" s="1063"/>
    </row>
    <row r="139" spans="1:23" ht="15" customHeight="1">
      <c r="B139" s="91"/>
      <c r="E139" s="956"/>
      <c r="F139" s="956"/>
      <c r="G139" s="423"/>
      <c r="H139" s="1002"/>
      <c r="K139" s="1063"/>
    </row>
    <row r="140" spans="1:23" ht="15" customHeight="1">
      <c r="B140" s="91"/>
      <c r="E140" s="956"/>
      <c r="F140" s="956"/>
      <c r="G140" s="423"/>
      <c r="H140" s="1002"/>
      <c r="K140" s="1063"/>
    </row>
    <row r="141" spans="1:23" ht="15" customHeight="1">
      <c r="B141" s="91"/>
      <c r="E141" s="956"/>
      <c r="F141" s="956"/>
      <c r="G141" s="423"/>
      <c r="H141" s="1002"/>
      <c r="K141" s="1063"/>
    </row>
    <row r="142" spans="1:23" ht="15" customHeight="1">
      <c r="B142" s="1220"/>
      <c r="C142" s="1220"/>
      <c r="D142" s="1220"/>
      <c r="E142" s="1220"/>
      <c r="F142" s="1220"/>
    </row>
    <row r="143" spans="1:23" ht="30">
      <c r="B143" s="51" t="s">
        <v>260</v>
      </c>
      <c r="C143" s="45" t="s">
        <v>211</v>
      </c>
      <c r="D143" s="52"/>
      <c r="E143" s="383"/>
      <c r="F143" s="1075"/>
      <c r="G143" s="820" t="s">
        <v>986</v>
      </c>
      <c r="H143" s="378" t="s">
        <v>1007</v>
      </c>
    </row>
    <row r="144" spans="1:23" ht="15" customHeight="1">
      <c r="C144" s="1063">
        <v>2021</v>
      </c>
      <c r="G144" s="251">
        <v>2.9000000000000001E-2</v>
      </c>
      <c r="H144" s="1073">
        <v>0.47</v>
      </c>
    </row>
    <row r="145" spans="2:20" ht="15" customHeight="1">
      <c r="C145" s="1063">
        <v>2022</v>
      </c>
      <c r="G145" s="251">
        <v>5.6000000000000001E-2</v>
      </c>
      <c r="H145" s="1073">
        <v>0.91</v>
      </c>
    </row>
    <row r="146" spans="2:20" ht="15" customHeight="1">
      <c r="C146" s="1063">
        <v>2023</v>
      </c>
      <c r="G146" s="251">
        <v>8.3000000000000004E-2</v>
      </c>
      <c r="H146" s="1073">
        <v>1.36</v>
      </c>
    </row>
    <row r="147" spans="2:20" ht="15" customHeight="1">
      <c r="C147" s="1063">
        <v>2024</v>
      </c>
      <c r="G147" s="251">
        <v>0.111</v>
      </c>
      <c r="H147" s="1073">
        <v>1.8</v>
      </c>
    </row>
    <row r="148" spans="2:20" ht="15" customHeight="1">
      <c r="C148" s="1063">
        <v>2025</v>
      </c>
      <c r="G148" s="251">
        <v>0.13900000000000001</v>
      </c>
      <c r="H148" s="1073">
        <v>2.2400000000000002</v>
      </c>
    </row>
    <row r="149" spans="2:20" ht="15" customHeight="1">
      <c r="C149" s="1063">
        <v>2026</v>
      </c>
      <c r="D149" s="956"/>
      <c r="G149" s="251">
        <v>0.16800000000000001</v>
      </c>
      <c r="H149" s="1073">
        <v>2.68</v>
      </c>
    </row>
    <row r="150" spans="2:20" ht="15" customHeight="1">
      <c r="C150" s="1063">
        <v>2027</v>
      </c>
      <c r="D150" s="956"/>
      <c r="G150" s="251">
        <v>0.19700000000000001</v>
      </c>
      <c r="H150" s="1073">
        <v>3.12</v>
      </c>
    </row>
    <row r="151" spans="2:20" ht="15" customHeight="1">
      <c r="C151" s="1063">
        <v>2028</v>
      </c>
      <c r="G151" s="251">
        <v>0.22700000000000001</v>
      </c>
      <c r="H151" s="1073">
        <v>3.56</v>
      </c>
    </row>
    <row r="152" spans="2:20" ht="15" customHeight="1">
      <c r="C152" s="1063">
        <v>2029</v>
      </c>
      <c r="G152" s="251">
        <v>0.25700000000000001</v>
      </c>
      <c r="H152" s="1073">
        <v>4</v>
      </c>
    </row>
    <row r="153" spans="2:20" ht="15" customHeight="1">
      <c r="C153" s="1063">
        <v>2030</v>
      </c>
      <c r="G153" s="251">
        <v>0.3</v>
      </c>
      <c r="H153" s="1073">
        <v>4.4400000000000004</v>
      </c>
    </row>
    <row r="154" spans="2:20" ht="15" customHeight="1">
      <c r="C154" s="1063">
        <v>2031</v>
      </c>
      <c r="G154" s="251">
        <v>0.36699999999999999</v>
      </c>
      <c r="H154" s="1073">
        <v>5.62</v>
      </c>
    </row>
    <row r="155" spans="2:20" ht="15" customHeight="1">
      <c r="C155" s="1063">
        <v>2032</v>
      </c>
      <c r="G155" s="251">
        <v>0.44800000000000001</v>
      </c>
      <c r="H155" s="1073">
        <v>6.81</v>
      </c>
    </row>
    <row r="156" spans="2:20" ht="15" customHeight="1">
      <c r="C156" s="1063">
        <v>2033</v>
      </c>
      <c r="G156" s="251">
        <v>0.53100000000000003</v>
      </c>
      <c r="H156" s="1073">
        <v>7.99</v>
      </c>
    </row>
    <row r="157" spans="2:20" ht="15" customHeight="1">
      <c r="C157" s="1063">
        <v>2034</v>
      </c>
      <c r="G157" s="251">
        <v>0.61499999999999999</v>
      </c>
      <c r="H157" s="1073">
        <v>9.17</v>
      </c>
    </row>
    <row r="158" spans="2:20" ht="15" customHeight="1">
      <c r="C158" s="1063">
        <v>2035</v>
      </c>
      <c r="G158" s="251">
        <v>0.7</v>
      </c>
      <c r="H158" s="1073">
        <v>10.36</v>
      </c>
    </row>
    <row r="159" spans="2:20" ht="15" customHeight="1">
      <c r="E159" s="254"/>
      <c r="G159" s="254"/>
      <c r="H159" s="1017"/>
    </row>
    <row r="160" spans="2:20" ht="15" customHeight="1">
      <c r="B160" s="382" t="s">
        <v>280</v>
      </c>
      <c r="C160" s="383"/>
      <c r="D160" s="383"/>
      <c r="E160" s="383"/>
      <c r="F160" s="384"/>
      <c r="G160" s="383"/>
      <c r="H160" s="383"/>
      <c r="I160" s="384"/>
      <c r="J160" s="384"/>
      <c r="K160" s="51"/>
      <c r="L160" s="51"/>
      <c r="T160" s="21"/>
    </row>
    <row r="161" spans="2:20" ht="15" customHeight="1">
      <c r="B161" s="133"/>
      <c r="E161" s="254"/>
      <c r="F161" s="254"/>
      <c r="G161" s="1017"/>
    </row>
    <row r="162" spans="2:20" ht="15" customHeight="1">
      <c r="B162" s="696" t="s">
        <v>1065</v>
      </c>
      <c r="C162" s="1135"/>
      <c r="D162" s="1135"/>
      <c r="E162" s="254"/>
      <c r="F162" s="254"/>
      <c r="G162" s="1017"/>
      <c r="H162" s="1135"/>
      <c r="I162" s="1135"/>
      <c r="J162" s="1135"/>
    </row>
    <row r="163" spans="2:20" ht="15" customHeight="1">
      <c r="B163" s="133"/>
      <c r="C163" s="1135"/>
      <c r="D163" s="1135"/>
      <c r="E163" s="254"/>
      <c r="F163" s="254"/>
      <c r="G163" s="1017"/>
      <c r="H163" s="1135"/>
      <c r="I163" s="1135"/>
      <c r="J163" s="1135"/>
    </row>
    <row r="164" spans="2:20" ht="15" customHeight="1">
      <c r="B164" s="1134" t="s">
        <v>281</v>
      </c>
      <c r="C164" s="383"/>
      <c r="D164" s="383"/>
      <c r="E164" s="383"/>
      <c r="F164" s="383"/>
      <c r="G164" s="383"/>
      <c r="H164" s="383"/>
      <c r="I164" s="384"/>
      <c r="J164" s="384"/>
      <c r="K164" s="51"/>
      <c r="T164" s="21"/>
    </row>
    <row r="165" spans="2:20" ht="15" customHeight="1" thickBot="1">
      <c r="B165" s="91"/>
      <c r="F165" s="956"/>
      <c r="G165" s="956"/>
      <c r="H165" s="956"/>
      <c r="I165" s="956"/>
      <c r="J165" s="956"/>
    </row>
    <row r="166" spans="2:20" ht="15" customHeight="1" thickBot="1">
      <c r="B166" s="148"/>
      <c r="C166" s="514" t="s">
        <v>528</v>
      </c>
      <c r="D166" s="515" t="s">
        <v>222</v>
      </c>
      <c r="E166" s="1064"/>
      <c r="G166" s="148"/>
      <c r="I166" s="956"/>
      <c r="J166" s="956"/>
      <c r="K166" s="1063"/>
      <c r="L166" s="1063"/>
    </row>
    <row r="167" spans="2:20" ht="15" customHeight="1">
      <c r="B167" s="389" t="s">
        <v>790</v>
      </c>
      <c r="C167" s="1076" t="s">
        <v>791</v>
      </c>
      <c r="D167" s="1077">
        <v>55</v>
      </c>
      <c r="E167" s="33"/>
      <c r="G167" s="13"/>
      <c r="I167" s="956"/>
      <c r="J167" s="956"/>
      <c r="K167" s="1063"/>
      <c r="L167" s="1063"/>
    </row>
    <row r="168" spans="2:20" ht="15" customHeight="1">
      <c r="B168" s="393" t="s">
        <v>284</v>
      </c>
      <c r="C168" s="1078" t="s">
        <v>792</v>
      </c>
      <c r="D168" s="1079">
        <v>0.01</v>
      </c>
      <c r="E168" s="33"/>
      <c r="G168" s="13"/>
      <c r="I168" s="956"/>
      <c r="J168" s="956"/>
      <c r="K168" s="1063"/>
      <c r="L168" s="1063"/>
    </row>
    <row r="169" spans="2:20" ht="15" customHeight="1">
      <c r="B169" s="393" t="s">
        <v>793</v>
      </c>
      <c r="C169" s="1080" t="s">
        <v>794</v>
      </c>
      <c r="D169" s="443">
        <v>4400</v>
      </c>
      <c r="E169" s="33"/>
      <c r="G169" s="956"/>
      <c r="I169" s="956"/>
      <c r="J169" s="956"/>
      <c r="K169" s="1063"/>
      <c r="L169" s="1063"/>
    </row>
    <row r="170" spans="2:20" ht="15" customHeight="1">
      <c r="B170" s="393" t="s">
        <v>796</v>
      </c>
      <c r="C170" s="1080" t="s">
        <v>794</v>
      </c>
      <c r="D170" s="443">
        <v>8000</v>
      </c>
      <c r="E170" s="33"/>
      <c r="G170" s="956"/>
      <c r="H170" s="956"/>
      <c r="I170" s="956"/>
      <c r="J170" s="956"/>
    </row>
    <row r="171" spans="2:20" ht="15" customHeight="1">
      <c r="B171" s="393" t="s">
        <v>798</v>
      </c>
      <c r="C171" s="1080" t="s">
        <v>792</v>
      </c>
      <c r="D171" s="1081">
        <v>0.5</v>
      </c>
      <c r="E171" s="33"/>
      <c r="G171" s="956"/>
      <c r="H171" s="956"/>
      <c r="I171" s="956"/>
      <c r="J171" s="956"/>
    </row>
    <row r="172" spans="2:20" ht="15" customHeight="1" thickBot="1">
      <c r="B172" s="395" t="s">
        <v>290</v>
      </c>
      <c r="C172" s="1082" t="s">
        <v>794</v>
      </c>
      <c r="D172" s="449">
        <v>1800</v>
      </c>
      <c r="E172" s="33"/>
      <c r="G172" s="148"/>
      <c r="I172" s="1002"/>
      <c r="J172" s="1002"/>
      <c r="K172" s="1063"/>
      <c r="L172" s="1063"/>
    </row>
    <row r="173" spans="2:20" ht="15" customHeight="1">
      <c r="B173" s="148"/>
      <c r="E173" s="421"/>
      <c r="G173" s="956"/>
      <c r="H173" s="423"/>
      <c r="I173" s="1002"/>
      <c r="J173" s="1002"/>
      <c r="K173" s="1063"/>
      <c r="L173" s="1063"/>
    </row>
    <row r="174" spans="2:20">
      <c r="B174" s="51" t="s">
        <v>260</v>
      </c>
      <c r="C174" s="45" t="s">
        <v>211</v>
      </c>
      <c r="D174" s="52"/>
      <c r="E174" s="52" t="s">
        <v>990</v>
      </c>
      <c r="F174" s="52" t="s">
        <v>300</v>
      </c>
      <c r="G174" s="52" t="s">
        <v>301</v>
      </c>
      <c r="H174" s="52" t="s">
        <v>991</v>
      </c>
      <c r="I174" s="820" t="s">
        <v>302</v>
      </c>
      <c r="J174" s="378" t="s">
        <v>986</v>
      </c>
      <c r="K174" s="1019" t="s">
        <v>931</v>
      </c>
      <c r="L174" s="1019" t="s">
        <v>992</v>
      </c>
    </row>
    <row r="175" spans="2:20" ht="15" customHeight="1">
      <c r="C175" s="1063">
        <v>2021</v>
      </c>
      <c r="E175" s="1063">
        <v>87</v>
      </c>
      <c r="F175" s="1063">
        <v>71</v>
      </c>
      <c r="G175" s="1063">
        <v>21</v>
      </c>
      <c r="H175" s="1063">
        <v>330</v>
      </c>
      <c r="I175" s="1020">
        <f>SUM(E175:H175)</f>
        <v>509</v>
      </c>
      <c r="J175" s="1021">
        <v>8.4000000000000005E-2</v>
      </c>
      <c r="K175" s="1022">
        <f>E175+F175+G175</f>
        <v>179</v>
      </c>
      <c r="L175" s="1022">
        <f>F175+G175</f>
        <v>92</v>
      </c>
      <c r="N175" s="544"/>
    </row>
    <row r="176" spans="2:20" ht="15" customHeight="1">
      <c r="C176" s="1063">
        <v>2022</v>
      </c>
      <c r="E176" s="1063">
        <v>111</v>
      </c>
      <c r="F176" s="1063">
        <v>92</v>
      </c>
      <c r="G176" s="1063">
        <v>27</v>
      </c>
      <c r="H176" s="1063">
        <v>419</v>
      </c>
      <c r="I176" s="1020">
        <f t="shared" ref="I176:I189" si="2">SUM(E176:H176)</f>
        <v>649</v>
      </c>
      <c r="J176" s="1021">
        <v>0.105</v>
      </c>
      <c r="K176" s="1022">
        <f t="shared" ref="K176:K189" si="3">E176+F176+G176</f>
        <v>230</v>
      </c>
      <c r="L176" s="1022">
        <f t="shared" ref="L176:L189" si="4">F176+G176</f>
        <v>119</v>
      </c>
      <c r="N176" s="544"/>
    </row>
    <row r="177" spans="2:14" ht="15" customHeight="1">
      <c r="C177" s="1063">
        <v>2023</v>
      </c>
      <c r="E177" s="1063">
        <v>115</v>
      </c>
      <c r="F177" s="1063">
        <v>114</v>
      </c>
      <c r="G177" s="1063">
        <v>32</v>
      </c>
      <c r="H177" s="1063">
        <v>428</v>
      </c>
      <c r="I177" s="1020">
        <f t="shared" si="2"/>
        <v>689</v>
      </c>
      <c r="J177" s="1021">
        <v>0.111</v>
      </c>
      <c r="K177" s="1022">
        <f t="shared" si="3"/>
        <v>261</v>
      </c>
      <c r="L177" s="1022">
        <f t="shared" si="4"/>
        <v>146</v>
      </c>
      <c r="N177" s="544"/>
    </row>
    <row r="178" spans="2:14" ht="15" customHeight="1">
      <c r="C178" s="1063">
        <v>2024</v>
      </c>
      <c r="E178" s="1063">
        <v>121</v>
      </c>
      <c r="F178" s="1063">
        <v>144</v>
      </c>
      <c r="G178" s="1063">
        <v>39</v>
      </c>
      <c r="H178" s="1063">
        <v>439</v>
      </c>
      <c r="I178" s="1020">
        <f t="shared" si="2"/>
        <v>743</v>
      </c>
      <c r="J178" s="1021">
        <v>0.11799999999999999</v>
      </c>
      <c r="K178" s="1022">
        <f t="shared" si="3"/>
        <v>304</v>
      </c>
      <c r="L178" s="1022">
        <f t="shared" si="4"/>
        <v>183</v>
      </c>
      <c r="N178" s="544"/>
    </row>
    <row r="179" spans="2:14" ht="15" customHeight="1">
      <c r="C179" s="1063">
        <v>2025</v>
      </c>
      <c r="E179" s="1063">
        <v>128</v>
      </c>
      <c r="F179" s="1063">
        <v>188</v>
      </c>
      <c r="G179" s="1063">
        <v>49</v>
      </c>
      <c r="H179" s="1063">
        <v>450</v>
      </c>
      <c r="I179" s="1020">
        <f t="shared" si="2"/>
        <v>815</v>
      </c>
      <c r="J179" s="1021">
        <v>0.129</v>
      </c>
      <c r="K179" s="1022">
        <f t="shared" si="3"/>
        <v>365</v>
      </c>
      <c r="L179" s="1022">
        <f t="shared" si="4"/>
        <v>237</v>
      </c>
      <c r="N179" s="544"/>
    </row>
    <row r="180" spans="2:14" ht="15" customHeight="1">
      <c r="C180" s="1063">
        <v>2026</v>
      </c>
      <c r="D180" s="956"/>
      <c r="E180" s="1063">
        <v>135</v>
      </c>
      <c r="F180" s="1063">
        <v>234</v>
      </c>
      <c r="G180" s="1063">
        <v>60</v>
      </c>
      <c r="H180" s="1063">
        <v>463</v>
      </c>
      <c r="I180" s="1020">
        <f t="shared" si="2"/>
        <v>892</v>
      </c>
      <c r="J180" s="1021">
        <v>0.14099999999999999</v>
      </c>
      <c r="K180" s="1022">
        <f t="shared" si="3"/>
        <v>429</v>
      </c>
      <c r="L180" s="1022">
        <f t="shared" si="4"/>
        <v>294</v>
      </c>
      <c r="N180" s="544"/>
    </row>
    <row r="181" spans="2:14" ht="15" customHeight="1">
      <c r="C181" s="1063">
        <v>2027</v>
      </c>
      <c r="D181" s="956"/>
      <c r="E181" s="1063">
        <v>144</v>
      </c>
      <c r="F181" s="1063">
        <v>283</v>
      </c>
      <c r="G181" s="1063">
        <v>71</v>
      </c>
      <c r="H181" s="1063">
        <v>478</v>
      </c>
      <c r="I181" s="1020">
        <f t="shared" si="2"/>
        <v>976</v>
      </c>
      <c r="J181" s="1021">
        <v>0.153</v>
      </c>
      <c r="K181" s="1022">
        <f t="shared" si="3"/>
        <v>498</v>
      </c>
      <c r="L181" s="1022">
        <f t="shared" si="4"/>
        <v>354</v>
      </c>
      <c r="N181" s="544"/>
    </row>
    <row r="182" spans="2:14" ht="15" customHeight="1">
      <c r="C182" s="1063">
        <v>2028</v>
      </c>
      <c r="E182" s="1063">
        <v>153</v>
      </c>
      <c r="F182" s="1063">
        <v>333</v>
      </c>
      <c r="G182" s="1063">
        <v>82</v>
      </c>
      <c r="H182" s="1063">
        <v>493</v>
      </c>
      <c r="I182" s="1020">
        <f t="shared" si="2"/>
        <v>1061</v>
      </c>
      <c r="J182" s="1021">
        <v>0.16500000000000001</v>
      </c>
      <c r="K182" s="1022">
        <f t="shared" si="3"/>
        <v>568</v>
      </c>
      <c r="L182" s="1022">
        <f t="shared" si="4"/>
        <v>415</v>
      </c>
      <c r="N182" s="544"/>
    </row>
    <row r="183" spans="2:14" ht="15" customHeight="1">
      <c r="C183" s="1063">
        <v>2029</v>
      </c>
      <c r="E183" s="1063">
        <v>164</v>
      </c>
      <c r="F183" s="1063">
        <v>385</v>
      </c>
      <c r="G183" s="1063">
        <v>93</v>
      </c>
      <c r="H183" s="1063">
        <v>510</v>
      </c>
      <c r="I183" s="1020">
        <f t="shared" si="2"/>
        <v>1152</v>
      </c>
      <c r="J183" s="1021">
        <v>0.17799999999999999</v>
      </c>
      <c r="K183" s="1022">
        <f t="shared" si="3"/>
        <v>642</v>
      </c>
      <c r="L183" s="1022">
        <f t="shared" si="4"/>
        <v>478</v>
      </c>
      <c r="N183" s="544"/>
    </row>
    <row r="184" spans="2:14" ht="15" customHeight="1">
      <c r="C184" s="1063">
        <v>2030</v>
      </c>
      <c r="E184" s="1063">
        <v>175</v>
      </c>
      <c r="F184" s="1063">
        <v>439</v>
      </c>
      <c r="G184" s="1063">
        <v>105</v>
      </c>
      <c r="H184" s="1063">
        <v>528</v>
      </c>
      <c r="I184" s="1020">
        <f t="shared" si="2"/>
        <v>1247</v>
      </c>
      <c r="J184" s="1021">
        <v>0.192</v>
      </c>
      <c r="K184" s="1022">
        <f t="shared" si="3"/>
        <v>719</v>
      </c>
      <c r="L184" s="1022">
        <f>F184+G184</f>
        <v>544</v>
      </c>
      <c r="N184" s="544"/>
    </row>
    <row r="185" spans="2:14" ht="15" customHeight="1">
      <c r="C185" s="1063">
        <v>2031</v>
      </c>
      <c r="E185" s="1063">
        <v>188</v>
      </c>
      <c r="F185" s="1063">
        <v>496</v>
      </c>
      <c r="G185" s="1063">
        <v>117</v>
      </c>
      <c r="H185" s="1063">
        <v>548</v>
      </c>
      <c r="I185" s="1020">
        <f t="shared" si="2"/>
        <v>1349</v>
      </c>
      <c r="J185" s="1021">
        <v>0.20599999999999999</v>
      </c>
      <c r="K185" s="1022">
        <f t="shared" si="3"/>
        <v>801</v>
      </c>
      <c r="L185" s="1022">
        <f t="shared" si="4"/>
        <v>613</v>
      </c>
      <c r="N185" s="544"/>
    </row>
    <row r="186" spans="2:14" ht="15" customHeight="1">
      <c r="C186" s="1063">
        <v>2032</v>
      </c>
      <c r="E186" s="1063">
        <v>201</v>
      </c>
      <c r="F186" s="1063">
        <v>554</v>
      </c>
      <c r="G186" s="1063">
        <v>129</v>
      </c>
      <c r="H186" s="1063">
        <v>569</v>
      </c>
      <c r="I186" s="1020">
        <f t="shared" si="2"/>
        <v>1453</v>
      </c>
      <c r="J186" s="1021">
        <v>0.221</v>
      </c>
      <c r="K186" s="1022">
        <f t="shared" si="3"/>
        <v>884</v>
      </c>
      <c r="L186" s="1022">
        <f t="shared" si="4"/>
        <v>683</v>
      </c>
      <c r="N186" s="544"/>
    </row>
    <row r="187" spans="2:14" ht="15" customHeight="1">
      <c r="C187" s="1063">
        <v>2033</v>
      </c>
      <c r="E187" s="1063">
        <v>216</v>
      </c>
      <c r="F187" s="1063">
        <v>615</v>
      </c>
      <c r="G187" s="1063">
        <v>141</v>
      </c>
      <c r="H187" s="1063">
        <v>592</v>
      </c>
      <c r="I187" s="1020">
        <f t="shared" si="2"/>
        <v>1564</v>
      </c>
      <c r="J187" s="1021">
        <v>0.23599999999999999</v>
      </c>
      <c r="K187" s="1022">
        <f t="shared" si="3"/>
        <v>972</v>
      </c>
      <c r="L187" s="1022">
        <f t="shared" si="4"/>
        <v>756</v>
      </c>
      <c r="N187" s="544"/>
    </row>
    <row r="188" spans="2:14" ht="15" customHeight="1">
      <c r="C188" s="1063">
        <v>2034</v>
      </c>
      <c r="E188" s="1063">
        <v>232</v>
      </c>
      <c r="F188" s="1063">
        <v>679</v>
      </c>
      <c r="G188" s="1063">
        <v>154</v>
      </c>
      <c r="H188" s="1063">
        <v>616</v>
      </c>
      <c r="I188" s="1020">
        <f t="shared" si="2"/>
        <v>1681</v>
      </c>
      <c r="J188" s="1021">
        <v>0.252</v>
      </c>
      <c r="K188" s="1022">
        <f t="shared" si="3"/>
        <v>1065</v>
      </c>
      <c r="L188" s="1022">
        <f t="shared" si="4"/>
        <v>833</v>
      </c>
      <c r="N188" s="544"/>
    </row>
    <row r="189" spans="2:14" ht="15" customHeight="1">
      <c r="C189" s="1063">
        <v>2035</v>
      </c>
      <c r="E189" s="1063">
        <v>248</v>
      </c>
      <c r="F189" s="1063">
        <v>744</v>
      </c>
      <c r="G189" s="1063">
        <v>167</v>
      </c>
      <c r="H189" s="1063">
        <v>641</v>
      </c>
      <c r="I189" s="1020">
        <f t="shared" si="2"/>
        <v>1800</v>
      </c>
      <c r="J189" s="1021">
        <v>0.26900000000000002</v>
      </c>
      <c r="K189" s="1022">
        <f t="shared" si="3"/>
        <v>1159</v>
      </c>
      <c r="L189" s="1022">
        <f t="shared" si="4"/>
        <v>911</v>
      </c>
      <c r="N189" s="544"/>
    </row>
    <row r="190" spans="2:14" ht="15" customHeight="1">
      <c r="E190" s="139"/>
      <c r="F190" s="139"/>
      <c r="G190" s="139"/>
      <c r="H190" s="139"/>
      <c r="I190" s="1023"/>
      <c r="J190" s="1023"/>
      <c r="K190" s="1024"/>
      <c r="L190" s="957" t="s">
        <v>993</v>
      </c>
    </row>
    <row r="191" spans="2:14">
      <c r="B191" s="437" t="s">
        <v>1061</v>
      </c>
    </row>
    <row r="192" spans="2:14">
      <c r="B192" s="437" t="s">
        <v>1062</v>
      </c>
    </row>
    <row r="193" spans="2:20">
      <c r="B193" s="132"/>
    </row>
    <row r="194" spans="2:20">
      <c r="B194" s="132"/>
    </row>
    <row r="195" spans="2:20" ht="15" customHeight="1">
      <c r="B195" s="1134" t="s">
        <v>305</v>
      </c>
      <c r="C195" s="383"/>
      <c r="D195" s="383"/>
      <c r="F195" s="383"/>
      <c r="G195" s="383"/>
      <c r="H195" s="383"/>
      <c r="I195" s="384"/>
      <c r="J195" s="384"/>
      <c r="K195" s="51"/>
      <c r="T195" s="21"/>
    </row>
    <row r="196" spans="2:20" ht="15" customHeight="1" thickBot="1">
      <c r="C196" s="956"/>
      <c r="D196" s="956"/>
      <c r="E196" s="1025"/>
    </row>
    <row r="197" spans="2:20" ht="15" customHeight="1" thickBot="1">
      <c r="B197" s="148"/>
      <c r="C197" s="514" t="s">
        <v>528</v>
      </c>
      <c r="D197" s="515" t="s">
        <v>222</v>
      </c>
      <c r="E197" s="1064"/>
      <c r="G197" s="148"/>
      <c r="I197" s="956"/>
      <c r="J197" s="956"/>
      <c r="K197" s="1063"/>
      <c r="L197" s="1063"/>
    </row>
    <row r="198" spans="2:20" ht="15" customHeight="1">
      <c r="B198" s="389" t="s">
        <v>790</v>
      </c>
      <c r="C198" s="1076" t="s">
        <v>791</v>
      </c>
      <c r="D198" s="1083">
        <v>5.8</v>
      </c>
      <c r="G198" s="13"/>
      <c r="I198" s="956"/>
      <c r="J198" s="956"/>
      <c r="K198" s="1063"/>
      <c r="L198" s="1063"/>
    </row>
    <row r="199" spans="2:20" ht="15" customHeight="1">
      <c r="B199" s="393" t="s">
        <v>284</v>
      </c>
      <c r="C199" s="1078" t="s">
        <v>792</v>
      </c>
      <c r="D199" s="1084">
        <v>0.01</v>
      </c>
      <c r="G199" s="13"/>
      <c r="I199" s="956"/>
      <c r="J199" s="956"/>
      <c r="K199" s="1063"/>
      <c r="L199" s="1063"/>
    </row>
    <row r="200" spans="2:20" ht="15" customHeight="1">
      <c r="B200" s="393" t="s">
        <v>793</v>
      </c>
      <c r="C200" s="1080" t="s">
        <v>794</v>
      </c>
      <c r="D200" s="443">
        <v>17000</v>
      </c>
      <c r="E200" s="366"/>
      <c r="G200" s="956"/>
      <c r="H200" s="956"/>
      <c r="I200" s="956"/>
      <c r="J200" s="956"/>
    </row>
    <row r="201" spans="2:20" ht="15" customHeight="1">
      <c r="B201" s="393" t="s">
        <v>796</v>
      </c>
      <c r="C201" s="1080" t="s">
        <v>794</v>
      </c>
      <c r="D201" s="443">
        <v>25500</v>
      </c>
      <c r="E201" s="366"/>
      <c r="G201" s="956"/>
      <c r="I201" s="956"/>
      <c r="J201" s="956"/>
      <c r="K201" s="1063"/>
      <c r="L201" s="1063"/>
    </row>
    <row r="202" spans="2:20" ht="15" customHeight="1" thickBot="1">
      <c r="B202" s="395" t="s">
        <v>290</v>
      </c>
      <c r="C202" s="1082" t="s">
        <v>794</v>
      </c>
      <c r="D202" s="449">
        <v>3600</v>
      </c>
      <c r="E202" s="366"/>
      <c r="G202" s="956"/>
      <c r="H202" s="956"/>
      <c r="I202" s="956"/>
      <c r="J202" s="956"/>
    </row>
    <row r="203" spans="2:20" ht="15" customHeight="1">
      <c r="B203" s="148"/>
      <c r="G203" s="956"/>
      <c r="H203" s="956"/>
      <c r="I203" s="956"/>
      <c r="J203" s="956"/>
    </row>
    <row r="204" spans="2:20">
      <c r="B204" s="51" t="s">
        <v>260</v>
      </c>
      <c r="C204" s="45" t="s">
        <v>211</v>
      </c>
      <c r="D204" s="52"/>
      <c r="E204" s="52" t="s">
        <v>299</v>
      </c>
      <c r="F204" s="52" t="s">
        <v>300</v>
      </c>
      <c r="G204" s="52" t="s">
        <v>301</v>
      </c>
      <c r="H204" s="52" t="s">
        <v>800</v>
      </c>
      <c r="I204" s="820" t="s">
        <v>302</v>
      </c>
      <c r="J204" s="820" t="s">
        <v>986</v>
      </c>
      <c r="K204" s="1019" t="s">
        <v>931</v>
      </c>
      <c r="L204" s="1019" t="s">
        <v>992</v>
      </c>
    </row>
    <row r="205" spans="2:20" ht="15" customHeight="1">
      <c r="C205" s="1063">
        <v>2021</v>
      </c>
      <c r="E205" s="1063">
        <v>6</v>
      </c>
      <c r="F205" s="1063">
        <v>2</v>
      </c>
      <c r="G205" s="1063">
        <v>1</v>
      </c>
      <c r="H205" s="1063">
        <v>22</v>
      </c>
      <c r="I205" s="1020">
        <f>SUM(E205:H205)</f>
        <v>31</v>
      </c>
      <c r="J205" s="251">
        <v>3.9E-2</v>
      </c>
      <c r="K205" s="1022">
        <f>E205+F205+G205</f>
        <v>9</v>
      </c>
      <c r="L205" s="1022">
        <f>F205+G205</f>
        <v>3</v>
      </c>
    </row>
    <row r="206" spans="2:20" ht="15" customHeight="1">
      <c r="C206" s="1063">
        <v>2022</v>
      </c>
      <c r="E206" s="1063">
        <v>7</v>
      </c>
      <c r="F206" s="1063">
        <v>3</v>
      </c>
      <c r="G206" s="1063">
        <v>1</v>
      </c>
      <c r="H206" s="1063">
        <v>28</v>
      </c>
      <c r="I206" s="1020">
        <f t="shared" ref="I206:I219" si="5">SUM(E206:H206)</f>
        <v>39</v>
      </c>
      <c r="J206" s="251">
        <v>4.9000000000000002E-2</v>
      </c>
      <c r="K206" s="1022">
        <f t="shared" ref="K206:K219" si="6">E206+F206+G206</f>
        <v>11</v>
      </c>
      <c r="L206" s="1022">
        <f t="shared" ref="L206:L219" si="7">F206+G206</f>
        <v>4</v>
      </c>
    </row>
    <row r="207" spans="2:20" ht="15" customHeight="1">
      <c r="C207" s="1063">
        <v>2023</v>
      </c>
      <c r="E207" s="1063">
        <v>8</v>
      </c>
      <c r="F207" s="1063">
        <v>7</v>
      </c>
      <c r="G207" s="1063">
        <v>2</v>
      </c>
      <c r="H207" s="1063">
        <v>30</v>
      </c>
      <c r="I207" s="1020">
        <f t="shared" si="5"/>
        <v>47</v>
      </c>
      <c r="J207" s="251">
        <v>6.0999999999999999E-2</v>
      </c>
      <c r="K207" s="1022">
        <f t="shared" si="6"/>
        <v>17</v>
      </c>
      <c r="L207" s="1022">
        <f t="shared" si="7"/>
        <v>9</v>
      </c>
    </row>
    <row r="208" spans="2:20" ht="15" customHeight="1">
      <c r="C208" s="1063">
        <v>2024</v>
      </c>
      <c r="E208" s="1063">
        <v>9</v>
      </c>
      <c r="F208" s="1063">
        <v>13</v>
      </c>
      <c r="G208" s="1063">
        <v>3</v>
      </c>
      <c r="H208" s="1063">
        <v>33</v>
      </c>
      <c r="I208" s="1020">
        <f t="shared" si="5"/>
        <v>58</v>
      </c>
      <c r="J208" s="251">
        <v>7.4999999999999997E-2</v>
      </c>
      <c r="K208" s="1022">
        <f t="shared" si="6"/>
        <v>25</v>
      </c>
      <c r="L208" s="1022">
        <f t="shared" si="7"/>
        <v>16</v>
      </c>
    </row>
    <row r="209" spans="2:20" ht="15" customHeight="1">
      <c r="C209" s="1063">
        <v>2025</v>
      </c>
      <c r="E209" s="1063">
        <v>10</v>
      </c>
      <c r="F209" s="1063">
        <v>19</v>
      </c>
      <c r="G209" s="1063">
        <v>5</v>
      </c>
      <c r="H209" s="1063">
        <v>36</v>
      </c>
      <c r="I209" s="1020">
        <f t="shared" si="5"/>
        <v>70</v>
      </c>
      <c r="J209" s="251">
        <v>0.09</v>
      </c>
      <c r="K209" s="1022">
        <f t="shared" si="6"/>
        <v>34</v>
      </c>
      <c r="L209" s="1022">
        <f t="shared" si="7"/>
        <v>24</v>
      </c>
    </row>
    <row r="210" spans="2:20" ht="15" customHeight="1">
      <c r="C210" s="1063">
        <v>2026</v>
      </c>
      <c r="D210" s="956"/>
      <c r="E210" s="1063">
        <v>11</v>
      </c>
      <c r="F210" s="1063">
        <v>26</v>
      </c>
      <c r="G210" s="1063">
        <v>6</v>
      </c>
      <c r="H210" s="1063">
        <v>40</v>
      </c>
      <c r="I210" s="1020">
        <f t="shared" si="5"/>
        <v>83</v>
      </c>
      <c r="J210" s="251">
        <v>0.107</v>
      </c>
      <c r="K210" s="1022">
        <f t="shared" si="6"/>
        <v>43</v>
      </c>
      <c r="L210" s="1022">
        <f t="shared" si="7"/>
        <v>32</v>
      </c>
    </row>
    <row r="211" spans="2:20" ht="15" customHeight="1">
      <c r="C211" s="1063">
        <v>2027</v>
      </c>
      <c r="D211" s="956"/>
      <c r="E211" s="1063">
        <v>12</v>
      </c>
      <c r="F211" s="1063">
        <v>33</v>
      </c>
      <c r="G211" s="1063">
        <v>8</v>
      </c>
      <c r="H211" s="1063">
        <v>45</v>
      </c>
      <c r="I211" s="1020">
        <f t="shared" si="5"/>
        <v>98</v>
      </c>
      <c r="J211" s="251">
        <v>0.126</v>
      </c>
      <c r="K211" s="1022">
        <f t="shared" si="6"/>
        <v>53</v>
      </c>
      <c r="L211" s="1022">
        <f t="shared" si="7"/>
        <v>41</v>
      </c>
    </row>
    <row r="212" spans="2:20" ht="15" customHeight="1">
      <c r="C212" s="1063">
        <v>2028</v>
      </c>
      <c r="E212" s="1063">
        <v>14</v>
      </c>
      <c r="F212" s="1063">
        <v>41</v>
      </c>
      <c r="G212" s="1063">
        <v>9</v>
      </c>
      <c r="H212" s="1063">
        <v>50</v>
      </c>
      <c r="I212" s="1020">
        <f t="shared" si="5"/>
        <v>114</v>
      </c>
      <c r="J212" s="251">
        <v>0.14699999999999999</v>
      </c>
      <c r="K212" s="1022">
        <f t="shared" si="6"/>
        <v>64</v>
      </c>
      <c r="L212" s="1022">
        <f t="shared" si="7"/>
        <v>50</v>
      </c>
    </row>
    <row r="213" spans="2:20" ht="15" customHeight="1">
      <c r="C213" s="1063">
        <v>2029</v>
      </c>
      <c r="E213" s="1063">
        <v>16</v>
      </c>
      <c r="F213" s="1063">
        <v>50</v>
      </c>
      <c r="G213" s="1063">
        <v>11</v>
      </c>
      <c r="H213" s="1063">
        <v>55</v>
      </c>
      <c r="I213" s="1020">
        <f t="shared" si="5"/>
        <v>132</v>
      </c>
      <c r="J213" s="251">
        <v>0.17</v>
      </c>
      <c r="K213" s="1022">
        <f t="shared" si="6"/>
        <v>77</v>
      </c>
      <c r="L213" s="1022">
        <f t="shared" si="7"/>
        <v>61</v>
      </c>
    </row>
    <row r="214" spans="2:20" ht="15" customHeight="1">
      <c r="C214" s="1063">
        <v>2030</v>
      </c>
      <c r="E214" s="1063">
        <v>19</v>
      </c>
      <c r="F214" s="1063">
        <v>58</v>
      </c>
      <c r="G214" s="1063">
        <v>12</v>
      </c>
      <c r="H214" s="1063">
        <v>59</v>
      </c>
      <c r="I214" s="1020">
        <f t="shared" si="5"/>
        <v>148</v>
      </c>
      <c r="J214" s="251">
        <v>0.192</v>
      </c>
      <c r="K214" s="1022">
        <f t="shared" si="6"/>
        <v>89</v>
      </c>
      <c r="L214" s="1026">
        <f>F214+G214</f>
        <v>70</v>
      </c>
    </row>
    <row r="215" spans="2:20" ht="15" customHeight="1">
      <c r="C215" s="1063">
        <v>2031</v>
      </c>
      <c r="E215" s="1063">
        <v>20</v>
      </c>
      <c r="F215" s="1063">
        <v>67</v>
      </c>
      <c r="G215" s="1063">
        <v>14</v>
      </c>
      <c r="H215" s="1063">
        <v>64</v>
      </c>
      <c r="I215" s="1020">
        <f t="shared" si="5"/>
        <v>165</v>
      </c>
      <c r="J215" s="251">
        <v>0.214</v>
      </c>
      <c r="K215" s="1022">
        <f t="shared" si="6"/>
        <v>101</v>
      </c>
      <c r="L215" s="1022">
        <f t="shared" si="7"/>
        <v>81</v>
      </c>
    </row>
    <row r="216" spans="2:20" ht="15" customHeight="1">
      <c r="C216" s="1063">
        <v>2032</v>
      </c>
      <c r="E216" s="1063">
        <v>22</v>
      </c>
      <c r="F216" s="1063">
        <v>76</v>
      </c>
      <c r="G216" s="1063">
        <v>16</v>
      </c>
      <c r="H216" s="1063">
        <v>68</v>
      </c>
      <c r="I216" s="1020">
        <f t="shared" si="5"/>
        <v>182</v>
      </c>
      <c r="J216" s="251">
        <v>0.23699999999999999</v>
      </c>
      <c r="K216" s="1022">
        <f t="shared" si="6"/>
        <v>114</v>
      </c>
      <c r="L216" s="1022">
        <f t="shared" si="7"/>
        <v>92</v>
      </c>
    </row>
    <row r="217" spans="2:20" ht="15" customHeight="1">
      <c r="C217" s="1063">
        <v>2033</v>
      </c>
      <c r="E217" s="1063">
        <v>24</v>
      </c>
      <c r="F217" s="1063">
        <v>84</v>
      </c>
      <c r="G217" s="1063">
        <v>18</v>
      </c>
      <c r="H217" s="1063">
        <v>73</v>
      </c>
      <c r="I217" s="1020">
        <f t="shared" si="5"/>
        <v>199</v>
      </c>
      <c r="J217" s="251">
        <v>0.26</v>
      </c>
      <c r="K217" s="1022">
        <f t="shared" si="6"/>
        <v>126</v>
      </c>
      <c r="L217" s="1022">
        <f t="shared" si="7"/>
        <v>102</v>
      </c>
    </row>
    <row r="218" spans="2:20" ht="15" customHeight="1">
      <c r="C218" s="1063">
        <v>2034</v>
      </c>
      <c r="E218" s="1063">
        <v>26</v>
      </c>
      <c r="F218" s="1063">
        <v>94</v>
      </c>
      <c r="G218" s="1063">
        <v>20</v>
      </c>
      <c r="H218" s="1063">
        <v>76</v>
      </c>
      <c r="I218" s="1020">
        <f t="shared" si="5"/>
        <v>216</v>
      </c>
      <c r="J218" s="251">
        <v>0.28299999999999997</v>
      </c>
      <c r="K218" s="1022">
        <f t="shared" si="6"/>
        <v>140</v>
      </c>
      <c r="L218" s="1022">
        <f t="shared" si="7"/>
        <v>114</v>
      </c>
    </row>
    <row r="219" spans="2:20" ht="15" customHeight="1">
      <c r="C219" s="1063">
        <v>2035</v>
      </c>
      <c r="E219" s="1063">
        <v>28</v>
      </c>
      <c r="F219" s="1063">
        <v>103</v>
      </c>
      <c r="G219" s="1063">
        <v>22</v>
      </c>
      <c r="H219" s="1063">
        <v>80</v>
      </c>
      <c r="I219" s="1020">
        <f t="shared" si="5"/>
        <v>233</v>
      </c>
      <c r="J219" s="251">
        <v>0.307</v>
      </c>
      <c r="K219" s="1022">
        <f t="shared" si="6"/>
        <v>153</v>
      </c>
      <c r="L219" s="1022">
        <f t="shared" si="7"/>
        <v>125</v>
      </c>
    </row>
    <row r="220" spans="2:20">
      <c r="K220" s="1024"/>
      <c r="L220" s="957" t="s">
        <v>993</v>
      </c>
    </row>
    <row r="221" spans="2:20" ht="15" customHeight="1">
      <c r="B221" s="382" t="s">
        <v>314</v>
      </c>
      <c r="C221" s="383"/>
      <c r="D221" s="383"/>
      <c r="E221" s="383"/>
      <c r="F221" s="384"/>
      <c r="G221" s="383"/>
      <c r="H221" s="383"/>
      <c r="I221" s="384"/>
      <c r="J221" s="384"/>
      <c r="K221" s="51"/>
      <c r="L221" s="51"/>
      <c r="T221" s="21"/>
    </row>
    <row r="222" spans="2:20" ht="15" customHeight="1">
      <c r="B222" s="1085"/>
      <c r="F222" s="381"/>
      <c r="I222" s="381"/>
      <c r="J222" s="381"/>
      <c r="T222" s="21"/>
    </row>
    <row r="223" spans="2:20">
      <c r="B223" s="1141" t="s">
        <v>1063</v>
      </c>
      <c r="C223" s="1141"/>
      <c r="D223" s="1141"/>
    </row>
    <row r="224" spans="2:20" s="960" customFormat="1">
      <c r="B224" s="1141"/>
      <c r="C224" s="1141"/>
      <c r="D224" s="1141"/>
      <c r="E224" s="685"/>
      <c r="F224" s="685"/>
      <c r="G224" s="685"/>
      <c r="H224" s="685"/>
      <c r="I224" s="685"/>
      <c r="J224" s="685"/>
    </row>
    <row r="225" spans="2:18" s="960" customFormat="1">
      <c r="B225" s="1141"/>
      <c r="C225" s="1141"/>
      <c r="D225" s="1141"/>
      <c r="E225" s="685"/>
      <c r="F225" s="685"/>
      <c r="G225" s="685"/>
      <c r="H225" s="685"/>
      <c r="I225" s="685"/>
      <c r="J225" s="685"/>
    </row>
    <row r="226" spans="2:18">
      <c r="B226" s="89" t="s">
        <v>320</v>
      </c>
    </row>
    <row r="227" spans="2:18">
      <c r="E227" s="1220"/>
      <c r="F227" s="1220"/>
    </row>
    <row r="228" spans="2:18">
      <c r="B228" s="51" t="s">
        <v>210</v>
      </c>
      <c r="C228" s="229" t="s">
        <v>211</v>
      </c>
      <c r="D228" s="124" t="s">
        <v>994</v>
      </c>
      <c r="E228" s="1063" t="s">
        <v>995</v>
      </c>
      <c r="F228" s="1063" t="s">
        <v>815</v>
      </c>
      <c r="G228" s="1063" t="s">
        <v>934</v>
      </c>
      <c r="H228" s="1063" t="s">
        <v>996</v>
      </c>
      <c r="I228" s="377" t="s">
        <v>817</v>
      </c>
      <c r="J228" s="1063" t="s">
        <v>997</v>
      </c>
      <c r="K228" s="1063"/>
    </row>
    <row r="229" spans="2:18">
      <c r="C229" s="1025">
        <v>2022</v>
      </c>
      <c r="D229" s="1025"/>
      <c r="E229" s="1027"/>
      <c r="F229" s="1027"/>
      <c r="G229" s="1028"/>
      <c r="H229" s="1029"/>
      <c r="I229" s="1030"/>
      <c r="J229" s="1029"/>
      <c r="K229" s="1063"/>
    </row>
    <row r="230" spans="2:18">
      <c r="C230" s="1063">
        <v>2023</v>
      </c>
      <c r="E230" s="451">
        <v>0.28000000000000003</v>
      </c>
      <c r="F230" s="451">
        <v>0</v>
      </c>
      <c r="G230" s="381">
        <v>0</v>
      </c>
      <c r="H230" s="1031">
        <v>0.1</v>
      </c>
      <c r="I230" s="1032">
        <v>0.13</v>
      </c>
      <c r="J230" s="1031">
        <v>0</v>
      </c>
      <c r="K230" s="1063"/>
      <c r="R230" s="63"/>
    </row>
    <row r="231" spans="2:18">
      <c r="C231" s="1063">
        <v>2024</v>
      </c>
      <c r="E231" s="451">
        <v>0.4</v>
      </c>
      <c r="F231" s="451">
        <v>0</v>
      </c>
      <c r="G231" s="381">
        <v>0</v>
      </c>
      <c r="H231" s="1031">
        <v>0.2</v>
      </c>
      <c r="I231" s="1032">
        <v>0.69</v>
      </c>
      <c r="J231" s="1031">
        <v>0</v>
      </c>
      <c r="K231" s="1063"/>
      <c r="Q231" s="21"/>
      <c r="R231" s="63"/>
    </row>
    <row r="232" spans="2:18">
      <c r="C232" s="1063">
        <v>2025</v>
      </c>
      <c r="E232" s="451">
        <v>1</v>
      </c>
      <c r="F232" s="451">
        <v>0.37</v>
      </c>
      <c r="G232" s="381">
        <v>0</v>
      </c>
      <c r="H232" s="1031">
        <v>0.6</v>
      </c>
      <c r="I232" s="1032">
        <v>0.78</v>
      </c>
      <c r="J232" s="1031">
        <v>0.02</v>
      </c>
      <c r="K232" s="1063"/>
      <c r="R232" s="63"/>
    </row>
    <row r="233" spans="2:18">
      <c r="C233" s="1063">
        <v>2026</v>
      </c>
      <c r="D233" s="956"/>
      <c r="E233" s="451">
        <v>1.7</v>
      </c>
      <c r="F233" s="451">
        <v>0.7</v>
      </c>
      <c r="G233" s="381">
        <v>2.59</v>
      </c>
      <c r="H233" s="1031">
        <v>0.8</v>
      </c>
      <c r="I233" s="1032">
        <v>1.26</v>
      </c>
      <c r="J233" s="1031">
        <v>0.08</v>
      </c>
      <c r="K233" s="1063"/>
      <c r="R233" s="63"/>
    </row>
    <row r="234" spans="2:18">
      <c r="C234" s="1063">
        <v>2027</v>
      </c>
      <c r="D234" s="956"/>
      <c r="E234" s="451">
        <v>2.66</v>
      </c>
      <c r="F234" s="451">
        <v>1.08</v>
      </c>
      <c r="G234" s="381">
        <v>2.59</v>
      </c>
      <c r="H234" s="1031">
        <v>1.1000000000000001</v>
      </c>
      <c r="I234" s="1032">
        <v>1.74</v>
      </c>
      <c r="J234" s="1031">
        <v>0.14000000000000001</v>
      </c>
      <c r="K234" s="1063"/>
      <c r="R234" s="63"/>
    </row>
    <row r="235" spans="2:18">
      <c r="C235" s="1063">
        <v>2028</v>
      </c>
      <c r="E235" s="451">
        <v>3.86</v>
      </c>
      <c r="F235" s="451">
        <v>2.11</v>
      </c>
      <c r="G235" s="381">
        <v>2.59</v>
      </c>
      <c r="H235" s="1031">
        <v>1.4</v>
      </c>
      <c r="I235" s="1032">
        <v>2.0499999999999998</v>
      </c>
      <c r="J235" s="1031">
        <v>0.22</v>
      </c>
      <c r="K235" s="1063"/>
      <c r="R235" s="63"/>
    </row>
    <row r="236" spans="2:18">
      <c r="C236" s="1063">
        <v>2029</v>
      </c>
      <c r="E236" s="451">
        <v>5.32</v>
      </c>
      <c r="F236" s="451">
        <v>2.14</v>
      </c>
      <c r="G236" s="381">
        <v>2.59</v>
      </c>
      <c r="H236" s="1031">
        <v>1.9</v>
      </c>
      <c r="I236" s="1032">
        <v>2.36</v>
      </c>
      <c r="J236" s="1031">
        <v>0.39</v>
      </c>
      <c r="K236" s="1063"/>
      <c r="R236" s="63"/>
    </row>
    <row r="237" spans="2:18">
      <c r="C237" s="1063">
        <v>2030</v>
      </c>
      <c r="E237" s="451">
        <v>6.85</v>
      </c>
      <c r="F237" s="451">
        <v>2.2400000000000002</v>
      </c>
      <c r="G237" s="381">
        <v>2.59</v>
      </c>
      <c r="H237" s="1031">
        <v>2.2999999999999998</v>
      </c>
      <c r="I237" s="1032">
        <v>2.66</v>
      </c>
      <c r="J237" s="1031">
        <v>0.6</v>
      </c>
      <c r="K237" s="1063"/>
      <c r="R237" s="63"/>
    </row>
    <row r="238" spans="2:18">
      <c r="C238" s="1063">
        <v>2031</v>
      </c>
      <c r="E238" s="451">
        <v>7.78</v>
      </c>
      <c r="F238" s="451">
        <v>3.23</v>
      </c>
      <c r="G238" s="381">
        <v>2.59</v>
      </c>
      <c r="H238" s="1031">
        <v>2.6</v>
      </c>
      <c r="I238" s="1032">
        <v>3.09</v>
      </c>
      <c r="J238" s="1031">
        <v>0.83</v>
      </c>
      <c r="K238" s="1063"/>
      <c r="R238" s="63"/>
    </row>
    <row r="239" spans="2:18">
      <c r="C239" s="1063">
        <v>2032</v>
      </c>
      <c r="E239" s="451">
        <v>8.66</v>
      </c>
      <c r="F239" s="451">
        <v>4.13</v>
      </c>
      <c r="G239" s="381">
        <v>2.59</v>
      </c>
      <c r="H239" s="1031">
        <v>3</v>
      </c>
      <c r="I239" s="1032">
        <v>3.52</v>
      </c>
      <c r="J239" s="1031">
        <v>1.0900000000000001</v>
      </c>
      <c r="K239" s="1063"/>
      <c r="R239" s="63"/>
    </row>
    <row r="240" spans="2:18">
      <c r="C240" s="1063">
        <v>2033</v>
      </c>
      <c r="E240" s="451">
        <v>9.4</v>
      </c>
      <c r="F240" s="451">
        <v>4.75</v>
      </c>
      <c r="G240" s="381">
        <v>2.59</v>
      </c>
      <c r="H240" s="1031">
        <v>3.5</v>
      </c>
      <c r="I240" s="1032">
        <v>3.94</v>
      </c>
      <c r="J240" s="1031">
        <v>1.2</v>
      </c>
      <c r="K240" s="1063"/>
      <c r="R240" s="63"/>
    </row>
    <row r="241" spans="2:20">
      <c r="C241" s="1063">
        <v>2034</v>
      </c>
      <c r="E241" s="451">
        <v>9.89</v>
      </c>
      <c r="F241" s="451">
        <v>5.18</v>
      </c>
      <c r="G241" s="381">
        <v>2.59</v>
      </c>
      <c r="H241" s="1031">
        <v>3.8</v>
      </c>
      <c r="I241" s="1032">
        <v>4.37</v>
      </c>
      <c r="J241" s="1031">
        <v>1.29</v>
      </c>
      <c r="K241" s="1063"/>
      <c r="R241" s="63"/>
    </row>
    <row r="242" spans="2:20">
      <c r="C242" s="1063">
        <v>2035</v>
      </c>
      <c r="E242" s="451">
        <v>10.39</v>
      </c>
      <c r="F242" s="451">
        <v>5.67</v>
      </c>
      <c r="G242" s="381">
        <v>2.59</v>
      </c>
      <c r="H242" s="1031">
        <v>4.2</v>
      </c>
      <c r="I242" s="1032">
        <v>5</v>
      </c>
      <c r="J242" s="1031">
        <v>1.38</v>
      </c>
      <c r="K242" s="1063"/>
      <c r="R242" s="63"/>
    </row>
    <row r="243" spans="2:20">
      <c r="B243" s="1139" t="s">
        <v>985</v>
      </c>
      <c r="G243" s="139"/>
      <c r="I243" s="376"/>
      <c r="J243" s="956"/>
      <c r="R243" s="63"/>
    </row>
    <row r="244" spans="2:20">
      <c r="B244" s="1140" t="s">
        <v>1064</v>
      </c>
      <c r="C244" s="1138"/>
      <c r="D244" s="1138"/>
      <c r="E244" s="1138"/>
      <c r="G244" s="139"/>
      <c r="I244" s="956"/>
      <c r="J244" s="956"/>
    </row>
    <row r="245" spans="2:20">
      <c r="G245" s="139"/>
      <c r="J245" s="381"/>
      <c r="T245" s="63"/>
    </row>
    <row r="246" spans="2:20">
      <c r="G246" s="139"/>
      <c r="J246" s="381"/>
      <c r="T246" s="63"/>
    </row>
    <row r="247" spans="2:20">
      <c r="G247" s="139"/>
      <c r="H247" s="381"/>
      <c r="J247" s="381"/>
      <c r="T247" s="63"/>
    </row>
    <row r="248" spans="2:20">
      <c r="H248" s="381"/>
      <c r="J248" s="381"/>
      <c r="T248" s="63"/>
    </row>
    <row r="249" spans="2:20">
      <c r="H249" s="381"/>
      <c r="J249" s="381"/>
      <c r="T249" s="63"/>
    </row>
    <row r="250" spans="2:20">
      <c r="H250" s="381"/>
      <c r="J250" s="381"/>
    </row>
    <row r="251" spans="2:20">
      <c r="H251" s="381"/>
      <c r="J251" s="381"/>
    </row>
    <row r="252" spans="2:20">
      <c r="H252" s="381"/>
      <c r="J252" s="381"/>
    </row>
    <row r="253" spans="2:20">
      <c r="H253" s="381"/>
      <c r="J253" s="381"/>
    </row>
    <row r="254" spans="2:20">
      <c r="H254" s="381"/>
      <c r="J254" s="381"/>
    </row>
    <row r="255" spans="2:20">
      <c r="H255" s="381"/>
      <c r="J255" s="381"/>
    </row>
    <row r="256" spans="2:20">
      <c r="H256" s="381"/>
      <c r="J256" s="381"/>
    </row>
    <row r="257" spans="8:10">
      <c r="H257" s="381"/>
      <c r="J257" s="381"/>
    </row>
    <row r="258" spans="8:10">
      <c r="H258" s="381"/>
      <c r="J258" s="381"/>
    </row>
    <row r="259" spans="8:10">
      <c r="H259" s="381"/>
      <c r="J259" s="381"/>
    </row>
    <row r="260" spans="8:10">
      <c r="H260" s="381"/>
    </row>
    <row r="261" spans="8:10">
      <c r="H261" s="381"/>
    </row>
    <row r="262" spans="8:10">
      <c r="H262" s="381"/>
    </row>
    <row r="263" spans="8:10">
      <c r="H263" s="381"/>
    </row>
    <row r="264" spans="8:10">
      <c r="H264" s="381"/>
    </row>
    <row r="265" spans="8:10">
      <c r="H265" s="381"/>
    </row>
    <row r="266" spans="8:10">
      <c r="H266" s="381"/>
    </row>
    <row r="267" spans="8:10">
      <c r="H267" s="381"/>
    </row>
    <row r="268" spans="8:10">
      <c r="H268" s="381"/>
    </row>
  </sheetData>
  <mergeCells count="6">
    <mergeCell ref="E227:F227"/>
    <mergeCell ref="J57:J58"/>
    <mergeCell ref="E57:F57"/>
    <mergeCell ref="G57:H57"/>
    <mergeCell ref="B113:F113"/>
    <mergeCell ref="B142:F14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9FF33"/>
  </sheetPr>
  <dimension ref="B2:AM80"/>
  <sheetViews>
    <sheetView showGridLines="0" zoomScale="70" zoomScaleNormal="70" workbookViewId="0">
      <selection activeCell="Z14" sqref="Z14"/>
    </sheetView>
  </sheetViews>
  <sheetFormatPr defaultColWidth="8.5703125" defaultRowHeight="15"/>
  <cols>
    <col min="1" max="2" width="2.5703125" customWidth="1"/>
    <col min="3" max="3" width="27.5703125" customWidth="1"/>
    <col min="4" max="4" width="57.5703125" customWidth="1"/>
    <col min="7" max="7" width="11.140625" bestFit="1" customWidth="1"/>
    <col min="10" max="10" width="9.42578125" customWidth="1"/>
  </cols>
  <sheetData>
    <row r="2" spans="2:39" ht="24" thickBot="1">
      <c r="B2" s="3" t="s">
        <v>1069</v>
      </c>
      <c r="C2" s="3"/>
      <c r="D2" s="3"/>
    </row>
    <row r="3" spans="2:39" ht="19.5" customHeight="1">
      <c r="C3" t="s">
        <v>1073</v>
      </c>
    </row>
    <row r="4" spans="2:39" ht="35.1" customHeight="1" thickBot="1">
      <c r="B4" s="72"/>
      <c r="C4" s="1229" t="s">
        <v>328</v>
      </c>
      <c r="D4" s="1229"/>
      <c r="E4" s="228"/>
      <c r="F4" s="228"/>
      <c r="G4" s="228"/>
      <c r="H4" s="228"/>
      <c r="I4" s="228"/>
      <c r="J4" s="228"/>
      <c r="K4" s="228"/>
      <c r="L4" s="228"/>
      <c r="T4" s="956"/>
      <c r="U4" s="956"/>
      <c r="V4" s="956"/>
      <c r="W4" s="956"/>
      <c r="X4" s="956"/>
      <c r="Y4" s="956"/>
      <c r="Z4" s="956"/>
      <c r="AA4" s="956"/>
      <c r="AB4" s="956"/>
      <c r="AC4" s="956"/>
      <c r="AD4" s="956"/>
      <c r="AE4" s="956"/>
      <c r="AF4" s="956"/>
      <c r="AG4" s="956"/>
      <c r="AH4" s="956"/>
      <c r="AI4" s="956"/>
      <c r="AJ4" s="956"/>
      <c r="AK4" s="956"/>
      <c r="AL4" s="956"/>
      <c r="AM4" s="956"/>
    </row>
    <row r="5" spans="2:39" ht="15.6" customHeight="1">
      <c r="B5" s="72"/>
      <c r="C5" s="240"/>
      <c r="D5" s="228"/>
      <c r="E5" s="228"/>
      <c r="F5" s="228"/>
      <c r="G5" s="228"/>
      <c r="H5" s="228"/>
      <c r="I5" s="228"/>
      <c r="J5" s="228"/>
      <c r="K5" s="228"/>
      <c r="L5" s="228"/>
      <c r="S5" s="956"/>
      <c r="T5" s="956"/>
      <c r="U5" s="956"/>
      <c r="V5" s="956"/>
      <c r="W5" s="956"/>
      <c r="X5" s="956"/>
      <c r="Y5" s="956"/>
      <c r="Z5" s="956"/>
      <c r="AA5" s="956"/>
      <c r="AB5" s="956"/>
      <c r="AC5" s="956"/>
      <c r="AD5" s="956"/>
      <c r="AE5" s="956"/>
      <c r="AF5" s="956"/>
      <c r="AG5" s="956"/>
      <c r="AH5" s="956"/>
      <c r="AI5" s="956"/>
      <c r="AJ5" s="956"/>
      <c r="AK5" s="956"/>
      <c r="AL5" s="956"/>
      <c r="AM5" s="956"/>
    </row>
    <row r="6" spans="2:39" ht="15.6" customHeight="1">
      <c r="B6" s="72"/>
      <c r="C6" s="790"/>
      <c r="D6" s="790"/>
      <c r="E6" s="790"/>
      <c r="F6" s="790"/>
      <c r="G6" s="790"/>
      <c r="H6" s="790"/>
      <c r="I6" s="790"/>
      <c r="J6" s="790"/>
      <c r="K6" s="228"/>
      <c r="L6" s="228"/>
      <c r="S6" s="956"/>
      <c r="T6" s="956"/>
      <c r="U6" s="956"/>
      <c r="V6" s="956"/>
      <c r="W6" s="956"/>
      <c r="X6" s="956"/>
      <c r="Y6" s="956"/>
      <c r="Z6" s="956"/>
      <c r="AA6" s="956"/>
      <c r="AB6" s="956"/>
      <c r="AC6" s="956"/>
      <c r="AD6" s="956"/>
      <c r="AE6" s="956"/>
      <c r="AF6" s="956"/>
      <c r="AG6" s="956"/>
      <c r="AH6" s="956"/>
      <c r="AI6" s="956"/>
      <c r="AJ6" s="956"/>
      <c r="AK6" s="956"/>
      <c r="AL6" s="956"/>
      <c r="AM6" s="956"/>
    </row>
    <row r="7" spans="2:39" ht="15.75" thickBot="1">
      <c r="B7" s="72"/>
      <c r="C7" s="228"/>
      <c r="D7" s="228"/>
      <c r="E7" s="228"/>
      <c r="F7" s="228"/>
      <c r="G7" s="228"/>
      <c r="H7" s="228"/>
      <c r="I7" s="228"/>
      <c r="J7" s="228"/>
      <c r="K7" s="228"/>
      <c r="L7" s="228"/>
      <c r="S7" s="956"/>
      <c r="T7" s="956"/>
      <c r="U7" s="956"/>
      <c r="V7" s="956"/>
      <c r="W7" s="956"/>
      <c r="X7" s="956"/>
      <c r="Y7" s="956"/>
      <c r="Z7" s="956"/>
      <c r="AA7" s="956"/>
      <c r="AB7" s="956"/>
      <c r="AC7" s="956"/>
      <c r="AD7" s="956"/>
      <c r="AE7" s="956"/>
      <c r="AF7" s="956"/>
      <c r="AG7" s="956"/>
      <c r="AH7" s="956"/>
      <c r="AI7" s="956"/>
      <c r="AJ7" s="956"/>
      <c r="AK7" s="956"/>
      <c r="AL7" s="956"/>
      <c r="AM7" s="956"/>
    </row>
    <row r="8" spans="2:39" ht="14.85" customHeight="1" thickBot="1">
      <c r="B8" s="72"/>
      <c r="C8" s="228"/>
      <c r="D8" s="228"/>
      <c r="E8" s="1230" t="s">
        <v>329</v>
      </c>
      <c r="F8" s="1231"/>
      <c r="G8" s="1231"/>
      <c r="H8" s="1231"/>
      <c r="I8" s="1231"/>
      <c r="J8" s="1231"/>
      <c r="K8" s="1231"/>
      <c r="L8" s="1231"/>
      <c r="M8" s="1231"/>
      <c r="N8" s="1231"/>
      <c r="O8" s="1231"/>
      <c r="P8" s="1231"/>
      <c r="Q8" s="1231"/>
      <c r="R8" s="1232"/>
      <c r="S8" s="956"/>
      <c r="T8" s="956"/>
      <c r="U8" s="956"/>
      <c r="V8" s="956"/>
      <c r="W8" s="956"/>
      <c r="X8" s="956"/>
      <c r="Y8" s="956"/>
      <c r="Z8" s="956"/>
      <c r="AA8" s="956"/>
      <c r="AB8" s="956"/>
      <c r="AC8" s="956"/>
      <c r="AD8" s="956"/>
      <c r="AE8" s="956"/>
      <c r="AF8" s="956"/>
      <c r="AG8" s="956"/>
      <c r="AH8" s="956"/>
      <c r="AI8" s="956"/>
      <c r="AJ8" s="956"/>
      <c r="AK8" s="956"/>
      <c r="AL8" s="956"/>
      <c r="AM8" s="956"/>
    </row>
    <row r="9" spans="2:39" ht="15.6" customHeight="1" thickBot="1">
      <c r="E9" s="76">
        <v>2021</v>
      </c>
      <c r="F9" s="77">
        <v>2022</v>
      </c>
      <c r="G9" s="77">
        <v>2023</v>
      </c>
      <c r="H9" s="77">
        <v>2024</v>
      </c>
      <c r="I9" s="77">
        <v>2025</v>
      </c>
      <c r="J9" s="77">
        <v>2026</v>
      </c>
      <c r="K9" s="77">
        <v>2027</v>
      </c>
      <c r="L9" s="77">
        <v>2028</v>
      </c>
      <c r="M9" s="77">
        <v>2029</v>
      </c>
      <c r="N9" s="77">
        <v>2030</v>
      </c>
      <c r="O9" s="77">
        <v>2031</v>
      </c>
      <c r="P9" s="77">
        <v>2032</v>
      </c>
      <c r="Q9" s="77">
        <v>2033</v>
      </c>
      <c r="R9" s="78">
        <v>2034</v>
      </c>
      <c r="S9" s="956"/>
      <c r="T9" s="956"/>
      <c r="U9" s="956"/>
      <c r="V9" s="956"/>
      <c r="W9" s="956"/>
      <c r="X9" s="956"/>
      <c r="Y9" s="956"/>
      <c r="Z9" s="956"/>
      <c r="AA9" s="956"/>
      <c r="AB9" s="956"/>
      <c r="AC9" s="956"/>
      <c r="AD9" s="956"/>
      <c r="AE9" s="956"/>
      <c r="AF9" s="956"/>
      <c r="AG9" s="956"/>
      <c r="AH9" s="956"/>
      <c r="AI9" s="956"/>
      <c r="AJ9" s="956"/>
      <c r="AK9" s="956"/>
      <c r="AL9" s="956"/>
      <c r="AM9" s="956"/>
    </row>
    <row r="10" spans="2:39" ht="15.75" thickBot="1">
      <c r="B10" s="72"/>
      <c r="C10" s="105" t="s">
        <v>330</v>
      </c>
      <c r="D10" s="241" t="s">
        <v>331</v>
      </c>
      <c r="E10" s="242">
        <f>E11+E12</f>
        <v>1224</v>
      </c>
      <c r="F10" s="104">
        <f t="shared" ref="F10:R10" si="0">F11+F12</f>
        <v>1224</v>
      </c>
      <c r="G10" s="103">
        <f t="shared" si="0"/>
        <v>1251</v>
      </c>
      <c r="H10" s="103">
        <f t="shared" si="0"/>
        <v>1278</v>
      </c>
      <c r="I10" s="103">
        <f t="shared" si="0"/>
        <v>1305</v>
      </c>
      <c r="J10" s="103">
        <f t="shared" si="0"/>
        <v>1305</v>
      </c>
      <c r="K10" s="103">
        <f t="shared" si="0"/>
        <v>1305</v>
      </c>
      <c r="L10" s="103">
        <f t="shared" si="0"/>
        <v>1305</v>
      </c>
      <c r="M10" s="103">
        <f t="shared" si="0"/>
        <v>1305</v>
      </c>
      <c r="N10" s="103">
        <f t="shared" si="0"/>
        <v>1305</v>
      </c>
      <c r="O10" s="103">
        <f t="shared" si="0"/>
        <v>1305</v>
      </c>
      <c r="P10" s="103">
        <f t="shared" si="0"/>
        <v>1305</v>
      </c>
      <c r="Q10" s="103">
        <f t="shared" si="0"/>
        <v>1305</v>
      </c>
      <c r="R10" s="243">
        <f t="shared" si="0"/>
        <v>1305</v>
      </c>
      <c r="S10" s="956"/>
      <c r="T10" s="956"/>
      <c r="U10" s="956"/>
      <c r="V10" s="956"/>
      <c r="W10" s="956"/>
      <c r="X10" s="956"/>
      <c r="Y10" s="956"/>
      <c r="Z10" s="956"/>
      <c r="AA10" s="956"/>
      <c r="AB10" s="956"/>
      <c r="AC10" s="956"/>
      <c r="AD10" s="956"/>
      <c r="AE10" s="956"/>
      <c r="AF10" s="956"/>
      <c r="AG10" s="956"/>
      <c r="AH10" s="956"/>
      <c r="AI10" s="956"/>
      <c r="AJ10" s="956"/>
      <c r="AK10" s="956"/>
      <c r="AL10" s="956"/>
      <c r="AM10" s="956"/>
    </row>
    <row r="11" spans="2:39" ht="15.6" customHeight="1">
      <c r="B11" s="72"/>
      <c r="C11" s="1233"/>
      <c r="D11" s="96" t="s">
        <v>332</v>
      </c>
      <c r="E11" s="244">
        <f>1080</f>
        <v>1080</v>
      </c>
      <c r="F11" s="33">
        <v>1080</v>
      </c>
      <c r="G11" s="33">
        <v>1107</v>
      </c>
      <c r="H11" s="33">
        <v>1134</v>
      </c>
      <c r="I11" s="33">
        <v>1161</v>
      </c>
      <c r="J11" s="33">
        <v>1161</v>
      </c>
      <c r="K11" s="33">
        <v>1161</v>
      </c>
      <c r="L11" s="33">
        <v>1161</v>
      </c>
      <c r="M11" s="33">
        <v>1161</v>
      </c>
      <c r="N11" s="33">
        <v>1161</v>
      </c>
      <c r="O11" s="33">
        <v>1161</v>
      </c>
      <c r="P11" s="33">
        <v>1161</v>
      </c>
      <c r="Q11" s="33">
        <v>1161</v>
      </c>
      <c r="R11" s="94">
        <v>1161</v>
      </c>
      <c r="S11" s="956"/>
      <c r="T11" s="956"/>
      <c r="U11" s="956"/>
      <c r="V11" s="956"/>
      <c r="W11" s="956"/>
      <c r="X11" s="956"/>
      <c r="Y11" s="956"/>
      <c r="Z11" s="956"/>
      <c r="AA11" s="956"/>
      <c r="AB11" s="956"/>
      <c r="AC11" s="956"/>
      <c r="AD11" s="956"/>
      <c r="AE11" s="956"/>
      <c r="AF11" s="956"/>
      <c r="AG11" s="956"/>
      <c r="AH11" s="956"/>
      <c r="AI11" s="956"/>
      <c r="AJ11" s="956"/>
      <c r="AK11" s="956"/>
      <c r="AL11" s="956"/>
      <c r="AM11" s="956"/>
    </row>
    <row r="12" spans="2:39" ht="15.6" customHeight="1" thickBot="1">
      <c r="B12" s="72"/>
      <c r="C12" s="1234"/>
      <c r="D12" s="97" t="s">
        <v>333</v>
      </c>
      <c r="E12" s="245">
        <v>144</v>
      </c>
      <c r="F12" s="90">
        <v>144</v>
      </c>
      <c r="G12" s="90">
        <v>144</v>
      </c>
      <c r="H12" s="90">
        <v>144</v>
      </c>
      <c r="I12" s="90">
        <v>144</v>
      </c>
      <c r="J12" s="90">
        <v>144</v>
      </c>
      <c r="K12" s="90">
        <v>144</v>
      </c>
      <c r="L12" s="90">
        <v>144</v>
      </c>
      <c r="M12" s="90">
        <v>144</v>
      </c>
      <c r="N12" s="90">
        <v>144</v>
      </c>
      <c r="O12" s="90">
        <v>144</v>
      </c>
      <c r="P12" s="90">
        <v>144</v>
      </c>
      <c r="Q12" s="90">
        <v>144</v>
      </c>
      <c r="R12" s="95">
        <v>144</v>
      </c>
      <c r="S12" s="956"/>
      <c r="T12" s="956"/>
      <c r="U12" s="956"/>
      <c r="V12" s="956"/>
      <c r="W12" s="956"/>
      <c r="X12" s="956"/>
      <c r="Y12" s="956"/>
      <c r="Z12" s="956"/>
      <c r="AA12" s="956"/>
      <c r="AB12" s="956"/>
      <c r="AC12" s="956"/>
      <c r="AD12" s="956"/>
      <c r="AE12" s="956"/>
      <c r="AF12" s="956"/>
      <c r="AG12" s="956"/>
      <c r="AH12" s="956"/>
      <c r="AI12" s="956"/>
      <c r="AJ12" s="956"/>
      <c r="AK12" s="956"/>
      <c r="AL12" s="956"/>
      <c r="AM12" s="956"/>
    </row>
    <row r="13" spans="2:39" ht="15.6" customHeight="1">
      <c r="B13" s="72"/>
      <c r="C13" s="229"/>
      <c r="E13" s="33"/>
      <c r="F13" s="33"/>
      <c r="G13" s="33"/>
      <c r="H13" s="33"/>
      <c r="I13" s="33"/>
      <c r="J13" s="33"/>
      <c r="K13" s="33"/>
      <c r="L13" s="33"/>
      <c r="M13" s="33"/>
      <c r="N13" s="33"/>
      <c r="O13" s="33"/>
      <c r="P13" s="33"/>
      <c r="Q13" s="33"/>
      <c r="R13" s="33"/>
      <c r="S13" s="956"/>
      <c r="T13" s="956"/>
      <c r="U13" s="956"/>
      <c r="V13" s="956"/>
      <c r="W13" s="956"/>
      <c r="X13" s="956"/>
      <c r="Y13" s="956"/>
      <c r="Z13" s="956"/>
      <c r="AA13" s="956"/>
      <c r="AB13" s="956"/>
      <c r="AC13" s="956"/>
      <c r="AD13" s="956"/>
      <c r="AE13" s="956"/>
      <c r="AF13" s="956"/>
      <c r="AG13" s="956"/>
      <c r="AH13" s="956"/>
      <c r="AI13" s="956"/>
      <c r="AJ13" s="956"/>
      <c r="AK13" s="956"/>
      <c r="AL13" s="956"/>
      <c r="AM13" s="956"/>
    </row>
    <row r="14" spans="2:39" ht="15.6" customHeight="1" thickBot="1">
      <c r="B14" s="72"/>
      <c r="C14" s="229"/>
      <c r="E14" s="33"/>
      <c r="F14" s="33"/>
      <c r="G14" s="33"/>
      <c r="H14" s="33"/>
      <c r="I14" s="33"/>
      <c r="J14" s="33"/>
      <c r="K14" s="33"/>
      <c r="L14" s="33"/>
      <c r="M14" s="33"/>
      <c r="N14" s="33"/>
      <c r="O14" s="33"/>
      <c r="P14" s="33"/>
      <c r="Q14" s="33"/>
      <c r="R14" s="33"/>
      <c r="S14" s="956"/>
      <c r="T14" s="956"/>
      <c r="U14" s="956"/>
      <c r="V14" s="956"/>
      <c r="W14" s="956"/>
      <c r="X14" s="956"/>
      <c r="Y14" s="956"/>
      <c r="Z14" s="956"/>
      <c r="AA14" s="956"/>
      <c r="AB14" s="956"/>
      <c r="AC14" s="956"/>
      <c r="AD14" s="956"/>
      <c r="AE14" s="956"/>
      <c r="AF14" s="956"/>
      <c r="AG14" s="956"/>
      <c r="AH14" s="956"/>
      <c r="AI14" s="956"/>
      <c r="AJ14" s="956"/>
      <c r="AK14" s="956"/>
      <c r="AL14" s="956"/>
      <c r="AM14" s="956"/>
    </row>
    <row r="15" spans="2:39" ht="15.6" customHeight="1" thickBot="1">
      <c r="B15" s="72"/>
      <c r="C15" s="228"/>
      <c r="D15" s="228"/>
      <c r="E15" s="1230" t="s">
        <v>334</v>
      </c>
      <c r="F15" s="1231"/>
      <c r="G15" s="1231"/>
      <c r="H15" s="1231"/>
      <c r="I15" s="1231"/>
      <c r="J15" s="1231"/>
      <c r="K15" s="1231"/>
      <c r="L15" s="1231"/>
      <c r="M15" s="1231"/>
      <c r="N15" s="1231"/>
      <c r="O15" s="1231"/>
      <c r="P15" s="1231"/>
      <c r="Q15" s="1231"/>
      <c r="R15" s="1232"/>
      <c r="S15" s="956"/>
      <c r="T15" s="956"/>
      <c r="U15" s="956"/>
      <c r="V15" s="956"/>
      <c r="W15" s="956"/>
      <c r="X15" s="956"/>
      <c r="Y15" s="956"/>
      <c r="Z15" s="956"/>
      <c r="AA15" s="956"/>
      <c r="AB15" s="956"/>
      <c r="AC15" s="956"/>
      <c r="AD15" s="956"/>
      <c r="AE15" s="956"/>
      <c r="AF15" s="956"/>
      <c r="AG15" s="956"/>
      <c r="AH15" s="956"/>
      <c r="AI15" s="956"/>
      <c r="AJ15" s="956"/>
      <c r="AK15" s="956"/>
      <c r="AL15" s="956"/>
      <c r="AM15" s="956"/>
    </row>
    <row r="16" spans="2:39" ht="15.6" customHeight="1" thickBot="1">
      <c r="B16" s="72"/>
      <c r="E16" s="76">
        <v>2021</v>
      </c>
      <c r="F16" s="77">
        <v>2022</v>
      </c>
      <c r="G16" s="77">
        <v>2023</v>
      </c>
      <c r="H16" s="77">
        <v>2024</v>
      </c>
      <c r="I16" s="77">
        <v>2025</v>
      </c>
      <c r="J16" s="77">
        <v>2026</v>
      </c>
      <c r="K16" s="77">
        <v>2027</v>
      </c>
      <c r="L16" s="77">
        <v>2028</v>
      </c>
      <c r="M16" s="77">
        <v>2029</v>
      </c>
      <c r="N16" s="77">
        <v>2030</v>
      </c>
      <c r="O16" s="77">
        <v>2031</v>
      </c>
      <c r="P16" s="77">
        <v>2032</v>
      </c>
      <c r="Q16" s="77">
        <v>2033</v>
      </c>
      <c r="R16" s="78">
        <v>2034</v>
      </c>
      <c r="S16" s="956"/>
      <c r="T16" s="956"/>
      <c r="U16" s="956"/>
      <c r="V16" s="956"/>
      <c r="W16" s="956"/>
      <c r="X16" s="956"/>
      <c r="Y16" s="956"/>
      <c r="Z16" s="956"/>
      <c r="AA16" s="956"/>
      <c r="AB16" s="956"/>
      <c r="AC16" s="956"/>
      <c r="AD16" s="956"/>
      <c r="AE16" s="956"/>
      <c r="AF16" s="956"/>
      <c r="AG16" s="956"/>
      <c r="AH16" s="956"/>
      <c r="AI16" s="956"/>
      <c r="AJ16" s="956"/>
      <c r="AK16" s="956"/>
      <c r="AL16" s="956"/>
      <c r="AM16" s="956"/>
    </row>
    <row r="17" spans="2:39" ht="15.6" customHeight="1" thickBot="1">
      <c r="B17" s="72"/>
      <c r="C17" s="105" t="s">
        <v>335</v>
      </c>
      <c r="D17" s="241" t="s">
        <v>336</v>
      </c>
      <c r="E17" s="242">
        <f>E18-E19</f>
        <v>5413</v>
      </c>
      <c r="F17" s="104">
        <f t="shared" ref="F17:R17" si="1">F18-F19</f>
        <v>5413</v>
      </c>
      <c r="G17" s="103">
        <f t="shared" si="1"/>
        <v>5800</v>
      </c>
      <c r="H17" s="103">
        <f t="shared" si="1"/>
        <v>5800</v>
      </c>
      <c r="I17" s="103">
        <f t="shared" si="1"/>
        <v>5800</v>
      </c>
      <c r="J17" s="103">
        <f t="shared" si="1"/>
        <v>5800</v>
      </c>
      <c r="K17" s="103">
        <f t="shared" si="1"/>
        <v>5800</v>
      </c>
      <c r="L17" s="103">
        <f t="shared" si="1"/>
        <v>5800</v>
      </c>
      <c r="M17" s="103">
        <f t="shared" si="1"/>
        <v>5800</v>
      </c>
      <c r="N17" s="103">
        <f t="shared" si="1"/>
        <v>5800</v>
      </c>
      <c r="O17" s="103">
        <f t="shared" si="1"/>
        <v>5800</v>
      </c>
      <c r="P17" s="103">
        <f t="shared" si="1"/>
        <v>5800</v>
      </c>
      <c r="Q17" s="103">
        <f t="shared" si="1"/>
        <v>5800</v>
      </c>
      <c r="R17" s="243">
        <f t="shared" si="1"/>
        <v>5800</v>
      </c>
      <c r="S17" s="956"/>
      <c r="T17" s="956"/>
      <c r="U17" s="956"/>
      <c r="V17" s="956"/>
      <c r="W17" s="956"/>
      <c r="X17" s="956"/>
      <c r="Y17" s="956"/>
      <c r="Z17" s="956"/>
      <c r="AA17" s="956"/>
      <c r="AB17" s="956"/>
      <c r="AC17" s="956"/>
      <c r="AD17" s="956"/>
      <c r="AE17" s="956"/>
      <c r="AF17" s="956"/>
      <c r="AG17" s="956"/>
      <c r="AH17" s="956"/>
      <c r="AI17" s="956"/>
      <c r="AJ17" s="956"/>
      <c r="AK17" s="956"/>
      <c r="AL17" s="956"/>
      <c r="AM17" s="956"/>
    </row>
    <row r="18" spans="2:39" ht="15.6" customHeight="1">
      <c r="B18" s="72"/>
      <c r="C18" s="1233"/>
      <c r="D18" s="96" t="s">
        <v>337</v>
      </c>
      <c r="E18" s="462">
        <v>5913</v>
      </c>
      <c r="F18" s="463">
        <v>5913</v>
      </c>
      <c r="G18" s="463">
        <v>6300</v>
      </c>
      <c r="H18" s="463">
        <v>6300</v>
      </c>
      <c r="I18" s="463">
        <v>6300</v>
      </c>
      <c r="J18" s="463">
        <v>6300</v>
      </c>
      <c r="K18" s="463">
        <v>6300</v>
      </c>
      <c r="L18" s="463">
        <v>6300</v>
      </c>
      <c r="M18" s="463">
        <v>6300</v>
      </c>
      <c r="N18" s="463">
        <v>6300</v>
      </c>
      <c r="O18" s="463">
        <v>6300</v>
      </c>
      <c r="P18" s="463">
        <v>6300</v>
      </c>
      <c r="Q18" s="463">
        <v>6300</v>
      </c>
      <c r="R18" s="464">
        <v>6300</v>
      </c>
      <c r="S18" s="956"/>
      <c r="T18" s="956"/>
      <c r="U18" s="956"/>
      <c r="V18" s="956"/>
      <c r="W18" s="956"/>
      <c r="X18" s="956"/>
      <c r="Y18" s="956"/>
      <c r="Z18" s="956"/>
      <c r="AA18" s="956"/>
      <c r="AB18" s="956"/>
      <c r="AC18" s="956"/>
      <c r="AD18" s="956"/>
      <c r="AE18" s="956"/>
      <c r="AF18" s="956"/>
      <c r="AG18" s="956"/>
      <c r="AH18" s="956"/>
      <c r="AI18" s="956"/>
      <c r="AJ18" s="956"/>
      <c r="AK18" s="956"/>
      <c r="AL18" s="956"/>
      <c r="AM18" s="956"/>
    </row>
    <row r="19" spans="2:39" ht="15.6" customHeight="1" thickBot="1">
      <c r="B19" s="72"/>
      <c r="C19" s="1234"/>
      <c r="D19" s="97" t="s">
        <v>338</v>
      </c>
      <c r="E19" s="245">
        <v>500</v>
      </c>
      <c r="F19" s="90">
        <v>500</v>
      </c>
      <c r="G19" s="90">
        <v>500</v>
      </c>
      <c r="H19" s="90">
        <v>500</v>
      </c>
      <c r="I19" s="90">
        <v>500</v>
      </c>
      <c r="J19" s="90">
        <v>500</v>
      </c>
      <c r="K19" s="90">
        <v>500</v>
      </c>
      <c r="L19" s="90">
        <v>500</v>
      </c>
      <c r="M19" s="90">
        <v>500</v>
      </c>
      <c r="N19" s="90">
        <v>500</v>
      </c>
      <c r="O19" s="90">
        <v>500</v>
      </c>
      <c r="P19" s="90">
        <v>500</v>
      </c>
      <c r="Q19" s="90">
        <v>500</v>
      </c>
      <c r="R19" s="95">
        <v>500</v>
      </c>
      <c r="S19" s="956"/>
      <c r="T19" s="956"/>
      <c r="U19" s="956"/>
      <c r="V19" s="956"/>
      <c r="W19" s="956"/>
      <c r="X19" s="956"/>
      <c r="Y19" s="956"/>
      <c r="Z19" s="956"/>
      <c r="AA19" s="956"/>
      <c r="AB19" s="956"/>
      <c r="AC19" s="956"/>
      <c r="AD19" s="956"/>
      <c r="AE19" s="956"/>
      <c r="AF19" s="956"/>
      <c r="AG19" s="956"/>
      <c r="AH19" s="956"/>
      <c r="AI19" s="956"/>
      <c r="AJ19" s="956"/>
      <c r="AK19" s="956"/>
      <c r="AL19" s="956"/>
      <c r="AM19" s="956"/>
    </row>
    <row r="20" spans="2:39" ht="38.1" customHeight="1">
      <c r="B20" s="72"/>
      <c r="C20" s="228"/>
      <c r="D20" s="228"/>
      <c r="E20" s="228"/>
      <c r="F20" s="228"/>
      <c r="G20" s="228"/>
      <c r="H20" s="228"/>
      <c r="I20" s="228"/>
      <c r="J20" s="228"/>
      <c r="K20" s="228"/>
      <c r="L20" s="228"/>
      <c r="S20" s="956"/>
      <c r="T20" s="956"/>
      <c r="U20" s="956"/>
      <c r="V20" s="956"/>
      <c r="W20" s="956"/>
      <c r="X20" s="956"/>
      <c r="Y20" s="956"/>
      <c r="Z20" s="956"/>
      <c r="AA20" s="956"/>
      <c r="AB20" s="956"/>
      <c r="AC20" s="956"/>
      <c r="AD20" s="956"/>
      <c r="AE20" s="956"/>
      <c r="AF20" s="956"/>
      <c r="AG20" s="956"/>
      <c r="AH20" s="956"/>
      <c r="AI20" s="956"/>
      <c r="AJ20" s="956"/>
      <c r="AK20" s="956"/>
      <c r="AL20" s="956"/>
      <c r="AM20" s="956"/>
    </row>
    <row r="21" spans="2:39" ht="35.1" customHeight="1" thickBot="1">
      <c r="B21" s="72"/>
      <c r="C21" s="1229" t="s">
        <v>339</v>
      </c>
      <c r="D21" s="1229"/>
      <c r="E21" s="228"/>
      <c r="F21" s="228"/>
      <c r="G21" s="228"/>
      <c r="H21" s="228"/>
      <c r="I21" s="228"/>
      <c r="J21" s="228"/>
      <c r="K21" s="228"/>
      <c r="L21" s="228"/>
      <c r="S21" s="956"/>
      <c r="T21" s="956"/>
      <c r="U21" s="956"/>
      <c r="V21" s="956"/>
      <c r="W21" s="956"/>
      <c r="X21" s="956"/>
      <c r="Y21" s="956"/>
      <c r="Z21" s="956"/>
      <c r="AA21" s="956"/>
      <c r="AB21" s="956"/>
      <c r="AC21" s="956"/>
      <c r="AD21" s="956"/>
      <c r="AE21" s="956"/>
      <c r="AF21" s="956"/>
      <c r="AG21" s="956"/>
      <c r="AH21" s="956"/>
      <c r="AI21" s="956"/>
      <c r="AJ21" s="956"/>
      <c r="AK21" s="956"/>
      <c r="AL21" s="956"/>
      <c r="AM21" s="956"/>
    </row>
    <row r="22" spans="2:39" ht="15.75" customHeight="1">
      <c r="B22" s="72"/>
      <c r="C22" s="246"/>
      <c r="D22" s="246"/>
      <c r="E22" s="246"/>
      <c r="F22" s="246"/>
      <c r="G22" s="246"/>
      <c r="H22" s="246"/>
      <c r="I22" s="246"/>
      <c r="J22" s="246"/>
      <c r="K22" s="246"/>
      <c r="L22" s="246"/>
      <c r="S22" s="956"/>
      <c r="T22" s="956"/>
      <c r="U22" s="956"/>
      <c r="V22" s="956"/>
      <c r="W22" s="956"/>
      <c r="X22" s="956"/>
      <c r="Y22" s="956"/>
      <c r="Z22" s="956"/>
      <c r="AA22" s="956"/>
      <c r="AB22" s="956"/>
      <c r="AC22" s="956"/>
      <c r="AD22" s="956"/>
      <c r="AE22" s="956"/>
      <c r="AF22" s="956"/>
      <c r="AG22" s="956"/>
      <c r="AH22" s="956"/>
      <c r="AI22" s="956"/>
      <c r="AJ22" s="956"/>
      <c r="AK22" s="956"/>
      <c r="AL22" s="956"/>
      <c r="AM22" s="956"/>
    </row>
    <row r="23" spans="2:39" ht="15.6" customHeight="1" thickBot="1">
      <c r="B23" s="72"/>
      <c r="C23" s="1142"/>
      <c r="D23" s="1142"/>
      <c r="E23" s="1142"/>
      <c r="F23" s="1142"/>
      <c r="G23" s="1142"/>
      <c r="H23" s="1142"/>
      <c r="I23" s="228"/>
      <c r="J23" s="228"/>
      <c r="K23" s="228"/>
      <c r="L23" s="228"/>
    </row>
    <row r="24" spans="2:39" ht="15.75" thickBot="1">
      <c r="B24" s="72"/>
      <c r="C24" s="91"/>
      <c r="D24" s="228"/>
      <c r="E24" s="1230" t="s">
        <v>340</v>
      </c>
      <c r="F24" s="1231"/>
      <c r="G24" s="1231"/>
      <c r="H24" s="1231"/>
      <c r="I24" s="1231"/>
      <c r="J24" s="1231"/>
      <c r="K24" s="1231"/>
      <c r="L24" s="1231"/>
      <c r="M24" s="1231"/>
      <c r="N24" s="1231"/>
      <c r="O24" s="1231"/>
      <c r="P24" s="1231"/>
      <c r="Q24" s="1231"/>
      <c r="R24" s="1232"/>
    </row>
    <row r="25" spans="2:39" s="82" customFormat="1" ht="17.100000000000001" customHeight="1" thickBot="1">
      <c r="B25" s="129"/>
      <c r="C25" s="130"/>
      <c r="D25" s="131"/>
      <c r="E25" s="131"/>
      <c r="F25" s="131"/>
      <c r="G25" s="131"/>
      <c r="H25" s="131"/>
      <c r="I25" s="131"/>
      <c r="J25" s="131"/>
      <c r="K25" s="131"/>
      <c r="L25" s="131"/>
    </row>
    <row r="26" spans="2:39" s="82" customFormat="1" ht="17.100000000000001" customHeight="1" thickBot="1">
      <c r="B26" s="72"/>
      <c r="C26" s="92"/>
      <c r="D26" s="119"/>
      <c r="E26" s="76"/>
      <c r="F26" s="77">
        <v>2022</v>
      </c>
      <c r="G26" s="77">
        <v>2023</v>
      </c>
      <c r="H26" s="77">
        <v>2024</v>
      </c>
      <c r="I26" s="77">
        <v>2025</v>
      </c>
      <c r="J26" s="77">
        <v>2026</v>
      </c>
      <c r="K26" s="77">
        <v>2027</v>
      </c>
      <c r="L26" s="77">
        <v>2028</v>
      </c>
      <c r="M26" s="77">
        <v>2029</v>
      </c>
      <c r="N26" s="77">
        <v>2030</v>
      </c>
      <c r="O26" s="77">
        <v>2031</v>
      </c>
      <c r="P26" s="77">
        <v>2032</v>
      </c>
      <c r="Q26" s="77">
        <v>2033</v>
      </c>
      <c r="R26" s="77">
        <v>2034</v>
      </c>
      <c r="S26"/>
      <c r="T26"/>
    </row>
    <row r="27" spans="2:39" s="128" customFormat="1" ht="17.100000000000001" customHeight="1" thickBot="1">
      <c r="B27" s="72"/>
      <c r="C27" s="101" t="s">
        <v>341</v>
      </c>
      <c r="D27" s="102"/>
      <c r="E27" s="249"/>
      <c r="F27" s="120">
        <f>SUM(F28:F29)</f>
        <v>102</v>
      </c>
      <c r="G27" s="120">
        <f t="shared" ref="G27:R27" si="2">SUM(G28:G29)</f>
        <v>189</v>
      </c>
      <c r="H27" s="120">
        <f t="shared" si="2"/>
        <v>377</v>
      </c>
      <c r="I27" s="120">
        <f t="shared" si="2"/>
        <v>953</v>
      </c>
      <c r="J27" s="120">
        <f t="shared" si="2"/>
        <v>1517</v>
      </c>
      <c r="K27" s="120">
        <f t="shared" si="2"/>
        <v>2118</v>
      </c>
      <c r="L27" s="120">
        <f t="shared" si="2"/>
        <v>2195</v>
      </c>
      <c r="M27" s="120">
        <f t="shared" si="2"/>
        <v>2271</v>
      </c>
      <c r="N27" s="120">
        <f t="shared" si="2"/>
        <v>2471</v>
      </c>
      <c r="O27" s="120">
        <f t="shared" si="2"/>
        <v>2671</v>
      </c>
      <c r="P27" s="121">
        <f t="shared" si="2"/>
        <v>2871</v>
      </c>
      <c r="Q27" s="121">
        <f t="shared" si="2"/>
        <v>3071</v>
      </c>
      <c r="R27" s="122">
        <f t="shared" si="2"/>
        <v>3271</v>
      </c>
      <c r="S27"/>
      <c r="T27" s="63"/>
    </row>
    <row r="28" spans="2:39" s="17" customFormat="1" ht="16.350000000000001" customHeight="1">
      <c r="B28" s="99"/>
      <c r="C28" s="1235" t="s">
        <v>342</v>
      </c>
      <c r="D28" s="100" t="s">
        <v>343</v>
      </c>
      <c r="E28" s="1090"/>
      <c r="F28" s="1091">
        <v>102</v>
      </c>
      <c r="G28" s="1091">
        <v>152</v>
      </c>
      <c r="H28" s="1091">
        <v>152</v>
      </c>
      <c r="I28" s="1091">
        <v>327</v>
      </c>
      <c r="J28" s="1091">
        <v>327</v>
      </c>
      <c r="K28" s="1091">
        <v>327</v>
      </c>
      <c r="L28" s="1091">
        <v>327</v>
      </c>
      <c r="M28" s="1091">
        <v>327</v>
      </c>
      <c r="N28" s="1091">
        <v>327</v>
      </c>
      <c r="O28" s="1091">
        <v>327</v>
      </c>
      <c r="P28" s="1091">
        <v>327</v>
      </c>
      <c r="Q28" s="1091">
        <v>327</v>
      </c>
      <c r="R28" s="1092">
        <v>327</v>
      </c>
      <c r="S28"/>
      <c r="T28" s="63"/>
    </row>
    <row r="29" spans="2:39" s="17" customFormat="1" ht="16.350000000000001" customHeight="1" thickBot="1">
      <c r="B29" s="99"/>
      <c r="C29" s="1236"/>
      <c r="D29" s="98" t="s">
        <v>344</v>
      </c>
      <c r="E29" s="1093"/>
      <c r="F29" s="1094">
        <v>0</v>
      </c>
      <c r="G29" s="1094">
        <v>37</v>
      </c>
      <c r="H29" s="1094">
        <v>225</v>
      </c>
      <c r="I29" s="1094">
        <v>626</v>
      </c>
      <c r="J29" s="1094">
        <v>1190</v>
      </c>
      <c r="K29" s="1094">
        <v>1791</v>
      </c>
      <c r="L29" s="1094">
        <v>1868</v>
      </c>
      <c r="M29" s="1094">
        <v>1944</v>
      </c>
      <c r="N29" s="1094">
        <v>2144</v>
      </c>
      <c r="O29" s="1094">
        <v>2344</v>
      </c>
      <c r="P29" s="1094">
        <v>2544</v>
      </c>
      <c r="Q29" s="1094">
        <v>2744</v>
      </c>
      <c r="R29" s="977">
        <v>2944</v>
      </c>
      <c r="S29"/>
      <c r="T29" s="63"/>
    </row>
    <row r="30" spans="2:39" s="17" customFormat="1" ht="16.350000000000001" customHeight="1" thickBot="1">
      <c r="B30" s="99"/>
      <c r="C30" s="101" t="s">
        <v>345</v>
      </c>
      <c r="D30" s="102"/>
      <c r="E30" s="249"/>
      <c r="F30" s="120">
        <f t="shared" ref="F30:R30" si="3">SUM(F31:F32)</f>
        <v>205.89442815249265</v>
      </c>
      <c r="G30" s="120">
        <f t="shared" si="3"/>
        <v>553.83202099737525</v>
      </c>
      <c r="H30" s="120">
        <f t="shared" si="3"/>
        <v>1305.8320209973754</v>
      </c>
      <c r="I30" s="120">
        <f t="shared" si="3"/>
        <v>3608.9273897058824</v>
      </c>
      <c r="J30" s="120">
        <f t="shared" si="3"/>
        <v>5864.9273897058829</v>
      </c>
      <c r="K30" s="120">
        <f t="shared" si="3"/>
        <v>8268.9273897058829</v>
      </c>
      <c r="L30" s="120">
        <f t="shared" si="3"/>
        <v>8576.9273897058829</v>
      </c>
      <c r="M30" s="120">
        <f t="shared" si="3"/>
        <v>8880.9273897058829</v>
      </c>
      <c r="N30" s="120">
        <f t="shared" si="3"/>
        <v>9680.9273897058829</v>
      </c>
      <c r="O30" s="120">
        <f t="shared" si="3"/>
        <v>10480.927389705883</v>
      </c>
      <c r="P30" s="121">
        <f t="shared" si="3"/>
        <v>11280.927389705883</v>
      </c>
      <c r="Q30" s="121">
        <f t="shared" si="3"/>
        <v>12080.927389705883</v>
      </c>
      <c r="R30" s="122">
        <f t="shared" si="3"/>
        <v>12880.927389705883</v>
      </c>
      <c r="S30"/>
      <c r="T30" s="63"/>
    </row>
    <row r="31" spans="2:39" ht="15.6" customHeight="1">
      <c r="B31" s="99"/>
      <c r="C31" s="1235" t="s">
        <v>346</v>
      </c>
      <c r="D31" s="100" t="s">
        <v>347</v>
      </c>
      <c r="E31" s="1090"/>
      <c r="F31" s="1091">
        <v>205.89442815249265</v>
      </c>
      <c r="G31" s="1091">
        <v>405.83202099737525</v>
      </c>
      <c r="H31" s="1091">
        <v>405.83202099737525</v>
      </c>
      <c r="I31" s="1091">
        <v>1104.9273897058824</v>
      </c>
      <c r="J31" s="1091">
        <v>1104.9273897058824</v>
      </c>
      <c r="K31" s="1091">
        <v>1104.9273897058824</v>
      </c>
      <c r="L31" s="1091">
        <v>1104.9273897058824</v>
      </c>
      <c r="M31" s="1091">
        <v>1104.9273897058824</v>
      </c>
      <c r="N31" s="1091">
        <v>1104.9273897058824</v>
      </c>
      <c r="O31" s="1091">
        <v>1104.9273897058824</v>
      </c>
      <c r="P31" s="1091">
        <v>1104.9273897058824</v>
      </c>
      <c r="Q31" s="1091">
        <v>1104.9273897058824</v>
      </c>
      <c r="R31" s="1092">
        <v>1104.9273897058824</v>
      </c>
      <c r="T31" s="63"/>
    </row>
    <row r="32" spans="2:39" ht="15.6" customHeight="1" thickBot="1">
      <c r="B32" s="99"/>
      <c r="C32" s="1237" t="s">
        <v>348</v>
      </c>
      <c r="D32" s="247" t="s">
        <v>344</v>
      </c>
      <c r="E32" s="1095"/>
      <c r="F32" s="1096">
        <v>0</v>
      </c>
      <c r="G32" s="1096">
        <v>148</v>
      </c>
      <c r="H32" s="1096">
        <v>900</v>
      </c>
      <c r="I32" s="1096">
        <v>2504</v>
      </c>
      <c r="J32" s="1096">
        <v>4760</v>
      </c>
      <c r="K32" s="1096">
        <v>7164</v>
      </c>
      <c r="L32" s="1096">
        <v>7472</v>
      </c>
      <c r="M32" s="1096">
        <v>7776</v>
      </c>
      <c r="N32" s="1096">
        <v>8576</v>
      </c>
      <c r="O32" s="1096">
        <v>9376</v>
      </c>
      <c r="P32" s="1096">
        <v>10176</v>
      </c>
      <c r="Q32" s="1096">
        <v>10976</v>
      </c>
      <c r="R32" s="1097">
        <v>11776</v>
      </c>
      <c r="T32" s="63"/>
    </row>
    <row r="33" spans="2:34" ht="15.6" customHeight="1">
      <c r="B33" s="72"/>
      <c r="D33" s="228"/>
      <c r="E33" s="272"/>
      <c r="F33" s="272"/>
      <c r="G33" s="272"/>
      <c r="H33" s="272"/>
      <c r="I33" s="272"/>
      <c r="J33" s="272"/>
      <c r="K33" s="272"/>
      <c r="L33" s="272"/>
      <c r="M33" s="272"/>
      <c r="N33" s="272"/>
      <c r="O33" s="272"/>
      <c r="P33" s="272"/>
      <c r="Q33" s="272"/>
      <c r="R33" s="272"/>
    </row>
    <row r="34" spans="2:34" ht="15.6" customHeight="1">
      <c r="B34" s="72"/>
      <c r="C34" s="92"/>
      <c r="D34" s="228"/>
      <c r="E34" s="272"/>
      <c r="F34" s="272"/>
      <c r="G34" s="272"/>
      <c r="H34" s="272"/>
      <c r="I34" s="272"/>
      <c r="J34" s="272"/>
      <c r="K34" s="272"/>
      <c r="L34" s="272"/>
      <c r="M34" s="272"/>
      <c r="N34" s="272"/>
      <c r="O34" s="272"/>
      <c r="P34" s="272"/>
      <c r="Q34" s="272"/>
      <c r="R34" s="272"/>
    </row>
    <row r="35" spans="2:34" ht="18.75" customHeight="1" thickBot="1">
      <c r="C35" s="1229" t="s">
        <v>349</v>
      </c>
      <c r="D35" s="1229"/>
      <c r="E35" s="228"/>
      <c r="F35" s="228"/>
      <c r="G35" s="228"/>
      <c r="H35" s="228"/>
      <c r="I35" s="228"/>
      <c r="J35" s="228"/>
      <c r="K35" s="228"/>
      <c r="L35" s="228"/>
    </row>
    <row r="36" spans="2:34" ht="15.6" customHeight="1">
      <c r="C36" s="246"/>
      <c r="D36" s="246"/>
      <c r="E36" s="246"/>
      <c r="F36" s="246"/>
      <c r="G36" s="246"/>
      <c r="H36" s="246"/>
      <c r="I36" s="246"/>
      <c r="J36" s="246"/>
      <c r="K36" s="246"/>
      <c r="L36" s="246"/>
      <c r="U36" s="63"/>
      <c r="V36" s="63"/>
      <c r="W36" s="63"/>
      <c r="X36" s="63"/>
      <c r="Y36" s="63"/>
      <c r="Z36" s="63"/>
      <c r="AA36" s="63"/>
      <c r="AB36" s="63"/>
      <c r="AC36" s="63"/>
      <c r="AD36" s="63"/>
      <c r="AE36" s="63"/>
      <c r="AF36" s="63"/>
      <c r="AG36" s="63"/>
      <c r="AH36" s="63"/>
    </row>
    <row r="37" spans="2:34" ht="15.6" customHeight="1" thickBot="1">
      <c r="C37" s="1143"/>
      <c r="D37" s="1143"/>
      <c r="E37" s="1143"/>
      <c r="F37" s="1143"/>
      <c r="G37" s="1143"/>
      <c r="H37" s="1143"/>
      <c r="I37" s="1143"/>
      <c r="J37" s="1143"/>
      <c r="K37" s="246"/>
      <c r="L37" s="246"/>
      <c r="U37" s="63"/>
      <c r="V37" s="63"/>
      <c r="W37" s="63"/>
      <c r="X37" s="63"/>
      <c r="Y37" s="63"/>
      <c r="Z37" s="63"/>
      <c r="AA37" s="63"/>
      <c r="AB37" s="63"/>
      <c r="AC37" s="63"/>
      <c r="AD37" s="63"/>
      <c r="AE37" s="63"/>
      <c r="AF37" s="63"/>
      <c r="AG37" s="63"/>
      <c r="AH37" s="63"/>
    </row>
    <row r="38" spans="2:34" ht="15.6" customHeight="1" thickBot="1">
      <c r="B38" s="72"/>
      <c r="C38" s="91"/>
      <c r="D38" s="228"/>
      <c r="E38" s="1230" t="s">
        <v>350</v>
      </c>
      <c r="F38" s="1231"/>
      <c r="G38" s="1231"/>
      <c r="H38" s="1231"/>
      <c r="I38" s="1231"/>
      <c r="J38" s="1231"/>
      <c r="K38" s="1231"/>
      <c r="L38" s="1231"/>
      <c r="M38" s="1231"/>
      <c r="N38" s="1231"/>
      <c r="O38" s="1231"/>
      <c r="P38" s="1231"/>
      <c r="Q38" s="1231"/>
      <c r="R38" s="1232"/>
    </row>
    <row r="39" spans="2:34" ht="15.6" customHeight="1" thickBot="1">
      <c r="B39" s="72"/>
      <c r="C39" s="130"/>
      <c r="D39" s="131"/>
      <c r="E39" s="131"/>
      <c r="F39" s="131"/>
      <c r="G39" s="131"/>
      <c r="H39" s="131"/>
      <c r="I39" s="131"/>
      <c r="J39" s="131"/>
      <c r="K39" s="131"/>
      <c r="L39" s="131"/>
      <c r="M39" s="82"/>
      <c r="N39" s="82"/>
      <c r="O39" s="82"/>
      <c r="P39" s="82"/>
      <c r="Q39" s="82"/>
      <c r="R39" s="82"/>
      <c r="S39" s="82"/>
    </row>
    <row r="40" spans="2:34" ht="15.6" customHeight="1" thickBot="1">
      <c r="B40" s="72"/>
      <c r="C40" s="92"/>
      <c r="D40" s="119"/>
      <c r="E40" s="76">
        <v>2021</v>
      </c>
      <c r="F40" s="77">
        <v>2022</v>
      </c>
      <c r="G40" s="77">
        <v>2023</v>
      </c>
      <c r="H40" s="77">
        <v>2024</v>
      </c>
      <c r="I40" s="77">
        <v>2025</v>
      </c>
      <c r="J40" s="77">
        <v>2026</v>
      </c>
      <c r="K40" s="77">
        <v>2027</v>
      </c>
      <c r="L40" s="77">
        <v>2028</v>
      </c>
      <c r="M40" s="77">
        <v>2029</v>
      </c>
      <c r="N40" s="77">
        <v>2030</v>
      </c>
      <c r="O40" s="77">
        <v>2031</v>
      </c>
      <c r="P40" s="77">
        <v>2032</v>
      </c>
      <c r="Q40" s="77">
        <v>2033</v>
      </c>
      <c r="R40" s="77">
        <v>2034</v>
      </c>
    </row>
    <row r="41" spans="2:34" ht="15.6" customHeight="1" thickBot="1">
      <c r="B41" s="72"/>
      <c r="C41" s="101" t="s">
        <v>342</v>
      </c>
      <c r="D41" s="100"/>
      <c r="E41" s="1055">
        <v>90</v>
      </c>
      <c r="F41" s="1056">
        <v>282.25</v>
      </c>
      <c r="G41" s="1056">
        <v>345.45</v>
      </c>
      <c r="H41" s="1056">
        <v>363.87</v>
      </c>
      <c r="I41" s="1056">
        <v>384.05</v>
      </c>
      <c r="J41" s="1056">
        <v>405.99</v>
      </c>
      <c r="K41" s="1056">
        <v>429.69</v>
      </c>
      <c r="L41" s="1056">
        <v>455.15</v>
      </c>
      <c r="M41" s="1056">
        <v>482.37</v>
      </c>
      <c r="N41" s="1056">
        <v>511.34999999999997</v>
      </c>
      <c r="O41" s="1056">
        <v>542.09</v>
      </c>
      <c r="P41" s="1056">
        <v>574.59</v>
      </c>
      <c r="Q41" s="1056">
        <v>608.85</v>
      </c>
      <c r="R41" s="1057">
        <v>644.87</v>
      </c>
    </row>
    <row r="42" spans="2:34" ht="15.6" customHeight="1" thickBot="1">
      <c r="B42" s="72"/>
      <c r="C42" s="101" t="s">
        <v>345</v>
      </c>
      <c r="D42" s="271"/>
      <c r="E42" s="1058">
        <v>180</v>
      </c>
      <c r="F42" s="1059">
        <v>564.5</v>
      </c>
      <c r="G42" s="1059">
        <v>690.9</v>
      </c>
      <c r="H42" s="1059">
        <v>727.74</v>
      </c>
      <c r="I42" s="1059">
        <v>768.1</v>
      </c>
      <c r="J42" s="1059">
        <v>811.98</v>
      </c>
      <c r="K42" s="1059">
        <v>859.38</v>
      </c>
      <c r="L42" s="1059">
        <v>910.3</v>
      </c>
      <c r="M42" s="1059">
        <v>964.74</v>
      </c>
      <c r="N42" s="1059">
        <v>1022.6999999999999</v>
      </c>
      <c r="O42" s="1059">
        <v>1084.18</v>
      </c>
      <c r="P42" s="1059">
        <v>1149.18</v>
      </c>
      <c r="Q42" s="1059">
        <v>1217.7</v>
      </c>
      <c r="R42" s="1060">
        <v>1289.74</v>
      </c>
    </row>
    <row r="43" spans="2:34" ht="15.6" customHeight="1" thickBot="1">
      <c r="B43" s="72"/>
      <c r="D43" s="228"/>
      <c r="E43" s="228"/>
      <c r="F43" s="228"/>
      <c r="G43" s="228"/>
      <c r="H43" s="228"/>
      <c r="I43" s="228"/>
      <c r="J43" s="228"/>
      <c r="K43" s="228"/>
      <c r="L43" s="228"/>
      <c r="T43" s="782"/>
      <c r="U43" s="782"/>
      <c r="V43" s="782"/>
      <c r="W43" s="782"/>
      <c r="X43" s="782"/>
      <c r="Y43" s="782"/>
      <c r="Z43" s="782"/>
      <c r="AA43" s="782"/>
      <c r="AB43" s="782"/>
      <c r="AC43" s="782"/>
      <c r="AD43" s="782"/>
      <c r="AE43" s="782"/>
      <c r="AF43" s="782"/>
    </row>
    <row r="44" spans="2:34" ht="15.6" customHeight="1" thickBot="1">
      <c r="B44" s="72"/>
      <c r="C44" s="101" t="s">
        <v>1023</v>
      </c>
      <c r="D44" s="100"/>
      <c r="E44" s="1055" t="s">
        <v>50</v>
      </c>
      <c r="F44" s="1056" t="s">
        <v>50</v>
      </c>
      <c r="G44" s="1109">
        <v>1</v>
      </c>
      <c r="H44" s="1109">
        <v>0.7</v>
      </c>
      <c r="I44" s="1109">
        <v>0.5</v>
      </c>
      <c r="J44" s="1109">
        <v>0.4</v>
      </c>
      <c r="K44" s="1109">
        <v>0.3</v>
      </c>
      <c r="L44" s="1109">
        <v>0.2</v>
      </c>
      <c r="M44" s="1109">
        <v>0.1</v>
      </c>
      <c r="N44" s="1109">
        <v>0</v>
      </c>
      <c r="O44" s="1109">
        <v>0</v>
      </c>
      <c r="P44" s="1109">
        <v>0</v>
      </c>
      <c r="Q44" s="1109">
        <v>0</v>
      </c>
      <c r="R44" s="1110">
        <v>0</v>
      </c>
      <c r="S44" s="228"/>
      <c r="T44" s="782"/>
      <c r="U44" s="1113"/>
      <c r="V44" s="1113"/>
      <c r="W44" s="1113"/>
      <c r="X44" s="1113"/>
      <c r="Y44" s="1113"/>
      <c r="Z44" s="1113"/>
      <c r="AA44" s="1113"/>
      <c r="AB44" s="1113"/>
      <c r="AC44" s="1113"/>
      <c r="AD44" s="1113"/>
      <c r="AE44" s="1113"/>
      <c r="AF44" s="782"/>
    </row>
    <row r="45" spans="2:34" ht="15.6" customHeight="1" thickBot="1">
      <c r="B45" s="72"/>
      <c r="C45" s="101" t="s">
        <v>1024</v>
      </c>
      <c r="D45" s="271"/>
      <c r="E45" s="1058" t="s">
        <v>50</v>
      </c>
      <c r="F45" s="1059" t="s">
        <v>50</v>
      </c>
      <c r="G45" s="1059">
        <v>0</v>
      </c>
      <c r="H45" s="1111">
        <v>0.3</v>
      </c>
      <c r="I45" s="1111">
        <v>0.5</v>
      </c>
      <c r="J45" s="1111">
        <v>0.6</v>
      </c>
      <c r="K45" s="1111">
        <v>0.7</v>
      </c>
      <c r="L45" s="1111">
        <v>0.8</v>
      </c>
      <c r="M45" s="1111">
        <v>0.9</v>
      </c>
      <c r="N45" s="1111">
        <v>1</v>
      </c>
      <c r="O45" s="1111">
        <v>1</v>
      </c>
      <c r="P45" s="1111">
        <v>1</v>
      </c>
      <c r="Q45" s="1111">
        <v>1</v>
      </c>
      <c r="R45" s="1112">
        <v>1</v>
      </c>
      <c r="S45" s="228"/>
      <c r="T45" s="782"/>
      <c r="U45" s="1113"/>
      <c r="V45" s="1113"/>
      <c r="W45" s="1113"/>
      <c r="X45" s="1113"/>
      <c r="Y45" s="1113"/>
      <c r="Z45" s="1113"/>
      <c r="AA45" s="1113"/>
      <c r="AB45" s="1113"/>
      <c r="AC45" s="1113"/>
      <c r="AD45" s="1113"/>
      <c r="AE45" s="1113"/>
      <c r="AF45" s="782"/>
    </row>
    <row r="46" spans="2:34" ht="15.6" customHeight="1">
      <c r="B46" s="72"/>
      <c r="C46" s="228"/>
      <c r="D46" s="228"/>
      <c r="E46" s="228"/>
      <c r="F46" s="228"/>
      <c r="G46" s="228"/>
      <c r="H46" s="228"/>
      <c r="I46" s="228"/>
      <c r="J46" s="228"/>
      <c r="K46" s="228"/>
      <c r="L46" s="228"/>
      <c r="M46" s="228"/>
      <c r="N46" s="228"/>
      <c r="O46" s="228"/>
      <c r="P46" s="228"/>
      <c r="Q46" s="228"/>
      <c r="R46" s="228"/>
      <c r="S46" s="228"/>
      <c r="T46" s="782"/>
      <c r="U46" s="782"/>
      <c r="V46" s="782"/>
      <c r="W46" s="782"/>
      <c r="X46" s="782"/>
      <c r="Y46" s="782"/>
      <c r="Z46" s="782"/>
      <c r="AA46" s="782"/>
      <c r="AB46" s="782"/>
      <c r="AC46" s="782"/>
      <c r="AD46" s="782"/>
      <c r="AE46" s="782"/>
      <c r="AF46" s="782"/>
    </row>
    <row r="47" spans="2:34" ht="15.6" customHeight="1">
      <c r="B47" s="72"/>
      <c r="C47" s="228"/>
      <c r="D47" s="228"/>
      <c r="E47" s="228"/>
      <c r="F47" s="228"/>
      <c r="G47" s="228"/>
      <c r="H47" s="228"/>
      <c r="I47" s="228"/>
      <c r="J47" s="228"/>
      <c r="K47" s="228"/>
      <c r="L47" s="228"/>
      <c r="M47" s="228"/>
      <c r="N47" s="228"/>
      <c r="O47" s="228"/>
      <c r="P47" s="228"/>
      <c r="Q47" s="228"/>
      <c r="R47" s="228"/>
      <c r="S47" s="228"/>
      <c r="T47" s="782"/>
      <c r="U47" s="782"/>
      <c r="V47" s="782"/>
      <c r="W47" s="782"/>
      <c r="X47" s="782"/>
      <c r="Y47" s="782"/>
      <c r="Z47" s="782"/>
      <c r="AA47" s="782"/>
      <c r="AB47" s="782"/>
      <c r="AC47" s="782"/>
      <c r="AD47" s="782"/>
      <c r="AE47" s="782"/>
      <c r="AF47" s="782"/>
    </row>
    <row r="48" spans="2:34" ht="15.6" customHeight="1">
      <c r="B48" s="72"/>
      <c r="C48" s="228"/>
      <c r="D48" s="228"/>
      <c r="E48" s="228"/>
      <c r="F48" s="228"/>
      <c r="G48" s="228"/>
      <c r="H48" s="228"/>
      <c r="I48" s="228"/>
      <c r="J48" s="228"/>
      <c r="K48" s="228"/>
      <c r="L48" s="228"/>
      <c r="M48" s="228"/>
      <c r="N48" s="228"/>
      <c r="O48" s="228"/>
      <c r="P48" s="228"/>
      <c r="Q48" s="228"/>
      <c r="R48" s="228"/>
      <c r="S48" s="228"/>
      <c r="T48" s="1114"/>
      <c r="U48" s="1114"/>
      <c r="V48" s="782"/>
      <c r="W48" s="782"/>
      <c r="X48" s="782"/>
      <c r="Y48" s="782"/>
      <c r="Z48" s="782"/>
      <c r="AA48" s="782"/>
      <c r="AB48" s="782"/>
      <c r="AC48" s="782"/>
      <c r="AD48" s="782"/>
      <c r="AE48" s="782"/>
      <c r="AF48" s="782"/>
    </row>
    <row r="49" spans="2:32" ht="15.6" customHeight="1">
      <c r="B49" s="72"/>
      <c r="C49" s="228"/>
      <c r="D49" s="228"/>
      <c r="E49" s="228"/>
      <c r="F49" s="228"/>
      <c r="G49" s="228"/>
      <c r="H49" s="228"/>
      <c r="I49" s="228"/>
      <c r="J49" s="228"/>
      <c r="K49" s="228"/>
      <c r="L49" s="228"/>
      <c r="M49" s="228"/>
      <c r="N49" s="228"/>
      <c r="O49" s="228"/>
      <c r="P49" s="228"/>
      <c r="Q49" s="228"/>
      <c r="R49" s="228"/>
      <c r="S49" s="228"/>
      <c r="T49" s="1114"/>
      <c r="U49" s="1114"/>
      <c r="V49" s="782"/>
      <c r="W49" s="782"/>
      <c r="X49" s="782"/>
      <c r="Y49" s="782"/>
      <c r="Z49" s="782"/>
      <c r="AA49" s="782"/>
      <c r="AB49" s="782"/>
      <c r="AC49" s="782"/>
      <c r="AD49" s="782"/>
      <c r="AE49" s="782"/>
      <c r="AF49" s="782"/>
    </row>
    <row r="50" spans="2:32" ht="15.6" customHeight="1">
      <c r="B50" s="72"/>
      <c r="C50" s="228"/>
      <c r="D50" s="228"/>
      <c r="E50" s="228"/>
      <c r="F50" s="228"/>
      <c r="G50" s="228"/>
      <c r="H50" s="228"/>
      <c r="I50" s="228"/>
      <c r="J50" s="228"/>
      <c r="K50" s="228"/>
      <c r="L50" s="228"/>
      <c r="M50" s="228"/>
      <c r="N50" s="228"/>
      <c r="O50" s="228"/>
      <c r="P50" s="228"/>
      <c r="Q50" s="228"/>
      <c r="R50" s="228"/>
      <c r="S50" s="228"/>
      <c r="T50" s="1114"/>
      <c r="U50" s="1114"/>
      <c r="V50" s="782"/>
      <c r="W50" s="782"/>
      <c r="X50" s="782"/>
      <c r="Y50" s="782"/>
      <c r="Z50" s="782"/>
      <c r="AA50" s="782"/>
      <c r="AB50" s="782"/>
      <c r="AC50" s="782"/>
      <c r="AD50" s="782"/>
      <c r="AE50" s="782"/>
      <c r="AF50" s="782"/>
    </row>
    <row r="51" spans="2:32" ht="15.6" customHeight="1">
      <c r="B51" s="72"/>
      <c r="C51" s="228"/>
      <c r="D51" s="228"/>
      <c r="E51" s="228"/>
      <c r="F51" s="228"/>
      <c r="G51" s="228"/>
      <c r="H51" s="228"/>
      <c r="I51" s="228"/>
      <c r="J51" s="228"/>
      <c r="K51" s="228"/>
      <c r="L51" s="228"/>
      <c r="M51" s="228"/>
      <c r="N51" s="228"/>
      <c r="O51" s="228"/>
      <c r="P51" s="228"/>
      <c r="Q51" s="228"/>
      <c r="R51" s="228"/>
      <c r="S51" s="228"/>
      <c r="T51" s="228"/>
      <c r="U51" s="228"/>
    </row>
    <row r="52" spans="2:32" ht="15.6" customHeight="1">
      <c r="B52" s="72"/>
      <c r="C52" s="228"/>
      <c r="D52" s="228"/>
      <c r="E52" s="228"/>
      <c r="F52" s="228"/>
      <c r="G52" s="228"/>
      <c r="H52" s="228"/>
      <c r="I52" s="228"/>
      <c r="J52" s="228"/>
      <c r="K52" s="228"/>
      <c r="L52" s="228"/>
      <c r="M52" s="228"/>
      <c r="N52" s="228"/>
      <c r="O52" s="228"/>
      <c r="P52" s="228"/>
      <c r="Q52" s="228"/>
      <c r="R52" s="228"/>
      <c r="S52" s="228"/>
      <c r="T52" s="228"/>
      <c r="U52" s="228"/>
    </row>
    <row r="53" spans="2:32" ht="15.6" customHeight="1">
      <c r="B53" s="72"/>
      <c r="C53" s="228"/>
      <c r="D53" s="228"/>
      <c r="E53" s="228"/>
      <c r="F53" s="228"/>
      <c r="G53" s="228"/>
      <c r="H53" s="228"/>
      <c r="I53" s="228"/>
      <c r="J53" s="228"/>
      <c r="K53" s="228"/>
      <c r="L53" s="228"/>
      <c r="M53" s="228"/>
      <c r="N53" s="228"/>
      <c r="O53" s="228"/>
      <c r="P53" s="228"/>
      <c r="Q53" s="228"/>
      <c r="R53" s="228"/>
      <c r="S53" s="228"/>
      <c r="T53" s="228"/>
      <c r="U53" s="228"/>
    </row>
    <row r="54" spans="2:32" ht="15.6" customHeight="1">
      <c r="B54" s="72"/>
      <c r="C54" s="228"/>
      <c r="D54" s="228"/>
      <c r="E54" s="228"/>
      <c r="F54" s="228"/>
      <c r="G54" s="228"/>
      <c r="H54" s="228"/>
      <c r="I54" s="228"/>
      <c r="J54" s="228"/>
      <c r="K54" s="228"/>
      <c r="L54" s="228"/>
      <c r="M54" s="228"/>
      <c r="N54" s="228"/>
      <c r="O54" s="228"/>
      <c r="P54" s="228"/>
      <c r="Q54" s="228"/>
      <c r="R54" s="228"/>
      <c r="S54" s="228"/>
      <c r="T54" s="228"/>
      <c r="U54" s="228"/>
    </row>
    <row r="55" spans="2:32" ht="15.6" customHeight="1">
      <c r="B55" s="72"/>
      <c r="C55" s="228"/>
      <c r="D55" s="228"/>
      <c r="E55" s="228"/>
      <c r="F55" s="228"/>
      <c r="G55" s="228"/>
      <c r="H55" s="228"/>
      <c r="I55" s="228"/>
      <c r="J55" s="228"/>
      <c r="K55" s="228"/>
      <c r="L55" s="228"/>
      <c r="M55" s="228"/>
      <c r="N55" s="228"/>
      <c r="O55" s="228"/>
      <c r="P55" s="228"/>
      <c r="Q55" s="228"/>
      <c r="R55" s="228"/>
      <c r="S55" s="228"/>
      <c r="T55" s="228"/>
      <c r="U55" s="228"/>
    </row>
    <row r="56" spans="2:32" ht="15.6" customHeight="1">
      <c r="B56" s="72"/>
      <c r="C56" s="228"/>
      <c r="D56" s="228"/>
      <c r="E56" s="228"/>
      <c r="F56" s="228"/>
      <c r="G56" s="228"/>
      <c r="H56" s="228"/>
      <c r="I56" s="228"/>
      <c r="J56" s="228"/>
      <c r="K56" s="228"/>
      <c r="L56" s="228"/>
      <c r="M56" s="228"/>
      <c r="N56" s="228"/>
      <c r="O56" s="228"/>
      <c r="P56" s="228"/>
      <c r="Q56" s="228"/>
      <c r="R56" s="228"/>
      <c r="S56" s="228"/>
      <c r="T56" s="228"/>
      <c r="U56" s="228"/>
    </row>
    <row r="57" spans="2:32" ht="15.6" customHeight="1">
      <c r="B57" s="72"/>
      <c r="C57" s="228"/>
      <c r="D57" s="228"/>
      <c r="E57" s="228"/>
      <c r="F57" s="228"/>
      <c r="G57" s="228"/>
      <c r="H57" s="228"/>
      <c r="I57" s="228"/>
      <c r="J57" s="228"/>
      <c r="K57" s="228"/>
      <c r="L57" s="228"/>
      <c r="M57" s="228"/>
      <c r="N57" s="228"/>
      <c r="O57" s="228"/>
      <c r="P57" s="228"/>
      <c r="Q57" s="228"/>
      <c r="R57" s="228"/>
      <c r="S57" s="228"/>
      <c r="T57" s="228"/>
      <c r="U57" s="228"/>
    </row>
    <row r="58" spans="2:32" ht="15.6" customHeight="1">
      <c r="B58" s="72"/>
      <c r="C58" s="228"/>
      <c r="D58" s="228"/>
      <c r="E58" s="228"/>
      <c r="F58" s="228"/>
      <c r="G58" s="228"/>
      <c r="H58" s="228"/>
      <c r="I58" s="228"/>
      <c r="J58" s="228"/>
      <c r="K58" s="228"/>
      <c r="L58" s="228"/>
      <c r="M58" s="228"/>
      <c r="N58" s="228"/>
      <c r="O58" s="228"/>
      <c r="P58" s="228"/>
      <c r="Q58" s="228"/>
      <c r="R58" s="228"/>
      <c r="S58" s="228"/>
      <c r="T58" s="228"/>
      <c r="U58" s="228"/>
    </row>
    <row r="59" spans="2:32" ht="15.6" customHeight="1">
      <c r="B59" s="20"/>
      <c r="C59" s="228"/>
      <c r="D59" s="228"/>
      <c r="E59" s="228"/>
      <c r="F59" s="228"/>
      <c r="G59" s="228"/>
      <c r="H59" s="228"/>
      <c r="I59" s="228"/>
      <c r="J59" s="228"/>
      <c r="K59" s="228"/>
      <c r="L59" s="228"/>
      <c r="M59" s="228"/>
      <c r="N59" s="228"/>
      <c r="O59" s="228"/>
      <c r="P59" s="228"/>
      <c r="Q59" s="228"/>
      <c r="R59" s="228"/>
      <c r="S59" s="228"/>
      <c r="T59" s="228"/>
      <c r="U59" s="228"/>
    </row>
    <row r="60" spans="2:32" ht="15.6" customHeight="1">
      <c r="C60" s="228"/>
      <c r="D60" s="228"/>
      <c r="E60" s="228"/>
      <c r="F60" s="228"/>
      <c r="G60" s="228"/>
      <c r="H60" s="228"/>
      <c r="I60" s="228"/>
      <c r="J60" s="228"/>
      <c r="K60" s="228"/>
      <c r="L60" s="228"/>
      <c r="M60" s="228"/>
      <c r="N60" s="228"/>
      <c r="O60" s="228"/>
      <c r="P60" s="228"/>
      <c r="Q60" s="228"/>
      <c r="R60" s="228"/>
      <c r="S60" s="228"/>
      <c r="T60" s="228"/>
      <c r="U60" s="228"/>
    </row>
    <row r="61" spans="2:32" ht="15" customHeight="1">
      <c r="C61" s="228"/>
      <c r="D61" s="228"/>
      <c r="E61" s="228"/>
      <c r="F61" s="228"/>
      <c r="G61" s="228"/>
      <c r="H61" s="228"/>
      <c r="I61" s="228"/>
      <c r="J61" s="228"/>
      <c r="K61" s="228"/>
      <c r="L61" s="228"/>
      <c r="M61" s="228"/>
      <c r="N61" s="228"/>
      <c r="O61" s="228"/>
      <c r="P61" s="228"/>
      <c r="Q61" s="228"/>
      <c r="R61" s="228"/>
      <c r="S61" s="228"/>
      <c r="T61" s="228"/>
      <c r="U61" s="228"/>
    </row>
    <row r="62" spans="2:32" ht="15" customHeight="1">
      <c r="C62" s="228"/>
      <c r="D62" s="228"/>
      <c r="E62" s="228"/>
      <c r="F62" s="228"/>
      <c r="G62" s="228"/>
      <c r="H62" s="228"/>
      <c r="I62" s="228"/>
      <c r="J62" s="228"/>
      <c r="K62" s="228"/>
      <c r="L62" s="228"/>
      <c r="M62" s="228"/>
      <c r="N62" s="228"/>
      <c r="O62" s="228"/>
      <c r="P62" s="228"/>
      <c r="Q62" s="228"/>
      <c r="R62" s="228"/>
      <c r="S62" s="228"/>
      <c r="T62" s="228"/>
      <c r="U62" s="228"/>
    </row>
    <row r="63" spans="2:32" ht="15" customHeight="1">
      <c r="C63" s="228"/>
      <c r="D63" s="228"/>
      <c r="E63" s="228"/>
      <c r="F63" s="228"/>
      <c r="G63" s="228"/>
      <c r="H63" s="228"/>
      <c r="I63" s="228"/>
      <c r="J63" s="228"/>
      <c r="K63" s="228"/>
      <c r="L63" s="228"/>
      <c r="M63" s="228"/>
      <c r="N63" s="228"/>
      <c r="O63" s="228"/>
      <c r="P63" s="228"/>
      <c r="Q63" s="228"/>
      <c r="R63" s="228"/>
      <c r="S63" s="228"/>
      <c r="T63" s="228"/>
      <c r="U63" s="228"/>
    </row>
    <row r="64" spans="2:32" ht="15" customHeight="1">
      <c r="C64" s="228"/>
      <c r="D64" s="228"/>
      <c r="E64" s="228"/>
      <c r="F64" s="228"/>
      <c r="G64" s="228"/>
      <c r="H64" s="228"/>
      <c r="I64" s="228"/>
      <c r="J64" s="228"/>
      <c r="K64" s="228"/>
      <c r="L64" s="228"/>
      <c r="M64" s="228"/>
      <c r="N64" s="228"/>
      <c r="O64" s="228"/>
      <c r="P64" s="228"/>
      <c r="Q64" s="228"/>
      <c r="R64" s="228"/>
      <c r="S64" s="228"/>
      <c r="T64" s="228"/>
      <c r="U64" s="228"/>
    </row>
    <row r="65" spans="3:21" ht="15" customHeight="1">
      <c r="C65" s="228"/>
      <c r="D65" s="228"/>
      <c r="E65" s="228"/>
      <c r="F65" s="228"/>
      <c r="G65" s="228"/>
      <c r="H65" s="228"/>
      <c r="I65" s="228"/>
      <c r="J65" s="228"/>
      <c r="K65" s="228"/>
      <c r="L65" s="228"/>
      <c r="M65" s="228"/>
      <c r="N65" s="228"/>
      <c r="O65" s="228"/>
      <c r="P65" s="228"/>
      <c r="Q65" s="228"/>
      <c r="R65" s="228"/>
      <c r="S65" s="228"/>
      <c r="T65" s="228"/>
      <c r="U65" s="228"/>
    </row>
    <row r="66" spans="3:21" ht="15" customHeight="1">
      <c r="C66" s="228"/>
      <c r="D66" s="228"/>
      <c r="E66" s="228"/>
      <c r="F66" s="228"/>
      <c r="G66" s="228"/>
      <c r="H66" s="228"/>
      <c r="I66" s="228"/>
      <c r="J66" s="228"/>
      <c r="K66" s="228"/>
      <c r="L66" s="228"/>
      <c r="M66" s="228"/>
      <c r="N66" s="228"/>
      <c r="O66" s="228"/>
      <c r="P66" s="228"/>
      <c r="Q66" s="228"/>
      <c r="R66" s="228"/>
      <c r="S66" s="228"/>
      <c r="T66" s="228"/>
      <c r="U66" s="228"/>
    </row>
    <row r="67" spans="3:21" ht="15" customHeight="1">
      <c r="C67" s="228"/>
      <c r="D67" s="228"/>
      <c r="E67" s="228"/>
      <c r="F67" s="228"/>
      <c r="G67" s="228"/>
      <c r="H67" s="228"/>
      <c r="I67" s="228"/>
      <c r="J67" s="228"/>
      <c r="K67" s="228"/>
      <c r="L67" s="228"/>
      <c r="M67" s="228"/>
      <c r="N67" s="228"/>
      <c r="O67" s="228"/>
      <c r="P67" s="228"/>
      <c r="Q67" s="228"/>
      <c r="R67" s="228"/>
      <c r="S67" s="228"/>
      <c r="T67" s="228"/>
      <c r="U67" s="228"/>
    </row>
    <row r="68" spans="3:21" ht="15" customHeight="1">
      <c r="C68" s="228"/>
      <c r="D68" s="228"/>
      <c r="E68" s="228"/>
      <c r="F68" s="228"/>
      <c r="G68" s="228"/>
      <c r="H68" s="228"/>
      <c r="I68" s="228"/>
      <c r="J68" s="228"/>
      <c r="K68" s="228"/>
      <c r="L68" s="228"/>
      <c r="M68" s="228"/>
      <c r="N68" s="228"/>
      <c r="O68" s="228"/>
      <c r="P68" s="228"/>
      <c r="Q68" s="228"/>
      <c r="R68" s="228"/>
      <c r="S68" s="228"/>
      <c r="T68" s="228"/>
      <c r="U68" s="228"/>
    </row>
    <row r="69" spans="3:21" ht="15" customHeight="1">
      <c r="C69" s="228"/>
      <c r="D69" s="228"/>
      <c r="E69" s="228"/>
      <c r="F69" s="228"/>
      <c r="G69" s="228"/>
      <c r="H69" s="228"/>
      <c r="I69" s="228"/>
      <c r="J69" s="228"/>
      <c r="K69" s="228"/>
      <c r="L69" s="228"/>
      <c r="M69" s="228"/>
      <c r="N69" s="228"/>
      <c r="O69" s="228"/>
      <c r="P69" s="228"/>
      <c r="Q69" s="228"/>
      <c r="R69" s="228"/>
      <c r="S69" s="228"/>
      <c r="T69" s="228"/>
      <c r="U69" s="228"/>
    </row>
    <row r="70" spans="3:21" ht="15" customHeight="1">
      <c r="C70" s="228"/>
      <c r="D70" s="228"/>
      <c r="E70" s="228"/>
      <c r="F70" s="228"/>
      <c r="G70" s="228"/>
      <c r="H70" s="228"/>
      <c r="I70" s="228"/>
      <c r="J70" s="228"/>
      <c r="K70" s="228"/>
      <c r="L70" s="228"/>
      <c r="M70" s="228"/>
      <c r="N70" s="228"/>
      <c r="O70" s="228"/>
      <c r="P70" s="228"/>
      <c r="Q70" s="228"/>
      <c r="R70" s="228"/>
      <c r="S70" s="228"/>
      <c r="T70" s="228"/>
      <c r="U70" s="228"/>
    </row>
    <row r="71" spans="3:21" ht="15" customHeight="1">
      <c r="C71" s="228"/>
      <c r="D71" s="228"/>
      <c r="E71" s="228"/>
      <c r="F71" s="228"/>
      <c r="G71" s="228"/>
      <c r="H71" s="228"/>
      <c r="I71" s="228"/>
      <c r="J71" s="228"/>
      <c r="K71" s="228"/>
      <c r="L71" s="228"/>
      <c r="M71" s="228"/>
      <c r="N71" s="228"/>
      <c r="O71" s="228"/>
      <c r="P71" s="228"/>
      <c r="Q71" s="228"/>
      <c r="R71" s="228"/>
      <c r="S71" s="228"/>
      <c r="T71" s="228"/>
      <c r="U71" s="228"/>
    </row>
    <row r="72" spans="3:21" ht="15" customHeight="1">
      <c r="C72" s="228"/>
      <c r="D72" s="228"/>
      <c r="E72" s="228"/>
      <c r="F72" s="228"/>
      <c r="G72" s="228"/>
      <c r="H72" s="228"/>
      <c r="I72" s="228"/>
      <c r="J72" s="228"/>
      <c r="K72" s="228"/>
      <c r="L72" s="228"/>
      <c r="M72" s="228"/>
      <c r="N72" s="228"/>
      <c r="O72" s="228"/>
      <c r="P72" s="228"/>
      <c r="Q72" s="228"/>
      <c r="R72" s="228"/>
      <c r="S72" s="228"/>
      <c r="T72" s="228"/>
      <c r="U72" s="228"/>
    </row>
    <row r="73" spans="3:21" ht="15" customHeight="1">
      <c r="C73" s="228"/>
      <c r="D73" s="228"/>
      <c r="E73" s="228"/>
      <c r="F73" s="228"/>
      <c r="G73" s="228"/>
      <c r="H73" s="228"/>
      <c r="I73" s="228"/>
      <c r="J73" s="228"/>
      <c r="K73" s="228"/>
      <c r="L73" s="228"/>
      <c r="M73" s="228"/>
      <c r="N73" s="228"/>
      <c r="O73" s="228"/>
      <c r="P73" s="228"/>
      <c r="Q73" s="228"/>
      <c r="R73" s="228"/>
      <c r="S73" s="228"/>
      <c r="T73" s="228"/>
      <c r="U73" s="228"/>
    </row>
    <row r="74" spans="3:21" ht="15" customHeight="1">
      <c r="C74" s="228"/>
      <c r="D74" s="228"/>
      <c r="E74" s="228"/>
      <c r="F74" s="228"/>
      <c r="G74" s="228"/>
      <c r="H74" s="228"/>
      <c r="I74" s="228"/>
      <c r="J74" s="228"/>
      <c r="K74" s="228"/>
      <c r="L74" s="228"/>
      <c r="M74" s="228"/>
      <c r="N74" s="228"/>
      <c r="O74" s="228"/>
      <c r="P74" s="228"/>
      <c r="Q74" s="228"/>
      <c r="R74" s="228"/>
      <c r="S74" s="228"/>
      <c r="T74" s="228"/>
      <c r="U74" s="228"/>
    </row>
    <row r="75" spans="3:21">
      <c r="C75" s="228"/>
      <c r="D75" s="228"/>
      <c r="E75" s="228"/>
      <c r="F75" s="228"/>
      <c r="G75" s="228"/>
      <c r="H75" s="228"/>
      <c r="I75" s="228"/>
      <c r="J75" s="228"/>
      <c r="K75" s="228"/>
      <c r="L75" s="228"/>
      <c r="M75" s="228"/>
      <c r="N75" s="228"/>
      <c r="O75" s="228"/>
      <c r="P75" s="228"/>
      <c r="Q75" s="228"/>
      <c r="R75" s="228"/>
      <c r="S75" s="228"/>
      <c r="T75" s="228"/>
      <c r="U75" s="228"/>
    </row>
    <row r="76" spans="3:21">
      <c r="C76" s="228"/>
      <c r="D76" s="228"/>
      <c r="E76" s="228"/>
      <c r="F76" s="228"/>
      <c r="G76" s="228"/>
      <c r="H76" s="228"/>
      <c r="I76" s="228"/>
      <c r="J76" s="228"/>
      <c r="K76" s="228"/>
      <c r="L76" s="228"/>
      <c r="M76" s="228"/>
      <c r="N76" s="228"/>
      <c r="O76" s="228"/>
      <c r="P76" s="228"/>
      <c r="Q76" s="228"/>
      <c r="R76" s="228"/>
      <c r="S76" s="228"/>
      <c r="T76" s="228"/>
      <c r="U76" s="228"/>
    </row>
    <row r="77" spans="3:21">
      <c r="C77" s="228"/>
      <c r="D77" s="228"/>
      <c r="E77" s="228"/>
      <c r="F77" s="228"/>
      <c r="G77" s="228"/>
      <c r="H77" s="228"/>
      <c r="I77" s="228"/>
      <c r="J77" s="228"/>
      <c r="K77" s="228"/>
      <c r="L77" s="228"/>
      <c r="M77" s="228"/>
      <c r="N77" s="228"/>
      <c r="O77" s="228"/>
      <c r="P77" s="228"/>
      <c r="Q77" s="228"/>
      <c r="R77" s="228"/>
      <c r="S77" s="228"/>
      <c r="T77" s="228"/>
      <c r="U77" s="228"/>
    </row>
    <row r="78" spans="3:21">
      <c r="C78" s="228"/>
      <c r="D78" s="228"/>
      <c r="E78" s="228"/>
      <c r="F78" s="228"/>
      <c r="G78" s="228"/>
      <c r="H78" s="228"/>
      <c r="I78" s="228"/>
      <c r="J78" s="228"/>
      <c r="K78" s="228"/>
      <c r="L78" s="228"/>
      <c r="M78" s="228"/>
      <c r="N78" s="228"/>
      <c r="O78" s="228"/>
      <c r="P78" s="228"/>
      <c r="Q78" s="228"/>
      <c r="R78" s="228"/>
      <c r="S78" s="228"/>
      <c r="T78" s="228"/>
      <c r="U78" s="228"/>
    </row>
    <row r="79" spans="3:21">
      <c r="C79" s="228"/>
      <c r="D79" s="228"/>
      <c r="E79" s="228"/>
      <c r="F79" s="228"/>
      <c r="G79" s="228"/>
      <c r="H79" s="228"/>
      <c r="I79" s="228"/>
      <c r="J79" s="228"/>
      <c r="K79" s="228"/>
      <c r="L79" s="228"/>
      <c r="M79" s="228"/>
      <c r="N79" s="228"/>
      <c r="O79" s="228"/>
      <c r="P79" s="228"/>
      <c r="Q79" s="228"/>
      <c r="R79" s="228"/>
      <c r="S79" s="228"/>
      <c r="T79" s="228"/>
      <c r="U79" s="228"/>
    </row>
    <row r="80" spans="3:21">
      <c r="C80" s="228"/>
      <c r="D80" s="228"/>
      <c r="E80" s="228"/>
      <c r="F80" s="228"/>
      <c r="G80" s="228"/>
      <c r="H80" s="228"/>
      <c r="I80" s="228"/>
      <c r="J80" s="228"/>
      <c r="K80" s="228"/>
      <c r="L80" s="228"/>
      <c r="M80" s="228"/>
      <c r="N80" s="228"/>
      <c r="O80" s="228"/>
      <c r="P80" s="228"/>
      <c r="Q80" s="228"/>
      <c r="R80" s="228"/>
      <c r="S80" s="228"/>
      <c r="T80" s="228"/>
      <c r="U80" s="228"/>
    </row>
  </sheetData>
  <mergeCells count="11">
    <mergeCell ref="C35:D35"/>
    <mergeCell ref="E38:R38"/>
    <mergeCell ref="C4:D4"/>
    <mergeCell ref="E8:R8"/>
    <mergeCell ref="C11:C12"/>
    <mergeCell ref="E15:R15"/>
    <mergeCell ref="C18:C19"/>
    <mergeCell ref="C21:D21"/>
    <mergeCell ref="E24:R24"/>
    <mergeCell ref="C28:C29"/>
    <mergeCell ref="C31:C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p:properties xmlns:p="http://schemas.microsoft.com/office/2006/metadata/properties" xmlns:xsi="http://www.w3.org/2001/XMLSchema-instance" xmlns:pc="http://schemas.microsoft.com/office/infopath/2007/PartnerControls">
  <documentManagement>
    <SharedWithUsers xmlns="bdad81d2-b2b2-4129-8554-5f15467f77bb">
      <UserInfo>
        <DisplayName>Duquesne Alexandre</DisplayName>
        <AccountId>334</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5B4B5539F087704AACBC5B9EFDC8BCAE" ma:contentTypeVersion="6" ma:contentTypeDescription="Create a new document." ma:contentTypeScope="" ma:versionID="bcce9779f3bcfaaa483b4500069713d3">
  <xsd:schema xmlns:xsd="http://www.w3.org/2001/XMLSchema" xmlns:xs="http://www.w3.org/2001/XMLSchema" xmlns:p="http://schemas.microsoft.com/office/2006/metadata/properties" xmlns:ns2="ede085e4-08e8-4560-a51c-5af5ed92e6ac" xmlns:ns3="bdad81d2-b2b2-4129-8554-5f15467f77bb" targetNamespace="http://schemas.microsoft.com/office/2006/metadata/properties" ma:root="true" ma:fieldsID="64d43668fbe620921856634782ddfef4" ns2:_="" ns3:_="">
    <xsd:import namespace="ede085e4-08e8-4560-a51c-5af5ed92e6ac"/>
    <xsd:import namespace="bdad81d2-b2b2-4129-8554-5f15467f77b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e085e4-08e8-4560-a51c-5af5ed92e6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dad81d2-b2b2-4129-8554-5f15467f77b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BCEFAA-4622-4712-B98D-AEAD380B65B1}">
  <ds:schemaRefs>
    <ds:schemaRef ds:uri="http://schemas.microsoft.com/PowerBIAddIn"/>
  </ds:schemaRefs>
</ds:datastoreItem>
</file>

<file path=customXml/itemProps2.xml><?xml version="1.0" encoding="utf-8"?>
<ds:datastoreItem xmlns:ds="http://schemas.openxmlformats.org/officeDocument/2006/customXml" ds:itemID="{9B32291E-4473-4746-92B7-DFBEBFF72701}">
  <ds:schemaRefs>
    <ds:schemaRef ds:uri="http://schemas.openxmlformats.org/package/2006/metadata/core-properties"/>
    <ds:schemaRef ds:uri="http://schemas.microsoft.com/office/2006/metadata/properties"/>
    <ds:schemaRef ds:uri="http://www.w3.org/XML/1998/namespace"/>
    <ds:schemaRef ds:uri="http://schemas.microsoft.com/office/2006/documentManagement/types"/>
    <ds:schemaRef ds:uri="http://purl.org/dc/terms/"/>
    <ds:schemaRef ds:uri="http://schemas.microsoft.com/office/infopath/2007/PartnerControls"/>
    <ds:schemaRef ds:uri="bdad81d2-b2b2-4129-8554-5f15467f77bb"/>
    <ds:schemaRef ds:uri="ede085e4-08e8-4560-a51c-5af5ed92e6ac"/>
    <ds:schemaRef ds:uri="http://purl.org/dc/dcmitype/"/>
    <ds:schemaRef ds:uri="http://purl.org/dc/elements/1.1/"/>
  </ds:schemaRefs>
</ds:datastoreItem>
</file>

<file path=customXml/itemProps3.xml><?xml version="1.0" encoding="utf-8"?>
<ds:datastoreItem xmlns:ds="http://schemas.openxmlformats.org/officeDocument/2006/customXml" ds:itemID="{0AB4846D-6CEF-4C97-B373-1FADBE267561}">
  <ds:schemaRefs>
    <ds:schemaRef ds:uri="http://schemas.microsoft.com/sharepoint/v3/contenttype/forms"/>
  </ds:schemaRefs>
</ds:datastoreItem>
</file>

<file path=customXml/itemProps4.xml><?xml version="1.0" encoding="utf-8"?>
<ds:datastoreItem xmlns:ds="http://schemas.openxmlformats.org/officeDocument/2006/customXml" ds:itemID="{A889D2BC-A393-4DB7-9269-7AEC8C5119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e085e4-08e8-4560-a51c-5af5ed92e6ac"/>
    <ds:schemaRef ds:uri="bdad81d2-b2b2-4129-8554-5f15467f77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Contents</vt:lpstr>
      <vt:lpstr>1.1. Indiv. mod. thermal gen. </vt:lpstr>
      <vt:lpstr>1.1. Ind. mod. thermal prod OLD</vt:lpstr>
      <vt:lpstr>overview thermal</vt:lpstr>
      <vt:lpstr>Thermal_mapping</vt:lpstr>
      <vt:lpstr>1.2. Renewable &amp; decentralised</vt:lpstr>
      <vt:lpstr>2.1. Tot. elec. demand charts</vt:lpstr>
      <vt:lpstr>2.1. Tot. elec. demand</vt:lpstr>
      <vt:lpstr>3.1 Storage</vt:lpstr>
      <vt:lpstr>3.2. DSR industry</vt:lpstr>
      <vt:lpstr>3.3. DSR end-user</vt:lpstr>
      <vt:lpstr>3.4. Electrolysers</vt:lpstr>
      <vt:lpstr>4.1. Fuel and CO2 prices</vt:lpstr>
      <vt:lpstr>4.2 Investment costs</vt:lpstr>
      <vt:lpstr>4.3. Outages</vt:lpstr>
      <vt:lpstr>4.4. Short-term flex. charact.</vt:lpstr>
      <vt:lpstr>5.1. Flow based domains</vt:lpstr>
      <vt:lpstr>6.1. Data for other countries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2017-08-21T12:48:16Z</dcterms:created>
  <dcterms:modified xsi:type="dcterms:W3CDTF">2023-07-06T12:33:05Z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0x0101005B4B5539F087704AACBC5B9EFDC8BCAE</vt:lpwstr>
  </property>
</Properties>
</file>